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 activeTab="2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F17" i="14" l="1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F31" i="14" s="1"/>
  <c r="AE5" i="14"/>
  <c r="AE31" i="14" s="1"/>
  <c r="AD5" i="14"/>
  <c r="AD31" i="14" s="1"/>
  <c r="AC5" i="14"/>
  <c r="AC31" i="14" s="1"/>
  <c r="AB5" i="14"/>
  <c r="AB31" i="14" s="1"/>
  <c r="AA5" i="14"/>
  <c r="AA31" i="14" s="1"/>
  <c r="Z5" i="14"/>
  <c r="Z31" i="14" s="1"/>
  <c r="Y5" i="14"/>
  <c r="Y31" i="14" s="1"/>
  <c r="X5" i="14"/>
  <c r="X31" i="14" s="1"/>
  <c r="W5" i="14"/>
  <c r="W31" i="14" s="1"/>
  <c r="V5" i="14"/>
  <c r="V31" i="14" s="1"/>
  <c r="U5" i="14"/>
  <c r="U31" i="14" s="1"/>
  <c r="T5" i="14"/>
  <c r="T31" i="14" s="1"/>
  <c r="S5" i="14"/>
  <c r="S31" i="14" s="1"/>
  <c r="R5" i="14"/>
  <c r="R31" i="14" s="1"/>
  <c r="Q5" i="14"/>
  <c r="Q31" i="14" s="1"/>
  <c r="P5" i="14"/>
  <c r="P31" i="14" s="1"/>
  <c r="O5" i="14"/>
  <c r="O31" i="14" s="1"/>
  <c r="N5" i="14"/>
  <c r="N31" i="14" s="1"/>
  <c r="M5" i="14"/>
  <c r="M31" i="14" s="1"/>
  <c r="L5" i="14"/>
  <c r="L31" i="14" s="1"/>
  <c r="K5" i="14"/>
  <c r="K31" i="14" s="1"/>
  <c r="J5" i="14"/>
  <c r="J31" i="14" s="1"/>
  <c r="I5" i="14"/>
  <c r="I31" i="14" s="1"/>
  <c r="H5" i="14"/>
  <c r="H31" i="14" s="1"/>
  <c r="G5" i="14"/>
  <c r="G31" i="14" s="1"/>
  <c r="F5" i="14"/>
  <c r="F31" i="14" s="1"/>
  <c r="E5" i="14"/>
  <c r="E31" i="14" s="1"/>
  <c r="D5" i="14"/>
  <c r="D31" i="14" s="1"/>
  <c r="C5" i="14"/>
  <c r="C31" i="14" s="1"/>
  <c r="B5" i="14"/>
  <c r="B30" i="14" s="1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F30" i="15" s="1"/>
  <c r="AE5" i="15"/>
  <c r="AE30" i="15" s="1"/>
  <c r="AD5" i="15"/>
  <c r="AD30" i="15" s="1"/>
  <c r="AC5" i="15"/>
  <c r="AC30" i="15" s="1"/>
  <c r="AB5" i="15"/>
  <c r="AB30" i="15" s="1"/>
  <c r="AA5" i="15"/>
  <c r="AA30" i="15" s="1"/>
  <c r="Z5" i="15"/>
  <c r="Z30" i="15" s="1"/>
  <c r="Y5" i="15"/>
  <c r="Y30" i="15" s="1"/>
  <c r="X5" i="15"/>
  <c r="X30" i="15" s="1"/>
  <c r="W5" i="15"/>
  <c r="W30" i="15" s="1"/>
  <c r="V5" i="15"/>
  <c r="V30" i="15" s="1"/>
  <c r="U5" i="15"/>
  <c r="U30" i="15" s="1"/>
  <c r="T5" i="15"/>
  <c r="T30" i="15" s="1"/>
  <c r="S5" i="15"/>
  <c r="S30" i="15" s="1"/>
  <c r="R5" i="15"/>
  <c r="R30" i="15" s="1"/>
  <c r="Q5" i="15"/>
  <c r="Q30" i="15" s="1"/>
  <c r="P5" i="15"/>
  <c r="P30" i="15" s="1"/>
  <c r="O5" i="15"/>
  <c r="O30" i="15" s="1"/>
  <c r="N5" i="15"/>
  <c r="N30" i="15" s="1"/>
  <c r="M5" i="15"/>
  <c r="M30" i="15" s="1"/>
  <c r="L5" i="15"/>
  <c r="L30" i="15" s="1"/>
  <c r="K5" i="15"/>
  <c r="K30" i="15" s="1"/>
  <c r="J5" i="15"/>
  <c r="J30" i="15" s="1"/>
  <c r="I5" i="15"/>
  <c r="I30" i="15" s="1"/>
  <c r="H5" i="15"/>
  <c r="H30" i="15" s="1"/>
  <c r="G5" i="15"/>
  <c r="G30" i="15" s="1"/>
  <c r="F5" i="15"/>
  <c r="F30" i="15" s="1"/>
  <c r="E5" i="15"/>
  <c r="E30" i="15" s="1"/>
  <c r="D5" i="15"/>
  <c r="D30" i="15" s="1"/>
  <c r="C5" i="15"/>
  <c r="C30" i="15" s="1"/>
  <c r="B5" i="15"/>
  <c r="B30" i="15" s="1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F30" i="12" s="1"/>
  <c r="AE5" i="12"/>
  <c r="AE30" i="12" s="1"/>
  <c r="AD5" i="12"/>
  <c r="AD30" i="12" s="1"/>
  <c r="AC5" i="12"/>
  <c r="AC30" i="12" s="1"/>
  <c r="AB5" i="12"/>
  <c r="AB30" i="12" s="1"/>
  <c r="AA5" i="12"/>
  <c r="AA30" i="12" s="1"/>
  <c r="Z5" i="12"/>
  <c r="Z30" i="12" s="1"/>
  <c r="Y5" i="12"/>
  <c r="Y30" i="12" s="1"/>
  <c r="X5" i="12"/>
  <c r="X30" i="12" s="1"/>
  <c r="W5" i="12"/>
  <c r="W30" i="12" s="1"/>
  <c r="V5" i="12"/>
  <c r="V30" i="12" s="1"/>
  <c r="U5" i="12"/>
  <c r="U30" i="12" s="1"/>
  <c r="T5" i="12"/>
  <c r="T30" i="12" s="1"/>
  <c r="S5" i="12"/>
  <c r="S30" i="12" s="1"/>
  <c r="R5" i="12"/>
  <c r="R30" i="12" s="1"/>
  <c r="Q5" i="12"/>
  <c r="Q30" i="12" s="1"/>
  <c r="P5" i="12"/>
  <c r="P30" i="12" s="1"/>
  <c r="O5" i="12"/>
  <c r="O30" i="12" s="1"/>
  <c r="N5" i="12"/>
  <c r="N30" i="12" s="1"/>
  <c r="M5" i="12"/>
  <c r="M30" i="12" s="1"/>
  <c r="L5" i="12"/>
  <c r="L30" i="12" s="1"/>
  <c r="K5" i="12"/>
  <c r="K30" i="12" s="1"/>
  <c r="J5" i="12"/>
  <c r="J30" i="12" s="1"/>
  <c r="I5" i="12"/>
  <c r="I30" i="12" s="1"/>
  <c r="H5" i="12"/>
  <c r="H30" i="12" s="1"/>
  <c r="G5" i="12"/>
  <c r="G30" i="12" s="1"/>
  <c r="F5" i="12"/>
  <c r="F30" i="12" s="1"/>
  <c r="E5" i="12"/>
  <c r="E30" i="12" s="1"/>
  <c r="D5" i="12"/>
  <c r="D30" i="12" s="1"/>
  <c r="C5" i="12"/>
  <c r="C30" i="12" s="1"/>
  <c r="B5" i="12"/>
  <c r="B30" i="12" s="1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F30" i="9" s="1"/>
  <c r="AE5" i="9"/>
  <c r="AE30" i="9" s="1"/>
  <c r="AD5" i="9"/>
  <c r="AD30" i="9" s="1"/>
  <c r="AC5" i="9"/>
  <c r="AC30" i="9" s="1"/>
  <c r="AB5" i="9"/>
  <c r="AB30" i="9" s="1"/>
  <c r="AA5" i="9"/>
  <c r="AA30" i="9" s="1"/>
  <c r="Z5" i="9"/>
  <c r="Z30" i="9" s="1"/>
  <c r="Y5" i="9"/>
  <c r="Y30" i="9" s="1"/>
  <c r="X5" i="9"/>
  <c r="X30" i="9" s="1"/>
  <c r="W5" i="9"/>
  <c r="W30" i="9" s="1"/>
  <c r="V5" i="9"/>
  <c r="V30" i="9" s="1"/>
  <c r="U5" i="9"/>
  <c r="U30" i="9" s="1"/>
  <c r="T5" i="9"/>
  <c r="T30" i="9" s="1"/>
  <c r="S5" i="9"/>
  <c r="S30" i="9" s="1"/>
  <c r="R5" i="9"/>
  <c r="R30" i="9" s="1"/>
  <c r="Q5" i="9"/>
  <c r="Q30" i="9" s="1"/>
  <c r="P5" i="9"/>
  <c r="P30" i="9" s="1"/>
  <c r="O5" i="9"/>
  <c r="O30" i="9" s="1"/>
  <c r="N5" i="9"/>
  <c r="N30" i="9" s="1"/>
  <c r="M5" i="9"/>
  <c r="M30" i="9" s="1"/>
  <c r="L5" i="9"/>
  <c r="L30" i="9" s="1"/>
  <c r="K5" i="9"/>
  <c r="K30" i="9" s="1"/>
  <c r="J5" i="9"/>
  <c r="J30" i="9" s="1"/>
  <c r="I5" i="9"/>
  <c r="I30" i="9" s="1"/>
  <c r="H5" i="9"/>
  <c r="H30" i="9" s="1"/>
  <c r="G5" i="9"/>
  <c r="G30" i="9" s="1"/>
  <c r="F5" i="9"/>
  <c r="F30" i="9" s="1"/>
  <c r="E5" i="9"/>
  <c r="E30" i="9" s="1"/>
  <c r="D5" i="9"/>
  <c r="D30" i="9" s="1"/>
  <c r="C5" i="9"/>
  <c r="C30" i="9" s="1"/>
  <c r="B5" i="9"/>
  <c r="B30" i="9" s="1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F30" i="8" s="1"/>
  <c r="AE5" i="8"/>
  <c r="AE30" i="8" s="1"/>
  <c r="AD5" i="8"/>
  <c r="AD30" i="8" s="1"/>
  <c r="AC5" i="8"/>
  <c r="AC30" i="8" s="1"/>
  <c r="AB5" i="8"/>
  <c r="AB30" i="8" s="1"/>
  <c r="AA5" i="8"/>
  <c r="AA30" i="8" s="1"/>
  <c r="Z5" i="8"/>
  <c r="Z30" i="8" s="1"/>
  <c r="Y5" i="8"/>
  <c r="Y30" i="8" s="1"/>
  <c r="X5" i="8"/>
  <c r="X30" i="8" s="1"/>
  <c r="W5" i="8"/>
  <c r="W30" i="8" s="1"/>
  <c r="V5" i="8"/>
  <c r="V30" i="8" s="1"/>
  <c r="U5" i="8"/>
  <c r="U30" i="8" s="1"/>
  <c r="T5" i="8"/>
  <c r="T30" i="8" s="1"/>
  <c r="S5" i="8"/>
  <c r="S30" i="8" s="1"/>
  <c r="R5" i="8"/>
  <c r="R30" i="8" s="1"/>
  <c r="Q5" i="8"/>
  <c r="Q30" i="8" s="1"/>
  <c r="P5" i="8"/>
  <c r="P30" i="8" s="1"/>
  <c r="O5" i="8"/>
  <c r="O30" i="8" s="1"/>
  <c r="N5" i="8"/>
  <c r="N30" i="8" s="1"/>
  <c r="M5" i="8"/>
  <c r="M30" i="8" s="1"/>
  <c r="L5" i="8"/>
  <c r="L30" i="8" s="1"/>
  <c r="K5" i="8"/>
  <c r="K30" i="8" s="1"/>
  <c r="J5" i="8"/>
  <c r="J30" i="8" s="1"/>
  <c r="I5" i="8"/>
  <c r="I30" i="8" s="1"/>
  <c r="H5" i="8"/>
  <c r="H30" i="8" s="1"/>
  <c r="G5" i="8"/>
  <c r="G30" i="8" s="1"/>
  <c r="F5" i="8"/>
  <c r="F30" i="8" s="1"/>
  <c r="E5" i="8"/>
  <c r="E30" i="8" s="1"/>
  <c r="D5" i="8"/>
  <c r="D30" i="8" s="1"/>
  <c r="C5" i="8"/>
  <c r="C30" i="8" s="1"/>
  <c r="B5" i="8"/>
  <c r="B30" i="8" s="1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F30" i="7" s="1"/>
  <c r="AE5" i="7"/>
  <c r="AE30" i="7" s="1"/>
  <c r="AD5" i="7"/>
  <c r="AD30" i="7" s="1"/>
  <c r="AC5" i="7"/>
  <c r="AC30" i="7" s="1"/>
  <c r="AB5" i="7"/>
  <c r="AB30" i="7" s="1"/>
  <c r="AA5" i="7"/>
  <c r="AA30" i="7" s="1"/>
  <c r="Z5" i="7"/>
  <c r="Z30" i="7" s="1"/>
  <c r="Y5" i="7"/>
  <c r="Y30" i="7" s="1"/>
  <c r="X5" i="7"/>
  <c r="X30" i="7" s="1"/>
  <c r="W5" i="7"/>
  <c r="W30" i="7" s="1"/>
  <c r="V5" i="7"/>
  <c r="V30" i="7" s="1"/>
  <c r="U5" i="7"/>
  <c r="U30" i="7" s="1"/>
  <c r="T5" i="7"/>
  <c r="T30" i="7" s="1"/>
  <c r="S5" i="7"/>
  <c r="S30" i="7" s="1"/>
  <c r="R5" i="7"/>
  <c r="R30" i="7" s="1"/>
  <c r="Q5" i="7"/>
  <c r="Q30" i="7" s="1"/>
  <c r="P5" i="7"/>
  <c r="P30" i="7" s="1"/>
  <c r="O5" i="7"/>
  <c r="O30" i="7" s="1"/>
  <c r="N5" i="7"/>
  <c r="N30" i="7" s="1"/>
  <c r="M5" i="7"/>
  <c r="M30" i="7" s="1"/>
  <c r="L5" i="7"/>
  <c r="L30" i="7" s="1"/>
  <c r="K5" i="7"/>
  <c r="K30" i="7" s="1"/>
  <c r="J5" i="7"/>
  <c r="J30" i="7" s="1"/>
  <c r="I5" i="7"/>
  <c r="I30" i="7" s="1"/>
  <c r="H5" i="7"/>
  <c r="H30" i="7" s="1"/>
  <c r="G5" i="7"/>
  <c r="G30" i="7" s="1"/>
  <c r="F5" i="7"/>
  <c r="F30" i="7" s="1"/>
  <c r="E5" i="7"/>
  <c r="E30" i="7" s="1"/>
  <c r="D5" i="7"/>
  <c r="D30" i="7" s="1"/>
  <c r="C5" i="7"/>
  <c r="C30" i="7" s="1"/>
  <c r="B5" i="7"/>
  <c r="B30" i="7" s="1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F30" i="6" s="1"/>
  <c r="AE5" i="6"/>
  <c r="AE30" i="6" s="1"/>
  <c r="AD5" i="6"/>
  <c r="AD30" i="6" s="1"/>
  <c r="AC5" i="6"/>
  <c r="AC30" i="6" s="1"/>
  <c r="AB5" i="6"/>
  <c r="AB30" i="6" s="1"/>
  <c r="AA5" i="6"/>
  <c r="AA30" i="6" s="1"/>
  <c r="Z5" i="6"/>
  <c r="Z30" i="6" s="1"/>
  <c r="Y5" i="6"/>
  <c r="Y30" i="6" s="1"/>
  <c r="X5" i="6"/>
  <c r="X30" i="6" s="1"/>
  <c r="W5" i="6"/>
  <c r="W30" i="6" s="1"/>
  <c r="V5" i="6"/>
  <c r="V30" i="6" s="1"/>
  <c r="U5" i="6"/>
  <c r="U30" i="6" s="1"/>
  <c r="T5" i="6"/>
  <c r="T30" i="6" s="1"/>
  <c r="S5" i="6"/>
  <c r="S30" i="6" s="1"/>
  <c r="R5" i="6"/>
  <c r="R30" i="6" s="1"/>
  <c r="Q5" i="6"/>
  <c r="Q30" i="6" s="1"/>
  <c r="P5" i="6"/>
  <c r="P30" i="6" s="1"/>
  <c r="O5" i="6"/>
  <c r="O30" i="6" s="1"/>
  <c r="N5" i="6"/>
  <c r="N30" i="6" s="1"/>
  <c r="M5" i="6"/>
  <c r="M30" i="6" s="1"/>
  <c r="L5" i="6"/>
  <c r="L30" i="6" s="1"/>
  <c r="K5" i="6"/>
  <c r="K30" i="6" s="1"/>
  <c r="J5" i="6"/>
  <c r="J30" i="6" s="1"/>
  <c r="I5" i="6"/>
  <c r="I30" i="6" s="1"/>
  <c r="H5" i="6"/>
  <c r="H30" i="6" s="1"/>
  <c r="G5" i="6"/>
  <c r="G30" i="6" s="1"/>
  <c r="F5" i="6"/>
  <c r="F30" i="6" s="1"/>
  <c r="E5" i="6"/>
  <c r="E30" i="6" s="1"/>
  <c r="D5" i="6"/>
  <c r="D30" i="6" s="1"/>
  <c r="C5" i="6"/>
  <c r="C30" i="6" s="1"/>
  <c r="B5" i="6"/>
  <c r="B30" i="6" s="1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F30" i="5" s="1"/>
  <c r="AE5" i="5"/>
  <c r="AE30" i="5" s="1"/>
  <c r="AD5" i="5"/>
  <c r="AD30" i="5" s="1"/>
  <c r="AC5" i="5"/>
  <c r="AC30" i="5" s="1"/>
  <c r="AB5" i="5"/>
  <c r="AB30" i="5" s="1"/>
  <c r="AA5" i="5"/>
  <c r="AA30" i="5" s="1"/>
  <c r="Z5" i="5"/>
  <c r="Z30" i="5" s="1"/>
  <c r="Y5" i="5"/>
  <c r="Y30" i="5" s="1"/>
  <c r="X5" i="5"/>
  <c r="X30" i="5" s="1"/>
  <c r="W5" i="5"/>
  <c r="W30" i="5" s="1"/>
  <c r="V5" i="5"/>
  <c r="V30" i="5" s="1"/>
  <c r="U5" i="5"/>
  <c r="U30" i="5" s="1"/>
  <c r="T5" i="5"/>
  <c r="T30" i="5" s="1"/>
  <c r="S5" i="5"/>
  <c r="S30" i="5" s="1"/>
  <c r="R5" i="5"/>
  <c r="R30" i="5" s="1"/>
  <c r="Q5" i="5"/>
  <c r="Q30" i="5" s="1"/>
  <c r="P5" i="5"/>
  <c r="P30" i="5" s="1"/>
  <c r="O5" i="5"/>
  <c r="O30" i="5" s="1"/>
  <c r="N5" i="5"/>
  <c r="N30" i="5" s="1"/>
  <c r="M5" i="5"/>
  <c r="M30" i="5" s="1"/>
  <c r="L5" i="5"/>
  <c r="L30" i="5" s="1"/>
  <c r="K5" i="5"/>
  <c r="K30" i="5" s="1"/>
  <c r="J5" i="5"/>
  <c r="J30" i="5" s="1"/>
  <c r="I5" i="5"/>
  <c r="I30" i="5" s="1"/>
  <c r="H5" i="5"/>
  <c r="H30" i="5" s="1"/>
  <c r="G5" i="5"/>
  <c r="G30" i="5" s="1"/>
  <c r="F5" i="5"/>
  <c r="F30" i="5" s="1"/>
  <c r="E5" i="5"/>
  <c r="E30" i="5" s="1"/>
  <c r="D5" i="5"/>
  <c r="D30" i="5" s="1"/>
  <c r="C5" i="5"/>
  <c r="C30" i="5" s="1"/>
  <c r="B5" i="5"/>
  <c r="B30" i="5" s="1"/>
  <c r="AD30" i="14" l="1"/>
  <c r="Z30" i="14"/>
  <c r="V30" i="14"/>
  <c r="R30" i="14"/>
  <c r="N30" i="14"/>
  <c r="J30" i="14"/>
  <c r="F30" i="14"/>
  <c r="B31" i="14"/>
  <c r="AC30" i="14"/>
  <c r="Y30" i="14"/>
  <c r="U30" i="14"/>
  <c r="Q30" i="14"/>
  <c r="M30" i="14"/>
  <c r="I30" i="14"/>
  <c r="E30" i="14"/>
  <c r="AF30" i="14"/>
  <c r="AB30" i="14"/>
  <c r="X30" i="14"/>
  <c r="T30" i="14"/>
  <c r="P30" i="14"/>
  <c r="L30" i="14"/>
  <c r="H30" i="14"/>
  <c r="D30" i="14"/>
  <c r="AE30" i="14"/>
  <c r="AA30" i="14"/>
  <c r="W30" i="14"/>
  <c r="S30" i="14"/>
  <c r="O30" i="14"/>
  <c r="K30" i="14"/>
  <c r="G30" i="14"/>
  <c r="C30" i="14"/>
  <c r="AG8" i="12"/>
  <c r="AG18" i="15"/>
  <c r="AG18" i="12"/>
  <c r="AG18" i="9"/>
  <c r="AH18" i="9"/>
  <c r="AG18" i="14"/>
  <c r="AH17" i="8"/>
  <c r="AG17" i="8"/>
  <c r="AH17" i="14"/>
  <c r="AG17" i="14"/>
  <c r="AG17" i="7"/>
  <c r="AG17" i="15"/>
  <c r="AH17" i="5"/>
  <c r="AG17" i="5"/>
  <c r="AG17" i="9"/>
  <c r="AH17" i="9"/>
  <c r="AG17" i="6"/>
  <c r="AH17" i="6"/>
  <c r="AG17" i="12"/>
  <c r="AH29" i="14"/>
  <c r="AG28" i="14"/>
  <c r="AH28" i="14"/>
  <c r="AG11" i="12"/>
  <c r="AG10" i="15"/>
  <c r="AH10" i="14"/>
  <c r="AG10" i="12"/>
  <c r="AG9" i="12"/>
  <c r="AG9" i="9"/>
  <c r="AH9" i="9"/>
  <c r="AH9" i="14"/>
  <c r="AG9" i="14"/>
  <c r="AG8" i="5"/>
  <c r="AH8" i="5"/>
  <c r="AG8" i="9"/>
  <c r="AH8" i="9"/>
  <c r="AG8" i="6"/>
  <c r="AH8" i="6"/>
  <c r="AH8" i="8"/>
  <c r="AG8" i="8"/>
  <c r="AG8" i="14"/>
  <c r="AH8" i="14"/>
  <c r="AG8" i="7"/>
  <c r="AG8" i="15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F30" i="4" s="1"/>
  <c r="AE5" i="4"/>
  <c r="AE30" i="4" s="1"/>
  <c r="AD5" i="4"/>
  <c r="AD30" i="4" s="1"/>
  <c r="AC5" i="4"/>
  <c r="AC30" i="4" s="1"/>
  <c r="AB5" i="4"/>
  <c r="AB30" i="4" s="1"/>
  <c r="AA5" i="4"/>
  <c r="AA30" i="4" s="1"/>
  <c r="Z5" i="4"/>
  <c r="Z30" i="4" s="1"/>
  <c r="Y5" i="4"/>
  <c r="Y30" i="4" s="1"/>
  <c r="X5" i="4"/>
  <c r="X30" i="4" s="1"/>
  <c r="W5" i="4"/>
  <c r="W30" i="4" s="1"/>
  <c r="V5" i="4"/>
  <c r="V30" i="4" s="1"/>
  <c r="U5" i="4"/>
  <c r="U30" i="4" s="1"/>
  <c r="T5" i="4"/>
  <c r="T30" i="4" s="1"/>
  <c r="S5" i="4"/>
  <c r="S30" i="4" s="1"/>
  <c r="R5" i="4"/>
  <c r="R30" i="4" s="1"/>
  <c r="Q5" i="4"/>
  <c r="Q30" i="4" s="1"/>
  <c r="P5" i="4"/>
  <c r="P30" i="4" s="1"/>
  <c r="O5" i="4"/>
  <c r="O30" i="4" s="1"/>
  <c r="N5" i="4"/>
  <c r="N30" i="4" s="1"/>
  <c r="M5" i="4"/>
  <c r="M30" i="4" s="1"/>
  <c r="L5" i="4"/>
  <c r="L30" i="4" s="1"/>
  <c r="K5" i="4"/>
  <c r="K30" i="4" s="1"/>
  <c r="J5" i="4"/>
  <c r="J30" i="4" s="1"/>
  <c r="I5" i="4"/>
  <c r="I30" i="4" s="1"/>
  <c r="H5" i="4"/>
  <c r="H30" i="4" s="1"/>
  <c r="G5" i="4"/>
  <c r="G30" i="4" s="1"/>
  <c r="F5" i="4"/>
  <c r="F30" i="4" s="1"/>
  <c r="E5" i="4"/>
  <c r="E30" i="4" s="1"/>
  <c r="D5" i="4"/>
  <c r="D30" i="4" s="1"/>
  <c r="C5" i="4"/>
  <c r="C30" i="4" s="1"/>
  <c r="B5" i="4"/>
  <c r="B30" i="4" s="1"/>
  <c r="AG17" i="4" l="1"/>
  <c r="AG18" i="4"/>
  <c r="AG8" i="4"/>
  <c r="AG5" i="14"/>
  <c r="AG5" i="12"/>
  <c r="AG5" i="9"/>
  <c r="AG5" i="8"/>
  <c r="AG5" i="7"/>
  <c r="AH5" i="6"/>
  <c r="AG5" i="5"/>
  <c r="AG25" i="14"/>
  <c r="AH16" i="14"/>
  <c r="AH14" i="14"/>
  <c r="AG7" i="14"/>
  <c r="AG16" i="15"/>
  <c r="AG13" i="15"/>
  <c r="AG13" i="12"/>
  <c r="AG28" i="9"/>
  <c r="AH14" i="9"/>
  <c r="AG28" i="8"/>
  <c r="AG23" i="8"/>
  <c r="AH13" i="8"/>
  <c r="AH10" i="8"/>
  <c r="AG7" i="8"/>
  <c r="AH6" i="8"/>
  <c r="AG25" i="7"/>
  <c r="AG23" i="7"/>
  <c r="AH26" i="6"/>
  <c r="AH25" i="6"/>
  <c r="AH23" i="6"/>
  <c r="AH13" i="6"/>
  <c r="AH10" i="6"/>
  <c r="AH9" i="6"/>
  <c r="AG6" i="6"/>
  <c r="AG28" i="5"/>
  <c r="AG27" i="5"/>
  <c r="AH26" i="5"/>
  <c r="AG24" i="5"/>
  <c r="AH20" i="5"/>
  <c r="AH19" i="5"/>
  <c r="AH10" i="5"/>
  <c r="AG7" i="5"/>
  <c r="AG6" i="5"/>
  <c r="AG24" i="4"/>
  <c r="AG13" i="4"/>
  <c r="AG6" i="4"/>
  <c r="AG26" i="9"/>
  <c r="AH27" i="8"/>
  <c r="AG6" i="8"/>
  <c r="AG26" i="7"/>
  <c r="AG18" i="7"/>
  <c r="AH22" i="14"/>
  <c r="AG10" i="14"/>
  <c r="AG19" i="14"/>
  <c r="AG22" i="14"/>
  <c r="AG27" i="14"/>
  <c r="AH27" i="14"/>
  <c r="AH20" i="14"/>
  <c r="AH19" i="14"/>
  <c r="AG19" i="15"/>
  <c r="AG20" i="15"/>
  <c r="AG25" i="15"/>
  <c r="AG20" i="12"/>
  <c r="AH27" i="9"/>
  <c r="AG27" i="9"/>
  <c r="AH22" i="9"/>
  <c r="AG22" i="9"/>
  <c r="AH16" i="9"/>
  <c r="AH13" i="9"/>
  <c r="AG27" i="8"/>
  <c r="AH22" i="8"/>
  <c r="AG22" i="8"/>
  <c r="AG10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/>
  <c r="E3" i="7" s="1"/>
  <c r="F3" i="7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9" i="7"/>
  <c r="AG22" i="12"/>
  <c r="AG6" i="12"/>
  <c r="AH5" i="14"/>
  <c r="AH20" i="6"/>
  <c r="AH18" i="6"/>
  <c r="AH18" i="8"/>
  <c r="AG26" i="14"/>
  <c r="AH19" i="6"/>
  <c r="AG27" i="7"/>
  <c r="AG26" i="12"/>
  <c r="AG22" i="6"/>
  <c r="AG20" i="5"/>
  <c r="AG18" i="6"/>
  <c r="AG18" i="8"/>
  <c r="AH19" i="9"/>
  <c r="AH29" i="8"/>
  <c r="AG25" i="6"/>
  <c r="AG12" i="14"/>
  <c r="AG11" i="8"/>
  <c r="AH5" i="5"/>
  <c r="AH10" i="9"/>
  <c r="AG27" i="6"/>
  <c r="AG26" i="6"/>
  <c r="AH26" i="14"/>
  <c r="AG19" i="7"/>
  <c r="AH19" i="8"/>
  <c r="AG19" i="12"/>
  <c r="AG19" i="9"/>
  <c r="AG19" i="5"/>
  <c r="AH18" i="14"/>
  <c r="AG15" i="12"/>
  <c r="AG12" i="9"/>
  <c r="AG12" i="6"/>
  <c r="AG12" i="12"/>
  <c r="AG12" i="15"/>
  <c r="AG12" i="7"/>
  <c r="AG12" i="8"/>
  <c r="AH11" i="9"/>
  <c r="AG11" i="15"/>
  <c r="AH11" i="8"/>
  <c r="AG11" i="14"/>
  <c r="AH11" i="14"/>
  <c r="AG11" i="9"/>
  <c r="AG9" i="4"/>
  <c r="AH5" i="9"/>
  <c r="AG27" i="12"/>
  <c r="AG22" i="7"/>
  <c r="AG22" i="5"/>
  <c r="AG20" i="6"/>
  <c r="AG20" i="14"/>
  <c r="AH20" i="8"/>
  <c r="AH20" i="9"/>
  <c r="AG19" i="8"/>
  <c r="AG15" i="14"/>
  <c r="AG15" i="8"/>
  <c r="AH12" i="14"/>
  <c r="AH12" i="8"/>
  <c r="AH12" i="9"/>
  <c r="AH12" i="6"/>
  <c r="AG6" i="14"/>
  <c r="AG6" i="15"/>
  <c r="AG6" i="7"/>
  <c r="AG6" i="9"/>
  <c r="AG5" i="15"/>
  <c r="AG27" i="15"/>
  <c r="AG26" i="8"/>
  <c r="AH25" i="9"/>
  <c r="AG20" i="7"/>
  <c r="AG20" i="8"/>
  <c r="AG14" i="7"/>
  <c r="AG14" i="14"/>
  <c r="AG10" i="9"/>
  <c r="AG9" i="8"/>
  <c r="AH6" i="14"/>
  <c r="AH6" i="9"/>
  <c r="AH5" i="8"/>
  <c r="AG12" i="4"/>
  <c r="AH29" i="9"/>
  <c r="AG27" i="4"/>
  <c r="AG26" i="5"/>
  <c r="AH26" i="8"/>
  <c r="AH26" i="9"/>
  <c r="AH24" i="6"/>
  <c r="AG24" i="7"/>
  <c r="AG24" i="8"/>
  <c r="AH24" i="9"/>
  <c r="AG24" i="12"/>
  <c r="AG24" i="15"/>
  <c r="AH24" i="14"/>
  <c r="AG24" i="9"/>
  <c r="AG24" i="6"/>
  <c r="AH24" i="8"/>
  <c r="AH24" i="5"/>
  <c r="AG24" i="14"/>
  <c r="AG23" i="14"/>
  <c r="AG23" i="9"/>
  <c r="AH23" i="5"/>
  <c r="AG23" i="6"/>
  <c r="AG21" i="7"/>
  <c r="AG21" i="8"/>
  <c r="AG21" i="15"/>
  <c r="AG22" i="15"/>
  <c r="AH21" i="5"/>
  <c r="AH21" i="6"/>
  <c r="AH21" i="8"/>
  <c r="AG21" i="9"/>
  <c r="AG21" i="14"/>
  <c r="AG21" i="12"/>
  <c r="AG21" i="5"/>
  <c r="AG21" i="4"/>
  <c r="AG21" i="6"/>
  <c r="AH21" i="9"/>
  <c r="AH21" i="14"/>
  <c r="AG20" i="9"/>
  <c r="AG19" i="4"/>
  <c r="AH18" i="5"/>
  <c r="AG16" i="7"/>
  <c r="AG16" i="5"/>
  <c r="AG16" i="8"/>
  <c r="AG15" i="9"/>
  <c r="AG15" i="4"/>
  <c r="AG15" i="7"/>
  <c r="AG15" i="15"/>
  <c r="AG15" i="5"/>
  <c r="AH15" i="14"/>
  <c r="AH15" i="6"/>
  <c r="AG14" i="9"/>
  <c r="AH14" i="8"/>
  <c r="AG14" i="4"/>
  <c r="AG14" i="5"/>
  <c r="AG14" i="12"/>
  <c r="AG14" i="15"/>
  <c r="AH13" i="5"/>
  <c r="AG11" i="5"/>
  <c r="AH7" i="6"/>
  <c r="AG7" i="6"/>
  <c r="AH7" i="8"/>
  <c r="AG7" i="12"/>
  <c r="AH6" i="5"/>
  <c r="AG5" i="6"/>
  <c r="AG5" i="4"/>
  <c r="AG7" i="4" l="1"/>
  <c r="AG30" i="4" s="1"/>
  <c r="AG20" i="4"/>
  <c r="AG16" i="4"/>
  <c r="AG28" i="4"/>
  <c r="AH7" i="5"/>
  <c r="AH30" i="5" s="1"/>
  <c r="AG18" i="5"/>
  <c r="AH22" i="5"/>
  <c r="AG19" i="6"/>
  <c r="AH29" i="6"/>
  <c r="AG13" i="7"/>
  <c r="AH16" i="8"/>
  <c r="AH25" i="8"/>
  <c r="AH23" i="9"/>
  <c r="AG23" i="12"/>
  <c r="AG25" i="12"/>
  <c r="AG29" i="12"/>
  <c r="AG7" i="15"/>
  <c r="AG30" i="15" s="1"/>
  <c r="AG29" i="15"/>
  <c r="AG29" i="14"/>
  <c r="AH29" i="5"/>
  <c r="AG15" i="6"/>
  <c r="AH15" i="8"/>
  <c r="AG16" i="12"/>
  <c r="AG30" i="12" s="1"/>
  <c r="AG26" i="4"/>
  <c r="AG29" i="4"/>
  <c r="AG12" i="5"/>
  <c r="AG23" i="5"/>
  <c r="AH27" i="5"/>
  <c r="AH16" i="5"/>
  <c r="AH11" i="6"/>
  <c r="AG16" i="6"/>
  <c r="AH27" i="6"/>
  <c r="AG29" i="6"/>
  <c r="AG10" i="7"/>
  <c r="AH23" i="8"/>
  <c r="AG25" i="8"/>
  <c r="AG13" i="9"/>
  <c r="AG30" i="9" s="1"/>
  <c r="AG29" i="9"/>
  <c r="AG26" i="15"/>
  <c r="AG22" i="4"/>
  <c r="AH12" i="5"/>
  <c r="AG10" i="4"/>
  <c r="AG11" i="4"/>
  <c r="AG23" i="4"/>
  <c r="AG9" i="5"/>
  <c r="AG30" i="5" s="1"/>
  <c r="AG10" i="5"/>
  <c r="AH11" i="5"/>
  <c r="AG13" i="5"/>
  <c r="AH14" i="5"/>
  <c r="AH25" i="5"/>
  <c r="AH15" i="5"/>
  <c r="AG13" i="6"/>
  <c r="AH14" i="6"/>
  <c r="AH22" i="6"/>
  <c r="AG9" i="7"/>
  <c r="AG11" i="7"/>
  <c r="AG14" i="8"/>
  <c r="AG29" i="8"/>
  <c r="AG16" i="9"/>
  <c r="AH15" i="9"/>
  <c r="AG13" i="14"/>
  <c r="AG31" i="14" s="1"/>
  <c r="AH23" i="14"/>
  <c r="AG28" i="7"/>
  <c r="AH28" i="8"/>
  <c r="AG28" i="12"/>
  <c r="AG28" i="15"/>
  <c r="AH28" i="5"/>
  <c r="AG28" i="6"/>
  <c r="AG29" i="5"/>
  <c r="AH28" i="9"/>
  <c r="AH28" i="6"/>
  <c r="AG25" i="9"/>
  <c r="AG25" i="5"/>
  <c r="AG25" i="4"/>
  <c r="AH25" i="14"/>
  <c r="AG23" i="15"/>
  <c r="AG16" i="14"/>
  <c r="AH16" i="6"/>
  <c r="AG14" i="6"/>
  <c r="AG13" i="8"/>
  <c r="AG30" i="8" s="1"/>
  <c r="AH13" i="14"/>
  <c r="AG11" i="6"/>
  <c r="AG10" i="6"/>
  <c r="AG9" i="15"/>
  <c r="AH9" i="8"/>
  <c r="AH30" i="8" s="1"/>
  <c r="AG9" i="6"/>
  <c r="AG30" i="6" s="1"/>
  <c r="AH9" i="5"/>
  <c r="AG7" i="9"/>
  <c r="AG7" i="7"/>
  <c r="AG30" i="7" s="1"/>
  <c r="AH7" i="14"/>
  <c r="AH30" i="14" s="1"/>
  <c r="AH7" i="9"/>
  <c r="AH30" i="9" s="1"/>
  <c r="AH6" i="6"/>
  <c r="AH30" i="6" s="1"/>
  <c r="AG30" i="14" l="1"/>
</calcChain>
</file>

<file path=xl/sharedStrings.xml><?xml version="1.0" encoding="utf-8"?>
<sst xmlns="http://schemas.openxmlformats.org/spreadsheetml/2006/main" count="369" uniqueCount="60">
  <si>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</si>
  <si>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</si>
  <si>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</si>
  <si>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</si>
  <si>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</si>
  <si>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</si>
  <si>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</si>
  <si>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</si>
  <si>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</si>
  <si>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</si>
  <si>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</si>
  <si>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</si>
  <si>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</si>
  <si>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</si>
  <si>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</si>
  <si>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</si>
  <si>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</si>
  <si>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</si>
  <si>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</si>
  <si>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</si>
  <si>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</si>
  <si>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</si>
  <si>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</si>
  <si>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</si>
  <si>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</si>
  <si>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</si>
  <si>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</si>
  <si>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</si>
  <si>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</si>
  <si>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</si>
  <si>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</si>
  <si>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</si>
  <si>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</si>
  <si>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</si>
  <si>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</si>
  <si>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</si>
  <si>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</si>
  <si>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</si>
  <si>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</si>
  <si>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</si>
  <si>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</si>
  <si>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</si>
  <si>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</si>
  <si>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</si>
  <si>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</si>
  <si>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</si>
  <si>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</si>
  <si>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</si>
  <si>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SO</t>
  </si>
  <si>
    <t>SP</t>
  </si>
  <si>
    <t>L</t>
  </si>
  <si>
    <t>Maio/2012</t>
  </si>
  <si>
    <t>Bela Vista</t>
  </si>
  <si>
    <t>Jardim</t>
  </si>
  <si>
    <t>NE</t>
  </si>
  <si>
    <t>SE</t>
  </si>
  <si>
    <t>N</t>
  </si>
  <si>
    <t>S</t>
  </si>
  <si>
    <t>NO</t>
  </si>
  <si>
    <t>choveu 31/05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</si>
</sst>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15.016666666666667</v>
          </cell>
          <cell r="C5">
            <v>22.7</v>
          </cell>
          <cell r="D5">
            <v>9.1</v>
          </cell>
          <cell r="E5">
            <v>63.625</v>
          </cell>
          <cell r="F5">
            <v>90</v>
          </cell>
          <cell r="G5">
            <v>25</v>
          </cell>
          <cell r="H5">
            <v>2.6</v>
          </cell>
          <cell r="I5" t="str">
            <v>O</v>
          </cell>
          <cell r="J5">
            <v>23.759999999999998</v>
          </cell>
          <cell r="K5">
            <v>0</v>
          </cell>
        </row>
        <row r="6">
          <cell r="B6">
            <v>15.270833333333336</v>
          </cell>
          <cell r="C6">
            <v>24.8</v>
          </cell>
          <cell r="D6">
            <v>7.5</v>
          </cell>
          <cell r="E6">
            <v>69.875</v>
          </cell>
          <cell r="F6">
            <v>97</v>
          </cell>
          <cell r="G6">
            <v>32</v>
          </cell>
          <cell r="H6">
            <v>4.5999999999999996</v>
          </cell>
          <cell r="I6" t="str">
            <v>SO</v>
          </cell>
          <cell r="J6">
            <v>36.72</v>
          </cell>
          <cell r="K6">
            <v>0</v>
          </cell>
        </row>
        <row r="7">
          <cell r="B7">
            <v>17.062500000000004</v>
          </cell>
          <cell r="C7">
            <v>26.9</v>
          </cell>
          <cell r="D7">
            <v>9.9</v>
          </cell>
          <cell r="E7">
            <v>74.541666666666671</v>
          </cell>
          <cell r="F7">
            <v>97</v>
          </cell>
          <cell r="G7">
            <v>33</v>
          </cell>
          <cell r="H7">
            <v>3.1</v>
          </cell>
          <cell r="I7" t="str">
            <v>SO</v>
          </cell>
          <cell r="J7">
            <v>23.759999999999998</v>
          </cell>
          <cell r="K7">
            <v>0.2</v>
          </cell>
        </row>
        <row r="8">
          <cell r="B8">
            <v>20.724999999999998</v>
          </cell>
          <cell r="C8">
            <v>32.299999999999997</v>
          </cell>
          <cell r="D8">
            <v>12.3</v>
          </cell>
          <cell r="E8">
            <v>70.75</v>
          </cell>
          <cell r="F8">
            <v>97</v>
          </cell>
          <cell r="G8">
            <v>24</v>
          </cell>
          <cell r="H8">
            <v>3.4</v>
          </cell>
          <cell r="I8" t="str">
            <v>O</v>
          </cell>
          <cell r="J8">
            <v>26.28</v>
          </cell>
          <cell r="K8">
            <v>0</v>
          </cell>
        </row>
        <row r="9">
          <cell r="B9">
            <v>22.712500000000002</v>
          </cell>
          <cell r="C9">
            <v>31.6</v>
          </cell>
          <cell r="D9">
            <v>15.2</v>
          </cell>
          <cell r="E9">
            <v>70.208333333333329</v>
          </cell>
          <cell r="F9">
            <v>97</v>
          </cell>
          <cell r="G9">
            <v>31</v>
          </cell>
          <cell r="H9">
            <v>2.5</v>
          </cell>
          <cell r="I9" t="str">
            <v>O</v>
          </cell>
          <cell r="J9">
            <v>21.96</v>
          </cell>
          <cell r="K9">
            <v>0.2</v>
          </cell>
        </row>
        <row r="10">
          <cell r="B10">
            <v>22.016666666666669</v>
          </cell>
          <cell r="C10">
            <v>30.6</v>
          </cell>
          <cell r="D10">
            <v>15.2</v>
          </cell>
          <cell r="E10">
            <v>70.541666666666671</v>
          </cell>
          <cell r="F10">
            <v>97</v>
          </cell>
          <cell r="G10">
            <v>29</v>
          </cell>
          <cell r="H10">
            <v>2.6</v>
          </cell>
          <cell r="I10" t="str">
            <v>O</v>
          </cell>
          <cell r="J10">
            <v>21.96</v>
          </cell>
          <cell r="K10">
            <v>0</v>
          </cell>
        </row>
        <row r="11">
          <cell r="B11">
            <v>21.25416666666667</v>
          </cell>
          <cell r="C11">
            <v>30.3</v>
          </cell>
          <cell r="D11">
            <v>14.7</v>
          </cell>
          <cell r="E11">
            <v>69.25</v>
          </cell>
          <cell r="F11">
            <v>94</v>
          </cell>
          <cell r="G11">
            <v>36</v>
          </cell>
          <cell r="H11">
            <v>3.3</v>
          </cell>
          <cell r="I11" t="str">
            <v>SO</v>
          </cell>
          <cell r="J11">
            <v>25.92</v>
          </cell>
          <cell r="K11">
            <v>0</v>
          </cell>
        </row>
        <row r="12">
          <cell r="B12">
            <v>21.966666666666669</v>
          </cell>
          <cell r="C12">
            <v>29.7</v>
          </cell>
          <cell r="D12">
            <v>15.8</v>
          </cell>
          <cell r="E12">
            <v>70.791666666666671</v>
          </cell>
          <cell r="F12">
            <v>93</v>
          </cell>
          <cell r="G12">
            <v>39</v>
          </cell>
          <cell r="H12">
            <v>2.4</v>
          </cell>
          <cell r="I12" t="str">
            <v>SO</v>
          </cell>
          <cell r="J12">
            <v>20.88</v>
          </cell>
          <cell r="K12">
            <v>0</v>
          </cell>
        </row>
        <row r="13">
          <cell r="B13">
            <v>21.666666666666671</v>
          </cell>
          <cell r="C13">
            <v>32.4</v>
          </cell>
          <cell r="D13">
            <v>13.5</v>
          </cell>
          <cell r="E13">
            <v>69.041666666666671</v>
          </cell>
          <cell r="F13">
            <v>97</v>
          </cell>
          <cell r="G13">
            <v>25</v>
          </cell>
          <cell r="H13">
            <v>2.8</v>
          </cell>
          <cell r="I13" t="str">
            <v>O</v>
          </cell>
          <cell r="J13">
            <v>28.8</v>
          </cell>
          <cell r="K13">
            <v>0</v>
          </cell>
        </row>
        <row r="14">
          <cell r="B14">
            <v>23.545833333333334</v>
          </cell>
          <cell r="C14">
            <v>33.1</v>
          </cell>
          <cell r="D14">
            <v>17.3</v>
          </cell>
          <cell r="E14">
            <v>62.875</v>
          </cell>
          <cell r="F14">
            <v>93</v>
          </cell>
          <cell r="G14">
            <v>21</v>
          </cell>
          <cell r="H14">
            <v>2.4</v>
          </cell>
          <cell r="I14" t="str">
            <v>O</v>
          </cell>
          <cell r="J14">
            <v>20.52</v>
          </cell>
          <cell r="K14">
            <v>0</v>
          </cell>
        </row>
        <row r="15">
          <cell r="B15">
            <v>22.133333333333336</v>
          </cell>
          <cell r="C15">
            <v>28.3</v>
          </cell>
          <cell r="D15">
            <v>17.100000000000001</v>
          </cell>
          <cell r="E15">
            <v>76.5</v>
          </cell>
          <cell r="F15">
            <v>95</v>
          </cell>
          <cell r="G15">
            <v>54</v>
          </cell>
          <cell r="H15">
            <v>4.8</v>
          </cell>
          <cell r="I15" t="str">
            <v>L</v>
          </cell>
          <cell r="J15">
            <v>38.159999999999997</v>
          </cell>
          <cell r="K15">
            <v>0.2</v>
          </cell>
        </row>
        <row r="16">
          <cell r="B16">
            <v>20.908333333333335</v>
          </cell>
          <cell r="C16">
            <v>23.3</v>
          </cell>
          <cell r="D16">
            <v>19.100000000000001</v>
          </cell>
          <cell r="E16">
            <v>90.5</v>
          </cell>
          <cell r="F16">
            <v>97</v>
          </cell>
          <cell r="G16">
            <v>79</v>
          </cell>
          <cell r="H16">
            <v>6.6</v>
          </cell>
          <cell r="I16" t="str">
            <v>L</v>
          </cell>
          <cell r="J16">
            <v>53.64</v>
          </cell>
          <cell r="K16">
            <v>19.399999999999999</v>
          </cell>
        </row>
        <row r="17">
          <cell r="B17">
            <v>20.183333333333334</v>
          </cell>
          <cell r="C17">
            <v>21.8</v>
          </cell>
          <cell r="D17">
            <v>18.100000000000001</v>
          </cell>
          <cell r="E17">
            <v>94.916666666666671</v>
          </cell>
          <cell r="F17">
            <v>98</v>
          </cell>
          <cell r="G17">
            <v>88</v>
          </cell>
          <cell r="H17">
            <v>1.7</v>
          </cell>
          <cell r="I17" t="str">
            <v>SE</v>
          </cell>
          <cell r="J17">
            <v>15.120000000000001</v>
          </cell>
          <cell r="K17">
            <v>5.4</v>
          </cell>
        </row>
        <row r="18">
          <cell r="B18">
            <v>21.783333333333331</v>
          </cell>
          <cell r="C18">
            <v>26.4</v>
          </cell>
          <cell r="D18">
            <v>19.2</v>
          </cell>
          <cell r="E18">
            <v>86.166666666666671</v>
          </cell>
          <cell r="F18">
            <v>98</v>
          </cell>
          <cell r="G18">
            <v>60</v>
          </cell>
          <cell r="H18">
            <v>2.7</v>
          </cell>
          <cell r="I18" t="str">
            <v>O</v>
          </cell>
          <cell r="J18">
            <v>21.96</v>
          </cell>
          <cell r="K18">
            <v>2.2000000000000002</v>
          </cell>
        </row>
        <row r="19">
          <cell r="B19">
            <v>19.462500000000002</v>
          </cell>
          <cell r="C19">
            <v>21.7</v>
          </cell>
          <cell r="D19">
            <v>17.899999999999999</v>
          </cell>
          <cell r="E19">
            <v>87.958333333333329</v>
          </cell>
          <cell r="F19">
            <v>97</v>
          </cell>
          <cell r="G19">
            <v>75</v>
          </cell>
          <cell r="H19">
            <v>2.2000000000000002</v>
          </cell>
          <cell r="I19" t="str">
            <v>O</v>
          </cell>
          <cell r="J19">
            <v>17.28</v>
          </cell>
          <cell r="K19">
            <v>1.6</v>
          </cell>
        </row>
        <row r="20">
          <cell r="B20">
            <v>18.433333333333334</v>
          </cell>
          <cell r="C20">
            <v>24.3</v>
          </cell>
          <cell r="D20">
            <v>14.5</v>
          </cell>
          <cell r="E20">
            <v>86.708333333333329</v>
          </cell>
          <cell r="F20">
            <v>99</v>
          </cell>
          <cell r="G20">
            <v>59</v>
          </cell>
          <cell r="H20">
            <v>2.5</v>
          </cell>
          <cell r="I20" t="str">
            <v>S</v>
          </cell>
          <cell r="J20">
            <v>19.079999999999998</v>
          </cell>
          <cell r="K20">
            <v>0.2</v>
          </cell>
        </row>
        <row r="21">
          <cell r="B21">
            <v>19.929166666666664</v>
          </cell>
          <cell r="C21">
            <v>27.4</v>
          </cell>
          <cell r="D21">
            <v>15.7</v>
          </cell>
          <cell r="E21">
            <v>81.166666666666671</v>
          </cell>
          <cell r="F21">
            <v>98</v>
          </cell>
          <cell r="G21">
            <v>46</v>
          </cell>
          <cell r="H21">
            <v>3</v>
          </cell>
          <cell r="I21" t="str">
            <v>SO</v>
          </cell>
          <cell r="J21">
            <v>21.96</v>
          </cell>
          <cell r="K21">
            <v>0.2</v>
          </cell>
        </row>
        <row r="22">
          <cell r="B22">
            <v>20.379166666666666</v>
          </cell>
          <cell r="C22">
            <v>27.8</v>
          </cell>
          <cell r="D22">
            <v>14.6</v>
          </cell>
          <cell r="E22">
            <v>77.208333333333329</v>
          </cell>
          <cell r="F22">
            <v>97</v>
          </cell>
          <cell r="G22">
            <v>46</v>
          </cell>
          <cell r="H22">
            <v>3</v>
          </cell>
          <cell r="I22" t="str">
            <v>O</v>
          </cell>
          <cell r="J22">
            <v>26.28</v>
          </cell>
          <cell r="K22">
            <v>0</v>
          </cell>
        </row>
        <row r="23">
          <cell r="B23">
            <v>19.925000000000001</v>
          </cell>
          <cell r="C23">
            <v>27.6</v>
          </cell>
          <cell r="D23">
            <v>14.1</v>
          </cell>
          <cell r="E23">
            <v>75.875</v>
          </cell>
          <cell r="F23">
            <v>95</v>
          </cell>
          <cell r="G23">
            <v>46</v>
          </cell>
          <cell r="H23">
            <v>3.3</v>
          </cell>
          <cell r="I23" t="str">
            <v>O</v>
          </cell>
          <cell r="J23">
            <v>23.400000000000002</v>
          </cell>
          <cell r="K23">
            <v>0</v>
          </cell>
        </row>
        <row r="24">
          <cell r="B24">
            <v>20.795833333333331</v>
          </cell>
          <cell r="C24">
            <v>29.6</v>
          </cell>
          <cell r="D24">
            <v>14.1</v>
          </cell>
          <cell r="E24">
            <v>73.75</v>
          </cell>
          <cell r="F24">
            <v>97</v>
          </cell>
          <cell r="G24">
            <v>35</v>
          </cell>
          <cell r="H24">
            <v>2.9</v>
          </cell>
          <cell r="I24" t="str">
            <v>O</v>
          </cell>
          <cell r="J24">
            <v>21.96</v>
          </cell>
          <cell r="K24">
            <v>0.2</v>
          </cell>
        </row>
        <row r="25">
          <cell r="B25">
            <v>20.820833333333329</v>
          </cell>
          <cell r="C25">
            <v>29.5</v>
          </cell>
          <cell r="D25">
            <v>14.5</v>
          </cell>
          <cell r="E25">
            <v>73.083333333333329</v>
          </cell>
          <cell r="F25">
            <v>96</v>
          </cell>
          <cell r="G25">
            <v>32</v>
          </cell>
          <cell r="H25">
            <v>2.6</v>
          </cell>
          <cell r="I25" t="str">
            <v>O</v>
          </cell>
          <cell r="J25">
            <v>26.64</v>
          </cell>
          <cell r="K25">
            <v>0</v>
          </cell>
        </row>
        <row r="26">
          <cell r="B26">
            <v>21.004166666666666</v>
          </cell>
          <cell r="C26">
            <v>29.1</v>
          </cell>
          <cell r="D26">
            <v>15.5</v>
          </cell>
          <cell r="E26">
            <v>74.416666666666671</v>
          </cell>
          <cell r="F26">
            <v>96</v>
          </cell>
          <cell r="G26">
            <v>38</v>
          </cell>
          <cell r="H26">
            <v>2.5</v>
          </cell>
          <cell r="I26" t="str">
            <v>O</v>
          </cell>
          <cell r="J26">
            <v>21.96</v>
          </cell>
          <cell r="K26">
            <v>0</v>
          </cell>
        </row>
        <row r="27">
          <cell r="B27">
            <v>21.295833333333338</v>
          </cell>
          <cell r="C27">
            <v>29.4</v>
          </cell>
          <cell r="D27">
            <v>15</v>
          </cell>
          <cell r="E27">
            <v>74.916666666666671</v>
          </cell>
          <cell r="F27">
            <v>97</v>
          </cell>
          <cell r="G27">
            <v>42</v>
          </cell>
          <cell r="H27">
            <v>2.9</v>
          </cell>
          <cell r="I27" t="str">
            <v>O</v>
          </cell>
          <cell r="J27">
            <v>21.6</v>
          </cell>
          <cell r="K27">
            <v>0</v>
          </cell>
        </row>
        <row r="28">
          <cell r="B28">
            <v>23.670833333333334</v>
          </cell>
          <cell r="C28">
            <v>29.1</v>
          </cell>
          <cell r="D28">
            <v>19.2</v>
          </cell>
          <cell r="E28">
            <v>76</v>
          </cell>
          <cell r="F28">
            <v>97</v>
          </cell>
          <cell r="G28">
            <v>50</v>
          </cell>
          <cell r="H28">
            <v>4.5999999999999996</v>
          </cell>
          <cell r="I28" t="str">
            <v>NE</v>
          </cell>
          <cell r="J28">
            <v>43.2</v>
          </cell>
          <cell r="K28">
            <v>8.1999999999999993</v>
          </cell>
        </row>
        <row r="29">
          <cell r="B29">
            <v>21.424999999999997</v>
          </cell>
          <cell r="C29">
            <v>24.5</v>
          </cell>
          <cell r="D29">
            <v>18.8</v>
          </cell>
          <cell r="E29">
            <v>81</v>
          </cell>
          <cell r="F29">
            <v>94</v>
          </cell>
          <cell r="G29">
            <v>61</v>
          </cell>
          <cell r="H29">
            <v>1.8</v>
          </cell>
          <cell r="I29" t="str">
            <v>NE</v>
          </cell>
          <cell r="J29">
            <v>17.64</v>
          </cell>
          <cell r="K29">
            <v>0</v>
          </cell>
        </row>
        <row r="30">
          <cell r="B30">
            <v>22.862500000000001</v>
          </cell>
          <cell r="C30">
            <v>29.8</v>
          </cell>
          <cell r="D30">
            <v>18.8</v>
          </cell>
          <cell r="E30">
            <v>79.541666666666671</v>
          </cell>
          <cell r="F30">
            <v>97</v>
          </cell>
          <cell r="G30">
            <v>49</v>
          </cell>
          <cell r="H30">
            <v>1.7</v>
          </cell>
          <cell r="I30" t="str">
            <v>O</v>
          </cell>
          <cell r="J30">
            <v>19.079999999999998</v>
          </cell>
          <cell r="K30">
            <v>0.2</v>
          </cell>
        </row>
        <row r="31">
          <cell r="B31">
            <v>23.483333333333338</v>
          </cell>
          <cell r="C31">
            <v>32</v>
          </cell>
          <cell r="D31">
            <v>17.5</v>
          </cell>
          <cell r="E31">
            <v>77.75</v>
          </cell>
          <cell r="F31">
            <v>98</v>
          </cell>
          <cell r="G31">
            <v>44</v>
          </cell>
          <cell r="H31">
            <v>6.6</v>
          </cell>
          <cell r="I31" t="str">
            <v>SE</v>
          </cell>
          <cell r="J31">
            <v>45.36</v>
          </cell>
          <cell r="K31">
            <v>8.8000000000000007</v>
          </cell>
        </row>
        <row r="32">
          <cell r="B32">
            <v>20.466666666666665</v>
          </cell>
          <cell r="C32">
            <v>25.9</v>
          </cell>
          <cell r="D32">
            <v>18.399999999999999</v>
          </cell>
          <cell r="E32">
            <v>86.666666666666671</v>
          </cell>
          <cell r="F32">
            <v>96</v>
          </cell>
          <cell r="G32">
            <v>61</v>
          </cell>
          <cell r="H32">
            <v>5.5</v>
          </cell>
          <cell r="I32" t="str">
            <v>SE</v>
          </cell>
          <cell r="J32">
            <v>42.12</v>
          </cell>
          <cell r="K32">
            <v>20.2</v>
          </cell>
        </row>
        <row r="33">
          <cell r="B33">
            <v>21.412499999999998</v>
          </cell>
          <cell r="C33">
            <v>29.5</v>
          </cell>
          <cell r="D33">
            <v>15.3</v>
          </cell>
          <cell r="E33">
            <v>82.375</v>
          </cell>
          <cell r="F33">
            <v>99</v>
          </cell>
          <cell r="G33">
            <v>48</v>
          </cell>
          <cell r="H33">
            <v>2.4</v>
          </cell>
          <cell r="I33" t="str">
            <v>SE</v>
          </cell>
          <cell r="J33">
            <v>20.16</v>
          </cell>
          <cell r="K33">
            <v>0.2</v>
          </cell>
        </row>
        <row r="34">
          <cell r="B34">
            <v>23.095833333333335</v>
          </cell>
          <cell r="C34">
            <v>32.1</v>
          </cell>
          <cell r="D34">
            <v>16.899999999999999</v>
          </cell>
          <cell r="E34">
            <v>78.416666666666671</v>
          </cell>
          <cell r="F34">
            <v>98</v>
          </cell>
          <cell r="G34">
            <v>38</v>
          </cell>
          <cell r="H34">
            <v>2</v>
          </cell>
          <cell r="I34" t="str">
            <v>NO</v>
          </cell>
          <cell r="J34">
            <v>17.28</v>
          </cell>
          <cell r="K34">
            <v>0.2</v>
          </cell>
        </row>
        <row r="35">
          <cell r="B35">
            <v>24.187500000000004</v>
          </cell>
          <cell r="C35">
            <v>31.9</v>
          </cell>
          <cell r="D35">
            <v>18.100000000000001</v>
          </cell>
          <cell r="E35">
            <v>75.25</v>
          </cell>
          <cell r="F35">
            <v>98</v>
          </cell>
          <cell r="G35">
            <v>37</v>
          </cell>
          <cell r="H35">
            <v>2.2000000000000002</v>
          </cell>
          <cell r="I35" t="str">
            <v>L</v>
          </cell>
          <cell r="J35">
            <v>19.8</v>
          </cell>
          <cell r="K35">
            <v>0</v>
          </cell>
        </row>
        <row r="36">
          <cell r="I36" t="str">
            <v>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12.325000000000001</v>
          </cell>
          <cell r="C5">
            <v>18.899999999999999</v>
          </cell>
          <cell r="D5">
            <v>6.2</v>
          </cell>
          <cell r="E5">
            <v>68.041666666666671</v>
          </cell>
          <cell r="F5">
            <v>95</v>
          </cell>
          <cell r="G5">
            <v>35</v>
          </cell>
          <cell r="H5">
            <v>14.4</v>
          </cell>
          <cell r="I5" t="str">
            <v>SE</v>
          </cell>
          <cell r="J5">
            <v>27.36</v>
          </cell>
          <cell r="K5">
            <v>0</v>
          </cell>
        </row>
        <row r="6">
          <cell r="B6">
            <v>15.758333333333333</v>
          </cell>
          <cell r="C6">
            <v>22.4</v>
          </cell>
          <cell r="D6">
            <v>10.4</v>
          </cell>
          <cell r="E6">
            <v>58.416666666666664</v>
          </cell>
          <cell r="F6">
            <v>73</v>
          </cell>
          <cell r="G6">
            <v>41</v>
          </cell>
          <cell r="H6">
            <v>20.88</v>
          </cell>
          <cell r="I6" t="str">
            <v>L</v>
          </cell>
          <cell r="J6">
            <v>41.4</v>
          </cell>
          <cell r="K6">
            <v>0</v>
          </cell>
        </row>
        <row r="7">
          <cell r="B7">
            <v>18.333333333333336</v>
          </cell>
          <cell r="C7">
            <v>23.8</v>
          </cell>
          <cell r="D7">
            <v>13.4</v>
          </cell>
          <cell r="E7">
            <v>70.458333333333329</v>
          </cell>
          <cell r="F7">
            <v>92</v>
          </cell>
          <cell r="G7">
            <v>45</v>
          </cell>
          <cell r="H7">
            <v>19.079999999999998</v>
          </cell>
          <cell r="I7" t="str">
            <v>L</v>
          </cell>
          <cell r="J7">
            <v>34.200000000000003</v>
          </cell>
          <cell r="K7">
            <v>0</v>
          </cell>
        </row>
        <row r="8">
          <cell r="B8">
            <v>20.400000000000002</v>
          </cell>
          <cell r="C8">
            <v>26.5</v>
          </cell>
          <cell r="D8">
            <v>14.7</v>
          </cell>
          <cell r="E8">
            <v>73.666666666666671</v>
          </cell>
          <cell r="F8">
            <v>94</v>
          </cell>
          <cell r="G8">
            <v>55</v>
          </cell>
          <cell r="H8">
            <v>18</v>
          </cell>
          <cell r="I8" t="str">
            <v>L</v>
          </cell>
          <cell r="J8">
            <v>31.680000000000003</v>
          </cell>
          <cell r="K8">
            <v>0</v>
          </cell>
        </row>
        <row r="9">
          <cell r="B9">
            <v>22.466666666666669</v>
          </cell>
          <cell r="C9">
            <v>28.3</v>
          </cell>
          <cell r="D9">
            <v>17.8</v>
          </cell>
          <cell r="E9">
            <v>71.125</v>
          </cell>
          <cell r="F9">
            <v>89</v>
          </cell>
          <cell r="G9">
            <v>47</v>
          </cell>
          <cell r="H9">
            <v>15.120000000000001</v>
          </cell>
          <cell r="I9" t="str">
            <v>NE</v>
          </cell>
          <cell r="J9">
            <v>33.840000000000003</v>
          </cell>
          <cell r="K9">
            <v>0</v>
          </cell>
        </row>
        <row r="10">
          <cell r="B10">
            <v>22.037500000000005</v>
          </cell>
          <cell r="C10">
            <v>27.5</v>
          </cell>
          <cell r="D10">
            <v>16.5</v>
          </cell>
          <cell r="E10">
            <v>71.833333333333329</v>
          </cell>
          <cell r="F10">
            <v>94</v>
          </cell>
          <cell r="G10">
            <v>42</v>
          </cell>
          <cell r="H10">
            <v>16.559999999999999</v>
          </cell>
          <cell r="I10" t="str">
            <v>NE</v>
          </cell>
          <cell r="J10">
            <v>31.319999999999997</v>
          </cell>
          <cell r="K10">
            <v>0</v>
          </cell>
        </row>
        <row r="11">
          <cell r="B11">
            <v>21.829166666666666</v>
          </cell>
          <cell r="C11">
            <v>27</v>
          </cell>
          <cell r="D11">
            <v>16.8</v>
          </cell>
          <cell r="E11">
            <v>64.541666666666671</v>
          </cell>
          <cell r="F11">
            <v>86</v>
          </cell>
          <cell r="G11">
            <v>41</v>
          </cell>
          <cell r="H11">
            <v>16.559999999999999</v>
          </cell>
          <cell r="I11" t="str">
            <v>L</v>
          </cell>
          <cell r="J11">
            <v>32.76</v>
          </cell>
          <cell r="K11">
            <v>0</v>
          </cell>
        </row>
        <row r="12">
          <cell r="B12">
            <v>21.458333333333339</v>
          </cell>
          <cell r="C12">
            <v>26.6</v>
          </cell>
          <cell r="D12">
            <v>16.899999999999999</v>
          </cell>
          <cell r="E12">
            <v>71.916666666666671</v>
          </cell>
          <cell r="F12">
            <v>90</v>
          </cell>
          <cell r="G12">
            <v>52</v>
          </cell>
          <cell r="H12">
            <v>15.840000000000002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21.804166666666671</v>
          </cell>
          <cell r="C13">
            <v>27.3</v>
          </cell>
          <cell r="D13">
            <v>16.5</v>
          </cell>
          <cell r="E13">
            <v>66.458333333333329</v>
          </cell>
          <cell r="F13">
            <v>86</v>
          </cell>
          <cell r="G13">
            <v>45</v>
          </cell>
          <cell r="H13">
            <v>15.840000000000002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22.775000000000002</v>
          </cell>
          <cell r="C14">
            <v>28.7</v>
          </cell>
          <cell r="D14">
            <v>16</v>
          </cell>
          <cell r="E14">
            <v>65.666666666666671</v>
          </cell>
          <cell r="F14">
            <v>88</v>
          </cell>
          <cell r="G14">
            <v>46</v>
          </cell>
          <cell r="H14">
            <v>11.16</v>
          </cell>
          <cell r="I14" t="str">
            <v>NE</v>
          </cell>
          <cell r="J14">
            <v>23.040000000000003</v>
          </cell>
          <cell r="K14">
            <v>0</v>
          </cell>
        </row>
        <row r="15">
          <cell r="B15">
            <v>23.345833333333335</v>
          </cell>
          <cell r="C15">
            <v>28</v>
          </cell>
          <cell r="D15">
            <v>19.600000000000001</v>
          </cell>
          <cell r="E15">
            <v>73</v>
          </cell>
          <cell r="F15">
            <v>90</v>
          </cell>
          <cell r="G15">
            <v>62</v>
          </cell>
          <cell r="H15">
            <v>14.76</v>
          </cell>
          <cell r="I15" t="str">
            <v>N</v>
          </cell>
          <cell r="J15">
            <v>32.4</v>
          </cell>
          <cell r="K15">
            <v>2.8</v>
          </cell>
        </row>
        <row r="16">
          <cell r="B16">
            <v>22.458333333333332</v>
          </cell>
          <cell r="C16">
            <v>26.9</v>
          </cell>
          <cell r="D16">
            <v>18.899999999999999</v>
          </cell>
          <cell r="E16">
            <v>85.25</v>
          </cell>
          <cell r="F16">
            <v>98</v>
          </cell>
          <cell r="G16">
            <v>60</v>
          </cell>
          <cell r="H16">
            <v>16.2</v>
          </cell>
          <cell r="I16" t="str">
            <v>S</v>
          </cell>
          <cell r="J16">
            <v>51.84</v>
          </cell>
          <cell r="K16">
            <v>20.8</v>
          </cell>
        </row>
        <row r="17">
          <cell r="B17">
            <v>18.725000000000001</v>
          </cell>
          <cell r="C17">
            <v>22.3</v>
          </cell>
          <cell r="D17">
            <v>15.3</v>
          </cell>
          <cell r="E17">
            <v>88.291666666666671</v>
          </cell>
          <cell r="F17">
            <v>97</v>
          </cell>
          <cell r="G17">
            <v>75</v>
          </cell>
          <cell r="H17">
            <v>12.96</v>
          </cell>
          <cell r="I17" t="str">
            <v>S</v>
          </cell>
          <cell r="J17">
            <v>20.88</v>
          </cell>
          <cell r="K17">
            <v>2.6</v>
          </cell>
        </row>
        <row r="18">
          <cell r="B18">
            <v>19.329166666666669</v>
          </cell>
          <cell r="C18">
            <v>21.9</v>
          </cell>
          <cell r="D18">
            <v>16.7</v>
          </cell>
          <cell r="E18">
            <v>89.5</v>
          </cell>
          <cell r="F18">
            <v>98</v>
          </cell>
          <cell r="G18">
            <v>74</v>
          </cell>
          <cell r="H18">
            <v>11.16</v>
          </cell>
          <cell r="I18" t="str">
            <v>SE</v>
          </cell>
          <cell r="J18">
            <v>21.240000000000002</v>
          </cell>
          <cell r="K18">
            <v>0.8</v>
          </cell>
        </row>
        <row r="19">
          <cell r="B19">
            <v>19.387499999999999</v>
          </cell>
          <cell r="C19">
            <v>23.2</v>
          </cell>
          <cell r="D19">
            <v>16.5</v>
          </cell>
          <cell r="E19">
            <v>80.916666666666671</v>
          </cell>
          <cell r="F19">
            <v>94</v>
          </cell>
          <cell r="G19">
            <v>62</v>
          </cell>
          <cell r="H19">
            <v>19.8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19.033333333333335</v>
          </cell>
          <cell r="C20">
            <v>23</v>
          </cell>
          <cell r="D20">
            <v>15.8</v>
          </cell>
          <cell r="E20">
            <v>78.291666666666671</v>
          </cell>
          <cell r="F20">
            <v>91</v>
          </cell>
          <cell r="G20">
            <v>61</v>
          </cell>
          <cell r="H20">
            <v>18.36</v>
          </cell>
          <cell r="I20" t="str">
            <v>L</v>
          </cell>
          <cell r="J20">
            <v>34.200000000000003</v>
          </cell>
          <cell r="K20">
            <v>0</v>
          </cell>
        </row>
        <row r="21">
          <cell r="B21">
            <v>19.404166666666669</v>
          </cell>
          <cell r="C21">
            <v>24.3</v>
          </cell>
          <cell r="D21">
            <v>15.3</v>
          </cell>
          <cell r="E21">
            <v>77.708333333333329</v>
          </cell>
          <cell r="F21">
            <v>92</v>
          </cell>
          <cell r="G21">
            <v>58</v>
          </cell>
          <cell r="H21">
            <v>18</v>
          </cell>
          <cell r="I21" t="str">
            <v>L</v>
          </cell>
          <cell r="J21">
            <v>33.480000000000004</v>
          </cell>
          <cell r="K21">
            <v>0</v>
          </cell>
        </row>
        <row r="22">
          <cell r="B22">
            <v>19.416666666666664</v>
          </cell>
          <cell r="C22">
            <v>24.5</v>
          </cell>
          <cell r="D22">
            <v>14.5</v>
          </cell>
          <cell r="E22">
            <v>76.5</v>
          </cell>
          <cell r="F22">
            <v>93</v>
          </cell>
          <cell r="G22">
            <v>57</v>
          </cell>
          <cell r="H22">
            <v>19.440000000000001</v>
          </cell>
          <cell r="I22" t="str">
            <v>L</v>
          </cell>
          <cell r="J22">
            <v>36</v>
          </cell>
          <cell r="K22">
            <v>0</v>
          </cell>
        </row>
        <row r="23">
          <cell r="B23">
            <v>19.133333333333329</v>
          </cell>
          <cell r="C23">
            <v>24.3</v>
          </cell>
          <cell r="D23">
            <v>15.5</v>
          </cell>
          <cell r="E23">
            <v>74.208333333333329</v>
          </cell>
          <cell r="F23">
            <v>87</v>
          </cell>
          <cell r="G23">
            <v>52</v>
          </cell>
          <cell r="H23">
            <v>18</v>
          </cell>
          <cell r="I23" t="str">
            <v>L</v>
          </cell>
          <cell r="J23">
            <v>34.92</v>
          </cell>
          <cell r="K23">
            <v>0</v>
          </cell>
        </row>
        <row r="24">
          <cell r="B24">
            <v>20.400000000000002</v>
          </cell>
          <cell r="C24">
            <v>26.5</v>
          </cell>
          <cell r="D24">
            <v>15.6</v>
          </cell>
          <cell r="E24">
            <v>71.333333333333329</v>
          </cell>
          <cell r="F24">
            <v>90</v>
          </cell>
          <cell r="G24">
            <v>47</v>
          </cell>
          <cell r="H24">
            <v>15.120000000000001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20.770833333333332</v>
          </cell>
          <cell r="C25">
            <v>25.5</v>
          </cell>
          <cell r="D25">
            <v>15.7</v>
          </cell>
          <cell r="E25">
            <v>68.916666666666671</v>
          </cell>
          <cell r="F25">
            <v>87</v>
          </cell>
          <cell r="G25">
            <v>52</v>
          </cell>
          <cell r="H25">
            <v>15.840000000000002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21.733333333333334</v>
          </cell>
          <cell r="C26">
            <v>26.4</v>
          </cell>
          <cell r="D26">
            <v>18</v>
          </cell>
          <cell r="E26">
            <v>63.291666666666664</v>
          </cell>
          <cell r="F26">
            <v>76</v>
          </cell>
          <cell r="G26">
            <v>47</v>
          </cell>
          <cell r="H26">
            <v>17.64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19.508333333333336</v>
          </cell>
          <cell r="C27">
            <v>22</v>
          </cell>
          <cell r="D27">
            <v>17.5</v>
          </cell>
          <cell r="E27">
            <v>80.333333333333329</v>
          </cell>
          <cell r="F27">
            <v>97</v>
          </cell>
          <cell r="G27">
            <v>61</v>
          </cell>
          <cell r="H27">
            <v>15.840000000000002</v>
          </cell>
          <cell r="I27" t="str">
            <v>NE</v>
          </cell>
          <cell r="J27">
            <v>32.76</v>
          </cell>
          <cell r="K27">
            <v>25.2</v>
          </cell>
        </row>
        <row r="28">
          <cell r="B28">
            <v>19.770833333333339</v>
          </cell>
          <cell r="C28">
            <v>23.8</v>
          </cell>
          <cell r="D28">
            <v>18.399999999999999</v>
          </cell>
          <cell r="E28">
            <v>92.5</v>
          </cell>
          <cell r="F28">
            <v>97</v>
          </cell>
          <cell r="G28">
            <v>75</v>
          </cell>
          <cell r="H28">
            <v>21.240000000000002</v>
          </cell>
          <cell r="I28" t="str">
            <v>N</v>
          </cell>
          <cell r="J28">
            <v>38.519999999999996</v>
          </cell>
          <cell r="K28">
            <v>18.8</v>
          </cell>
        </row>
        <row r="29">
          <cell r="B29">
            <v>18.454166666666662</v>
          </cell>
          <cell r="C29">
            <v>23.5</v>
          </cell>
          <cell r="D29">
            <v>14.1</v>
          </cell>
          <cell r="E29">
            <v>85.833333333333329</v>
          </cell>
          <cell r="F29">
            <v>98</v>
          </cell>
          <cell r="G29">
            <v>60</v>
          </cell>
          <cell r="H29">
            <v>8.64</v>
          </cell>
          <cell r="I29" t="str">
            <v>SO</v>
          </cell>
          <cell r="J29">
            <v>19.440000000000001</v>
          </cell>
          <cell r="K29">
            <v>0</v>
          </cell>
        </row>
        <row r="30">
          <cell r="B30">
            <v>19.175000000000004</v>
          </cell>
          <cell r="C30">
            <v>24.8</v>
          </cell>
          <cell r="D30">
            <v>14.8</v>
          </cell>
          <cell r="E30">
            <v>85.208333333333329</v>
          </cell>
          <cell r="F30">
            <v>97</v>
          </cell>
          <cell r="G30">
            <v>71</v>
          </cell>
          <cell r="H30">
            <v>11.879999999999999</v>
          </cell>
          <cell r="I30" t="str">
            <v>N</v>
          </cell>
          <cell r="J30">
            <v>22.68</v>
          </cell>
          <cell r="K30">
            <v>0</v>
          </cell>
        </row>
        <row r="31">
          <cell r="B31">
            <v>22.591666666666669</v>
          </cell>
          <cell r="C31">
            <v>27.4</v>
          </cell>
          <cell r="D31">
            <v>19.399999999999999</v>
          </cell>
          <cell r="E31">
            <v>84.541666666666671</v>
          </cell>
          <cell r="F31">
            <v>95</v>
          </cell>
          <cell r="G31">
            <v>67</v>
          </cell>
          <cell r="H31">
            <v>12.24</v>
          </cell>
          <cell r="I31" t="str">
            <v>N</v>
          </cell>
          <cell r="J31">
            <v>28.08</v>
          </cell>
          <cell r="K31">
            <v>0</v>
          </cell>
        </row>
        <row r="32">
          <cell r="B32">
            <v>21.241666666666664</v>
          </cell>
          <cell r="C32">
            <v>26</v>
          </cell>
          <cell r="D32">
            <v>17.5</v>
          </cell>
          <cell r="E32">
            <v>84.833333333333329</v>
          </cell>
          <cell r="F32">
            <v>97</v>
          </cell>
          <cell r="G32">
            <v>67</v>
          </cell>
          <cell r="H32">
            <v>20.16</v>
          </cell>
          <cell r="I32" t="str">
            <v>NE</v>
          </cell>
          <cell r="J32">
            <v>33.119999999999997</v>
          </cell>
          <cell r="K32">
            <v>1.6</v>
          </cell>
        </row>
        <row r="33">
          <cell r="B33">
            <v>22.258333333333336</v>
          </cell>
          <cell r="C33">
            <v>28.1</v>
          </cell>
          <cell r="D33">
            <v>17</v>
          </cell>
          <cell r="E33">
            <v>79.916666666666671</v>
          </cell>
          <cell r="F33">
            <v>97</v>
          </cell>
          <cell r="G33">
            <v>56</v>
          </cell>
          <cell r="H33">
            <v>10.8</v>
          </cell>
          <cell r="I33" t="str">
            <v>NE</v>
          </cell>
          <cell r="J33">
            <v>19.079999999999998</v>
          </cell>
          <cell r="K33">
            <v>0</v>
          </cell>
        </row>
        <row r="34">
          <cell r="B34">
            <v>23.499999999999996</v>
          </cell>
          <cell r="C34">
            <v>29.7</v>
          </cell>
          <cell r="D34">
            <v>17.3</v>
          </cell>
          <cell r="E34">
            <v>73.958333333333329</v>
          </cell>
          <cell r="F34">
            <v>97</v>
          </cell>
          <cell r="G34">
            <v>44</v>
          </cell>
          <cell r="H34">
            <v>13.68</v>
          </cell>
          <cell r="I34" t="str">
            <v>NE</v>
          </cell>
          <cell r="J34">
            <v>24.48</v>
          </cell>
          <cell r="K34">
            <v>0</v>
          </cell>
        </row>
        <row r="35">
          <cell r="B35">
            <v>22.333333333333325</v>
          </cell>
          <cell r="C35">
            <v>25.8</v>
          </cell>
          <cell r="D35">
            <v>18.8</v>
          </cell>
          <cell r="E35">
            <v>81.25</v>
          </cell>
          <cell r="F35">
            <v>92</v>
          </cell>
          <cell r="G35">
            <v>68</v>
          </cell>
          <cell r="H35">
            <v>11.16</v>
          </cell>
          <cell r="I35" t="str">
            <v>NE</v>
          </cell>
          <cell r="J35">
            <v>23.040000000000003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12.566666666666668</v>
          </cell>
          <cell r="C5">
            <v>19.8</v>
          </cell>
          <cell r="D5">
            <v>6.9</v>
          </cell>
          <cell r="E5">
            <v>67.125</v>
          </cell>
          <cell r="F5">
            <v>93</v>
          </cell>
          <cell r="G5">
            <v>32</v>
          </cell>
          <cell r="H5">
            <v>17.28</v>
          </cell>
          <cell r="I5" t="str">
            <v>SE</v>
          </cell>
          <cell r="J5">
            <v>27.84</v>
          </cell>
          <cell r="K5">
            <v>0</v>
          </cell>
        </row>
        <row r="6">
          <cell r="B6">
            <v>14.820833333333333</v>
          </cell>
          <cell r="C6">
            <v>23.9</v>
          </cell>
          <cell r="D6">
            <v>7</v>
          </cell>
          <cell r="E6">
            <v>71.25</v>
          </cell>
          <cell r="F6">
            <v>96</v>
          </cell>
          <cell r="G6">
            <v>45</v>
          </cell>
          <cell r="H6">
            <v>25.28</v>
          </cell>
          <cell r="I6" t="str">
            <v>L</v>
          </cell>
          <cell r="J6">
            <v>41.92</v>
          </cell>
          <cell r="K6">
            <v>0</v>
          </cell>
        </row>
        <row r="7">
          <cell r="B7">
            <v>17.983333333333331</v>
          </cell>
          <cell r="C7">
            <v>25</v>
          </cell>
          <cell r="D7">
            <v>12.2</v>
          </cell>
          <cell r="E7">
            <v>72.583333333333329</v>
          </cell>
          <cell r="F7">
            <v>92</v>
          </cell>
          <cell r="G7">
            <v>45</v>
          </cell>
          <cell r="H7">
            <v>20.8</v>
          </cell>
          <cell r="I7" t="str">
            <v>L</v>
          </cell>
          <cell r="J7">
            <v>31.360000000000003</v>
          </cell>
          <cell r="K7">
            <v>0</v>
          </cell>
        </row>
        <row r="8">
          <cell r="B8">
            <v>20.12083333333333</v>
          </cell>
          <cell r="C8">
            <v>27.4</v>
          </cell>
          <cell r="D8">
            <v>13.5</v>
          </cell>
          <cell r="E8">
            <v>72.625</v>
          </cell>
          <cell r="F8">
            <v>94</v>
          </cell>
          <cell r="G8">
            <v>51</v>
          </cell>
          <cell r="H8">
            <v>17.600000000000001</v>
          </cell>
          <cell r="I8" t="str">
            <v>NE</v>
          </cell>
          <cell r="J8">
            <v>29.12</v>
          </cell>
          <cell r="K8">
            <v>0</v>
          </cell>
        </row>
        <row r="9">
          <cell r="B9">
            <v>21.770833333333332</v>
          </cell>
          <cell r="C9">
            <v>28.5</v>
          </cell>
          <cell r="D9">
            <v>16.399999999999999</v>
          </cell>
          <cell r="E9">
            <v>71.541666666666671</v>
          </cell>
          <cell r="F9">
            <v>88</v>
          </cell>
          <cell r="G9">
            <v>47</v>
          </cell>
          <cell r="H9">
            <v>19.200000000000003</v>
          </cell>
          <cell r="I9" t="str">
            <v>NE</v>
          </cell>
          <cell r="J9">
            <v>29.760000000000005</v>
          </cell>
          <cell r="K9">
            <v>0</v>
          </cell>
        </row>
        <row r="10">
          <cell r="B10">
            <v>21.970833333333335</v>
          </cell>
          <cell r="C10">
            <v>28.4</v>
          </cell>
          <cell r="D10">
            <v>15.6</v>
          </cell>
          <cell r="E10">
            <v>69</v>
          </cell>
          <cell r="F10">
            <v>95</v>
          </cell>
          <cell r="G10">
            <v>37</v>
          </cell>
          <cell r="H10">
            <v>14.080000000000002</v>
          </cell>
          <cell r="I10" t="str">
            <v>L</v>
          </cell>
          <cell r="J10">
            <v>25.28</v>
          </cell>
          <cell r="K10">
            <v>0</v>
          </cell>
        </row>
        <row r="11">
          <cell r="B11">
            <v>20.508333333333336</v>
          </cell>
          <cell r="C11">
            <v>27.3</v>
          </cell>
          <cell r="D11">
            <v>14.8</v>
          </cell>
          <cell r="E11">
            <v>67.875</v>
          </cell>
          <cell r="F11">
            <v>85</v>
          </cell>
          <cell r="G11">
            <v>48</v>
          </cell>
          <cell r="H11">
            <v>21.76</v>
          </cell>
          <cell r="I11" t="str">
            <v>SE</v>
          </cell>
          <cell r="J11">
            <v>35.520000000000003</v>
          </cell>
          <cell r="K11">
            <v>0</v>
          </cell>
        </row>
        <row r="12">
          <cell r="B12">
            <v>21.270833333333332</v>
          </cell>
          <cell r="C12">
            <v>27.6</v>
          </cell>
          <cell r="D12">
            <v>16</v>
          </cell>
          <cell r="E12">
            <v>71.5</v>
          </cell>
          <cell r="F12">
            <v>92</v>
          </cell>
          <cell r="G12">
            <v>44</v>
          </cell>
          <cell r="H12">
            <v>17.28</v>
          </cell>
          <cell r="I12" t="str">
            <v>NE</v>
          </cell>
          <cell r="J12">
            <v>29.760000000000005</v>
          </cell>
          <cell r="K12">
            <v>0</v>
          </cell>
        </row>
        <row r="13">
          <cell r="B13">
            <v>20.716666666666669</v>
          </cell>
          <cell r="C13">
            <v>27.7</v>
          </cell>
          <cell r="D13">
            <v>15.1</v>
          </cell>
          <cell r="E13">
            <v>72.875</v>
          </cell>
          <cell r="F13">
            <v>94</v>
          </cell>
          <cell r="G13">
            <v>43</v>
          </cell>
          <cell r="H13">
            <v>15.36</v>
          </cell>
          <cell r="I13" t="str">
            <v>NE</v>
          </cell>
          <cell r="J13">
            <v>24.64</v>
          </cell>
          <cell r="K13">
            <v>0</v>
          </cell>
        </row>
        <row r="14">
          <cell r="B14">
            <v>21.883333333333329</v>
          </cell>
          <cell r="C14">
            <v>29.3</v>
          </cell>
          <cell r="D14">
            <v>16.100000000000001</v>
          </cell>
          <cell r="E14">
            <v>71.333333333333329</v>
          </cell>
          <cell r="F14">
            <v>90</v>
          </cell>
          <cell r="G14">
            <v>42</v>
          </cell>
          <cell r="H14">
            <v>14.4</v>
          </cell>
          <cell r="I14" t="str">
            <v>L</v>
          </cell>
          <cell r="J14">
            <v>23.680000000000003</v>
          </cell>
          <cell r="K14">
            <v>0</v>
          </cell>
        </row>
        <row r="15">
          <cell r="B15">
            <v>21.516666666666666</v>
          </cell>
          <cell r="C15">
            <v>26.8</v>
          </cell>
          <cell r="D15">
            <v>18.899999999999999</v>
          </cell>
          <cell r="E15">
            <v>80.625</v>
          </cell>
          <cell r="F15">
            <v>97</v>
          </cell>
          <cell r="G15">
            <v>60</v>
          </cell>
          <cell r="H15">
            <v>16</v>
          </cell>
          <cell r="I15" t="str">
            <v>S</v>
          </cell>
          <cell r="J15">
            <v>50.88</v>
          </cell>
          <cell r="K15">
            <v>37.200000000000003</v>
          </cell>
        </row>
        <row r="16">
          <cell r="B16">
            <v>20.929166666666667</v>
          </cell>
          <cell r="C16">
            <v>24.4</v>
          </cell>
          <cell r="D16">
            <v>19.3</v>
          </cell>
          <cell r="E16">
            <v>89.75</v>
          </cell>
          <cell r="F16">
            <v>97</v>
          </cell>
          <cell r="G16">
            <v>69</v>
          </cell>
          <cell r="H16">
            <v>18.559999999999999</v>
          </cell>
          <cell r="I16" t="str">
            <v>S</v>
          </cell>
          <cell r="J16">
            <v>27.52</v>
          </cell>
          <cell r="K16">
            <v>0.2</v>
          </cell>
        </row>
        <row r="17">
          <cell r="B17">
            <v>19.470833333333331</v>
          </cell>
          <cell r="C17">
            <v>25.7</v>
          </cell>
          <cell r="D17">
            <v>14.5</v>
          </cell>
          <cell r="E17">
            <v>79.083333333333329</v>
          </cell>
          <cell r="F17">
            <v>93</v>
          </cell>
          <cell r="G17">
            <v>55</v>
          </cell>
          <cell r="H17">
            <v>13.12</v>
          </cell>
          <cell r="I17" t="str">
            <v>SE</v>
          </cell>
          <cell r="J17">
            <v>21.76</v>
          </cell>
          <cell r="K17">
            <v>0</v>
          </cell>
        </row>
        <row r="18">
          <cell r="B18">
            <v>19.316666666666666</v>
          </cell>
          <cell r="C18">
            <v>24.9</v>
          </cell>
          <cell r="D18">
            <v>15.3</v>
          </cell>
          <cell r="E18">
            <v>84.5</v>
          </cell>
          <cell r="F18">
            <v>98</v>
          </cell>
          <cell r="G18">
            <v>64</v>
          </cell>
          <cell r="H18">
            <v>12.16</v>
          </cell>
          <cell r="I18" t="str">
            <v>L</v>
          </cell>
          <cell r="J18">
            <v>21.44</v>
          </cell>
          <cell r="K18">
            <v>0</v>
          </cell>
        </row>
        <row r="19">
          <cell r="B19">
            <v>19.204166666666666</v>
          </cell>
          <cell r="C19">
            <v>24.5</v>
          </cell>
          <cell r="D19">
            <v>15.6</v>
          </cell>
          <cell r="E19">
            <v>80.458333333333329</v>
          </cell>
          <cell r="F19">
            <v>95</v>
          </cell>
          <cell r="G19">
            <v>54</v>
          </cell>
          <cell r="H19">
            <v>17.600000000000001</v>
          </cell>
          <cell r="I19" t="str">
            <v>L</v>
          </cell>
          <cell r="J19">
            <v>27.84</v>
          </cell>
          <cell r="K19">
            <v>0</v>
          </cell>
        </row>
        <row r="20">
          <cell r="B20">
            <v>18.591666666666665</v>
          </cell>
          <cell r="C20">
            <v>24.4</v>
          </cell>
          <cell r="D20">
            <v>13.6</v>
          </cell>
          <cell r="E20">
            <v>79.541666666666671</v>
          </cell>
          <cell r="F20">
            <v>96</v>
          </cell>
          <cell r="G20">
            <v>58</v>
          </cell>
          <cell r="H20">
            <v>19.840000000000003</v>
          </cell>
          <cell r="I20" t="str">
            <v>L</v>
          </cell>
          <cell r="J20">
            <v>36.160000000000004</v>
          </cell>
          <cell r="K20">
            <v>0</v>
          </cell>
        </row>
        <row r="21">
          <cell r="B21">
            <v>18.404761904761909</v>
          </cell>
          <cell r="C21">
            <v>24.8</v>
          </cell>
          <cell r="D21">
            <v>13.3</v>
          </cell>
          <cell r="E21">
            <v>79.095238095238102</v>
          </cell>
          <cell r="F21">
            <v>96</v>
          </cell>
          <cell r="G21">
            <v>55</v>
          </cell>
          <cell r="H21">
            <v>21.76</v>
          </cell>
          <cell r="I21" t="str">
            <v>NE</v>
          </cell>
          <cell r="J21">
            <v>36.160000000000004</v>
          </cell>
          <cell r="K21">
            <v>0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>
            <v>23.850000000000005</v>
          </cell>
          <cell r="C32">
            <v>26.8</v>
          </cell>
          <cell r="D32">
            <v>19.7</v>
          </cell>
          <cell r="E32">
            <v>74.75</v>
          </cell>
          <cell r="F32">
            <v>91</v>
          </cell>
          <cell r="G32">
            <v>61</v>
          </cell>
          <cell r="H32">
            <v>13.440000000000001</v>
          </cell>
          <cell r="I32" t="str">
            <v>NE</v>
          </cell>
          <cell r="J32">
            <v>23.040000000000003</v>
          </cell>
          <cell r="K32">
            <v>0</v>
          </cell>
        </row>
        <row r="33">
          <cell r="B33">
            <v>21.954166666666666</v>
          </cell>
          <cell r="C33">
            <v>28.3</v>
          </cell>
          <cell r="D33">
            <v>17.7</v>
          </cell>
          <cell r="E33">
            <v>83.041666666666671</v>
          </cell>
          <cell r="F33">
            <v>98</v>
          </cell>
          <cell r="G33">
            <v>55</v>
          </cell>
          <cell r="H33">
            <v>11.200000000000001</v>
          </cell>
          <cell r="I33" t="str">
            <v>NE</v>
          </cell>
          <cell r="J33">
            <v>21.76</v>
          </cell>
          <cell r="K33">
            <v>0.2</v>
          </cell>
        </row>
        <row r="34">
          <cell r="B34">
            <v>23.179166666666671</v>
          </cell>
          <cell r="C34">
            <v>31</v>
          </cell>
          <cell r="D34">
            <v>17.899999999999999</v>
          </cell>
          <cell r="E34">
            <v>80.625</v>
          </cell>
          <cell r="F34">
            <v>97</v>
          </cell>
          <cell r="G34">
            <v>50</v>
          </cell>
          <cell r="H34">
            <v>11.200000000000001</v>
          </cell>
          <cell r="I34" t="str">
            <v>NE</v>
          </cell>
          <cell r="J34">
            <v>23.36</v>
          </cell>
          <cell r="K34">
            <v>0</v>
          </cell>
        </row>
        <row r="35">
          <cell r="B35">
            <v>21.025000000000002</v>
          </cell>
          <cell r="C35">
            <v>24.4</v>
          </cell>
          <cell r="D35">
            <v>18.600000000000001</v>
          </cell>
          <cell r="E35">
            <v>92.333333333333329</v>
          </cell>
          <cell r="F35">
            <v>97</v>
          </cell>
          <cell r="G35">
            <v>76</v>
          </cell>
          <cell r="H35">
            <v>12.16</v>
          </cell>
          <cell r="I35" t="str">
            <v>SE</v>
          </cell>
          <cell r="J35">
            <v>23.36</v>
          </cell>
          <cell r="K35">
            <v>0.2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13.579166666666664</v>
          </cell>
          <cell r="C5">
            <v>19.600000000000001</v>
          </cell>
          <cell r="D5">
            <v>8.4</v>
          </cell>
          <cell r="E5">
            <v>62.125</v>
          </cell>
          <cell r="F5">
            <v>86</v>
          </cell>
          <cell r="G5">
            <v>32</v>
          </cell>
          <cell r="H5">
            <v>18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16.25</v>
          </cell>
          <cell r="C6">
            <v>23.5</v>
          </cell>
          <cell r="D6">
            <v>10.7</v>
          </cell>
          <cell r="E6">
            <v>63.25</v>
          </cell>
          <cell r="F6">
            <v>84</v>
          </cell>
          <cell r="G6">
            <v>43</v>
          </cell>
          <cell r="H6">
            <v>23.040000000000003</v>
          </cell>
          <cell r="I6" t="str">
            <v>SE</v>
          </cell>
          <cell r="J6">
            <v>42.480000000000004</v>
          </cell>
          <cell r="K6">
            <v>0</v>
          </cell>
        </row>
        <row r="7">
          <cell r="B7">
            <v>18.954166666666669</v>
          </cell>
          <cell r="C7">
            <v>25.6</v>
          </cell>
          <cell r="D7">
            <v>13.7</v>
          </cell>
          <cell r="E7">
            <v>71.166666666666671</v>
          </cell>
          <cell r="F7">
            <v>89</v>
          </cell>
          <cell r="G7">
            <v>44</v>
          </cell>
          <cell r="H7">
            <v>18.720000000000002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21.445833333333336</v>
          </cell>
          <cell r="C8">
            <v>28.7</v>
          </cell>
          <cell r="D8">
            <v>15.6</v>
          </cell>
          <cell r="E8">
            <v>70.708333333333329</v>
          </cell>
          <cell r="F8">
            <v>93</v>
          </cell>
          <cell r="G8">
            <v>45</v>
          </cell>
          <cell r="H8">
            <v>14.4</v>
          </cell>
          <cell r="I8" t="str">
            <v>L</v>
          </cell>
          <cell r="J8">
            <v>30.6</v>
          </cell>
          <cell r="K8">
            <v>0</v>
          </cell>
        </row>
        <row r="9">
          <cell r="B9">
            <v>23.237499999999997</v>
          </cell>
          <cell r="C9">
            <v>30.1</v>
          </cell>
          <cell r="D9">
            <v>18.100000000000001</v>
          </cell>
          <cell r="E9">
            <v>63.125</v>
          </cell>
          <cell r="F9">
            <v>79</v>
          </cell>
          <cell r="G9">
            <v>37</v>
          </cell>
          <cell r="H9">
            <v>15.120000000000001</v>
          </cell>
          <cell r="I9" t="str">
            <v>L</v>
          </cell>
          <cell r="J9">
            <v>31.319999999999997</v>
          </cell>
          <cell r="K9">
            <v>0</v>
          </cell>
        </row>
        <row r="10">
          <cell r="B10">
            <v>22.950000000000003</v>
          </cell>
          <cell r="C10">
            <v>29.1</v>
          </cell>
          <cell r="D10">
            <v>18</v>
          </cell>
          <cell r="E10">
            <v>66</v>
          </cell>
          <cell r="F10">
            <v>90</v>
          </cell>
          <cell r="G10">
            <v>37</v>
          </cell>
          <cell r="H10">
            <v>14.4</v>
          </cell>
          <cell r="I10" t="str">
            <v>SE</v>
          </cell>
          <cell r="J10">
            <v>26.28</v>
          </cell>
          <cell r="K10">
            <v>0</v>
          </cell>
        </row>
        <row r="11">
          <cell r="B11">
            <v>21.820833333333336</v>
          </cell>
          <cell r="C11">
            <v>27.6</v>
          </cell>
          <cell r="D11">
            <v>16.899999999999999</v>
          </cell>
          <cell r="E11">
            <v>68.208333333333329</v>
          </cell>
          <cell r="F11">
            <v>88</v>
          </cell>
          <cell r="G11">
            <v>47</v>
          </cell>
          <cell r="H11">
            <v>15.840000000000002</v>
          </cell>
          <cell r="I11" t="str">
            <v>L</v>
          </cell>
          <cell r="J11">
            <v>29.16</v>
          </cell>
          <cell r="K11">
            <v>0</v>
          </cell>
        </row>
        <row r="12">
          <cell r="B12">
            <v>22.108333333333334</v>
          </cell>
          <cell r="C12">
            <v>27.9</v>
          </cell>
          <cell r="D12">
            <v>17.3</v>
          </cell>
          <cell r="E12">
            <v>68.166666666666671</v>
          </cell>
          <cell r="F12">
            <v>87</v>
          </cell>
          <cell r="G12">
            <v>43</v>
          </cell>
          <cell r="H12">
            <v>14.4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22.058333333333334</v>
          </cell>
          <cell r="C13">
            <v>28.9</v>
          </cell>
          <cell r="D13">
            <v>16.7</v>
          </cell>
          <cell r="E13">
            <v>66.166666666666671</v>
          </cell>
          <cell r="F13">
            <v>89</v>
          </cell>
          <cell r="G13">
            <v>32</v>
          </cell>
          <cell r="H13">
            <v>13.32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23.933333333333337</v>
          </cell>
          <cell r="C14">
            <v>31.1</v>
          </cell>
          <cell r="D14">
            <v>18.3</v>
          </cell>
          <cell r="E14">
            <v>58.125</v>
          </cell>
          <cell r="F14">
            <v>80</v>
          </cell>
          <cell r="G14">
            <v>27</v>
          </cell>
          <cell r="H14">
            <v>12.96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23.354166666666668</v>
          </cell>
          <cell r="C15">
            <v>28.6</v>
          </cell>
          <cell r="D15">
            <v>20</v>
          </cell>
          <cell r="E15">
            <v>68.458333333333329</v>
          </cell>
          <cell r="F15">
            <v>96</v>
          </cell>
          <cell r="G15">
            <v>47</v>
          </cell>
          <cell r="H15">
            <v>27.720000000000002</v>
          </cell>
          <cell r="I15" t="str">
            <v>NE</v>
          </cell>
          <cell r="J15">
            <v>61.2</v>
          </cell>
          <cell r="K15">
            <v>16.8</v>
          </cell>
        </row>
        <row r="16">
          <cell r="B16">
            <v>22.179166666666671</v>
          </cell>
          <cell r="C16">
            <v>26.7</v>
          </cell>
          <cell r="D16">
            <v>19.899999999999999</v>
          </cell>
          <cell r="E16">
            <v>86.041666666666671</v>
          </cell>
          <cell r="F16">
            <v>97</v>
          </cell>
          <cell r="G16">
            <v>62</v>
          </cell>
          <cell r="H16">
            <v>18.720000000000002</v>
          </cell>
          <cell r="I16" t="str">
            <v>S</v>
          </cell>
          <cell r="J16">
            <v>47.16</v>
          </cell>
          <cell r="K16">
            <v>31.799999999999997</v>
          </cell>
        </row>
        <row r="17">
          <cell r="B17">
            <v>20.016666666666669</v>
          </cell>
          <cell r="C17">
            <v>23.8</v>
          </cell>
          <cell r="D17">
            <v>17.100000000000001</v>
          </cell>
          <cell r="E17">
            <v>86.625</v>
          </cell>
          <cell r="F17">
            <v>95</v>
          </cell>
          <cell r="G17">
            <v>69</v>
          </cell>
          <cell r="H17">
            <v>13.68</v>
          </cell>
          <cell r="I17" t="str">
            <v>S</v>
          </cell>
          <cell r="J17">
            <v>25.56</v>
          </cell>
          <cell r="K17">
            <v>11.200000000000001</v>
          </cell>
        </row>
        <row r="18">
          <cell r="B18">
            <v>19.420833333333331</v>
          </cell>
          <cell r="C18">
            <v>23.7</v>
          </cell>
          <cell r="D18">
            <v>16.3</v>
          </cell>
          <cell r="E18">
            <v>86.791666666666671</v>
          </cell>
          <cell r="F18">
            <v>97</v>
          </cell>
          <cell r="G18">
            <v>66</v>
          </cell>
          <cell r="H18">
            <v>15.840000000000002</v>
          </cell>
          <cell r="I18" t="str">
            <v>SE</v>
          </cell>
          <cell r="J18">
            <v>28.08</v>
          </cell>
          <cell r="K18">
            <v>0.8</v>
          </cell>
        </row>
        <row r="19">
          <cell r="B19">
            <v>19.670833333333338</v>
          </cell>
          <cell r="C19">
            <v>23.5</v>
          </cell>
          <cell r="D19">
            <v>16.399999999999999</v>
          </cell>
          <cell r="E19">
            <v>77.583333333333329</v>
          </cell>
          <cell r="F19">
            <v>91</v>
          </cell>
          <cell r="G19">
            <v>57</v>
          </cell>
          <cell r="H19">
            <v>14.04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19.333333333333332</v>
          </cell>
          <cell r="C20">
            <v>24.8</v>
          </cell>
          <cell r="D20">
            <v>15</v>
          </cell>
          <cell r="E20">
            <v>77.583333333333329</v>
          </cell>
          <cell r="F20">
            <v>93</v>
          </cell>
          <cell r="G20">
            <v>55</v>
          </cell>
          <cell r="H20">
            <v>17.28</v>
          </cell>
          <cell r="I20" t="str">
            <v>L</v>
          </cell>
          <cell r="J20">
            <v>33.480000000000004</v>
          </cell>
          <cell r="K20">
            <v>0</v>
          </cell>
        </row>
        <row r="21">
          <cell r="B21">
            <v>19.837500000000002</v>
          </cell>
          <cell r="C21">
            <v>25.6</v>
          </cell>
          <cell r="D21">
            <v>15.3</v>
          </cell>
          <cell r="E21">
            <v>75.208333333333329</v>
          </cell>
          <cell r="F21">
            <v>90</v>
          </cell>
          <cell r="G21">
            <v>53</v>
          </cell>
          <cell r="H21">
            <v>19.8</v>
          </cell>
          <cell r="I21" t="str">
            <v>L</v>
          </cell>
          <cell r="J21">
            <v>35.64</v>
          </cell>
          <cell r="K21">
            <v>0</v>
          </cell>
        </row>
        <row r="22">
          <cell r="B22">
            <v>19.900000000000002</v>
          </cell>
          <cell r="C22">
            <v>25.9</v>
          </cell>
          <cell r="D22">
            <v>14.9</v>
          </cell>
          <cell r="E22">
            <v>72.791666666666671</v>
          </cell>
          <cell r="F22">
            <v>89</v>
          </cell>
          <cell r="G22">
            <v>52</v>
          </cell>
          <cell r="H22">
            <v>18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19.354166666666668</v>
          </cell>
          <cell r="C23">
            <v>25</v>
          </cell>
          <cell r="D23">
            <v>15.4</v>
          </cell>
          <cell r="E23">
            <v>73.041666666666671</v>
          </cell>
          <cell r="F23">
            <v>85</v>
          </cell>
          <cell r="G23">
            <v>49</v>
          </cell>
          <cell r="H23">
            <v>14.76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20.962499999999995</v>
          </cell>
          <cell r="C24">
            <v>28</v>
          </cell>
          <cell r="D24">
            <v>16</v>
          </cell>
          <cell r="E24">
            <v>68.958333333333329</v>
          </cell>
          <cell r="F24">
            <v>90</v>
          </cell>
          <cell r="G24">
            <v>37</v>
          </cell>
          <cell r="H24">
            <v>15.840000000000002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21.425000000000001</v>
          </cell>
          <cell r="C25">
            <v>27.2</v>
          </cell>
          <cell r="D25">
            <v>16.7</v>
          </cell>
          <cell r="E25">
            <v>66.125</v>
          </cell>
          <cell r="F25">
            <v>86</v>
          </cell>
          <cell r="G25">
            <v>37</v>
          </cell>
          <cell r="H25">
            <v>14.04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21.566666666666663</v>
          </cell>
          <cell r="C26">
            <v>27.4</v>
          </cell>
          <cell r="D26">
            <v>17.8</v>
          </cell>
          <cell r="E26">
            <v>64.958333333333329</v>
          </cell>
          <cell r="F26">
            <v>78</v>
          </cell>
          <cell r="G26">
            <v>40</v>
          </cell>
          <cell r="H26">
            <v>14.76</v>
          </cell>
          <cell r="I26" t="str">
            <v>L</v>
          </cell>
          <cell r="J26">
            <v>27.36</v>
          </cell>
          <cell r="K26">
            <v>0</v>
          </cell>
        </row>
        <row r="27">
          <cell r="B27">
            <v>21.033333333333335</v>
          </cell>
          <cell r="C27">
            <v>25.4</v>
          </cell>
          <cell r="D27">
            <v>17.3</v>
          </cell>
          <cell r="E27">
            <v>72.833333333333329</v>
          </cell>
          <cell r="F27">
            <v>92</v>
          </cell>
          <cell r="G27">
            <v>54</v>
          </cell>
          <cell r="H27">
            <v>16.2</v>
          </cell>
          <cell r="I27" t="str">
            <v>L</v>
          </cell>
          <cell r="J27">
            <v>27</v>
          </cell>
          <cell r="K27">
            <v>3.4</v>
          </cell>
        </row>
        <row r="28">
          <cell r="B28">
            <v>20.191666666666666</v>
          </cell>
          <cell r="C28">
            <v>24</v>
          </cell>
          <cell r="D28">
            <v>18.8</v>
          </cell>
          <cell r="E28">
            <v>92.958333333333329</v>
          </cell>
          <cell r="F28">
            <v>97</v>
          </cell>
          <cell r="G28">
            <v>76</v>
          </cell>
          <cell r="H28">
            <v>20.52</v>
          </cell>
          <cell r="I28" t="str">
            <v>L</v>
          </cell>
          <cell r="J28">
            <v>39.6</v>
          </cell>
          <cell r="K28">
            <v>16.399999999999995</v>
          </cell>
        </row>
        <row r="29">
          <cell r="B29">
            <v>19.991666666666671</v>
          </cell>
          <cell r="C29">
            <v>24.5</v>
          </cell>
          <cell r="D29">
            <v>17.399999999999999</v>
          </cell>
          <cell r="E29">
            <v>80.833333333333329</v>
          </cell>
          <cell r="F29">
            <v>95</v>
          </cell>
          <cell r="G29">
            <v>52</v>
          </cell>
          <cell r="H29">
            <v>12.96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19.883333333333333</v>
          </cell>
          <cell r="C30">
            <v>26.2</v>
          </cell>
          <cell r="D30">
            <v>14.9</v>
          </cell>
          <cell r="E30">
            <v>81.416666666666671</v>
          </cell>
          <cell r="F30">
            <v>96</v>
          </cell>
          <cell r="G30">
            <v>61</v>
          </cell>
          <cell r="H30">
            <v>12.24</v>
          </cell>
          <cell r="I30" t="str">
            <v>S</v>
          </cell>
          <cell r="J30">
            <v>24.12</v>
          </cell>
          <cell r="K30">
            <v>0</v>
          </cell>
        </row>
        <row r="31">
          <cell r="B31">
            <v>22.241666666666664</v>
          </cell>
          <cell r="C31">
            <v>27.9</v>
          </cell>
          <cell r="D31">
            <v>19.5</v>
          </cell>
          <cell r="E31">
            <v>80.916666666666671</v>
          </cell>
          <cell r="F31">
            <v>92</v>
          </cell>
          <cell r="G31">
            <v>61</v>
          </cell>
          <cell r="H31">
            <v>24.12</v>
          </cell>
          <cell r="I31" t="str">
            <v>NE</v>
          </cell>
          <cell r="J31">
            <v>56.16</v>
          </cell>
          <cell r="K31">
            <v>1.4</v>
          </cell>
        </row>
        <row r="32">
          <cell r="B32">
            <v>21.299999999999997</v>
          </cell>
          <cell r="C32">
            <v>26.3</v>
          </cell>
          <cell r="D32">
            <v>17.8</v>
          </cell>
          <cell r="E32">
            <v>80.041666666666671</v>
          </cell>
          <cell r="F32">
            <v>95</v>
          </cell>
          <cell r="G32">
            <v>61</v>
          </cell>
          <cell r="H32">
            <v>27</v>
          </cell>
          <cell r="I32" t="str">
            <v>NE</v>
          </cell>
          <cell r="J32">
            <v>44.64</v>
          </cell>
          <cell r="K32">
            <v>4</v>
          </cell>
        </row>
        <row r="33">
          <cell r="B33">
            <v>22.133333333333336</v>
          </cell>
          <cell r="C33">
            <v>28.6</v>
          </cell>
          <cell r="D33">
            <v>17</v>
          </cell>
          <cell r="E33">
            <v>77.833333333333329</v>
          </cell>
          <cell r="F33">
            <v>96</v>
          </cell>
          <cell r="G33">
            <v>50</v>
          </cell>
          <cell r="H33">
            <v>12.24</v>
          </cell>
          <cell r="I33" t="str">
            <v>NE</v>
          </cell>
          <cell r="J33">
            <v>25.2</v>
          </cell>
          <cell r="K33">
            <v>0.4</v>
          </cell>
        </row>
        <row r="34">
          <cell r="B34">
            <v>23.720833333333331</v>
          </cell>
          <cell r="C34">
            <v>30.8</v>
          </cell>
          <cell r="D34">
            <v>18.100000000000001</v>
          </cell>
          <cell r="E34">
            <v>73.041666666666671</v>
          </cell>
          <cell r="F34">
            <v>95</v>
          </cell>
          <cell r="G34">
            <v>39</v>
          </cell>
          <cell r="H34">
            <v>13.68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B35">
            <v>23.387500000000003</v>
          </cell>
          <cell r="C35">
            <v>28.4</v>
          </cell>
          <cell r="D35">
            <v>18.7</v>
          </cell>
          <cell r="E35">
            <v>76.958333333333329</v>
          </cell>
          <cell r="F35">
            <v>94</v>
          </cell>
          <cell r="G35">
            <v>57</v>
          </cell>
          <cell r="H35">
            <v>12.6</v>
          </cell>
          <cell r="I35" t="str">
            <v>NO</v>
          </cell>
          <cell r="J35">
            <v>20.52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14.529166666666663</v>
          </cell>
          <cell r="C5">
            <v>22.2</v>
          </cell>
          <cell r="D5">
            <v>8.1999999999999993</v>
          </cell>
          <cell r="E5">
            <v>67.791666666666671</v>
          </cell>
          <cell r="F5">
            <v>94</v>
          </cell>
          <cell r="G5">
            <v>33</v>
          </cell>
          <cell r="H5">
            <v>10.8</v>
          </cell>
          <cell r="I5" t="str">
            <v>S</v>
          </cell>
          <cell r="J5">
            <v>21.96</v>
          </cell>
          <cell r="K5">
            <v>0</v>
          </cell>
        </row>
        <row r="6">
          <cell r="B6">
            <v>15.699999999999998</v>
          </cell>
          <cell r="C6">
            <v>25.2</v>
          </cell>
          <cell r="D6">
            <v>7</v>
          </cell>
          <cell r="E6">
            <v>68.25</v>
          </cell>
          <cell r="F6">
            <v>95</v>
          </cell>
          <cell r="G6">
            <v>36</v>
          </cell>
          <cell r="H6">
            <v>16.2</v>
          </cell>
          <cell r="I6" t="str">
            <v>L</v>
          </cell>
          <cell r="J6">
            <v>31.680000000000003</v>
          </cell>
          <cell r="K6">
            <v>0</v>
          </cell>
        </row>
        <row r="7">
          <cell r="B7">
            <v>18.129166666666666</v>
          </cell>
          <cell r="C7">
            <v>26.9</v>
          </cell>
          <cell r="D7">
            <v>10.3</v>
          </cell>
          <cell r="E7">
            <v>68.458333333333329</v>
          </cell>
          <cell r="F7">
            <v>95</v>
          </cell>
          <cell r="G7">
            <v>34</v>
          </cell>
          <cell r="H7">
            <v>12.96</v>
          </cell>
          <cell r="I7" t="str">
            <v>L</v>
          </cell>
          <cell r="J7">
            <v>27.36</v>
          </cell>
          <cell r="K7">
            <v>0</v>
          </cell>
        </row>
        <row r="8">
          <cell r="B8">
            <v>19.600000000000001</v>
          </cell>
          <cell r="C8">
            <v>29.1</v>
          </cell>
          <cell r="D8">
            <v>10.5</v>
          </cell>
          <cell r="E8">
            <v>72.083333333333329</v>
          </cell>
          <cell r="F8">
            <v>96</v>
          </cell>
          <cell r="G8">
            <v>38</v>
          </cell>
          <cell r="H8">
            <v>10.44</v>
          </cell>
          <cell r="I8" t="str">
            <v>S</v>
          </cell>
          <cell r="J8">
            <v>30.6</v>
          </cell>
          <cell r="K8">
            <v>0.2</v>
          </cell>
        </row>
        <row r="9">
          <cell r="B9">
            <v>21.041666666666668</v>
          </cell>
          <cell r="C9">
            <v>30.9</v>
          </cell>
          <cell r="D9">
            <v>11.9</v>
          </cell>
          <cell r="E9">
            <v>73.25</v>
          </cell>
          <cell r="F9">
            <v>95</v>
          </cell>
          <cell r="G9">
            <v>33</v>
          </cell>
          <cell r="H9">
            <v>8.64</v>
          </cell>
          <cell r="I9" t="str">
            <v>SE</v>
          </cell>
          <cell r="J9">
            <v>21.240000000000002</v>
          </cell>
          <cell r="K9">
            <v>0</v>
          </cell>
        </row>
        <row r="10">
          <cell r="B10">
            <v>22.183333333333334</v>
          </cell>
          <cell r="C10">
            <v>31.3</v>
          </cell>
          <cell r="D10">
            <v>13.6</v>
          </cell>
          <cell r="E10">
            <v>68.583333333333329</v>
          </cell>
          <cell r="F10">
            <v>95</v>
          </cell>
          <cell r="G10">
            <v>28</v>
          </cell>
          <cell r="H10">
            <v>9.7200000000000006</v>
          </cell>
          <cell r="I10" t="str">
            <v>SE</v>
          </cell>
          <cell r="J10">
            <v>21.6</v>
          </cell>
          <cell r="K10">
            <v>0</v>
          </cell>
        </row>
        <row r="11">
          <cell r="B11">
            <v>22.741666666666671</v>
          </cell>
          <cell r="C11">
            <v>30</v>
          </cell>
          <cell r="D11">
            <v>14.3</v>
          </cell>
          <cell r="E11">
            <v>63.75</v>
          </cell>
          <cell r="F11">
            <v>93</v>
          </cell>
          <cell r="G11">
            <v>29</v>
          </cell>
          <cell r="H11">
            <v>10.08</v>
          </cell>
          <cell r="I11" t="str">
            <v>SE</v>
          </cell>
          <cell r="J11">
            <v>25.2</v>
          </cell>
          <cell r="K11">
            <v>0</v>
          </cell>
        </row>
        <row r="12">
          <cell r="B12">
            <v>23.066666666666666</v>
          </cell>
          <cell r="C12">
            <v>30.4</v>
          </cell>
          <cell r="D12">
            <v>17.899999999999999</v>
          </cell>
          <cell r="E12">
            <v>66.875</v>
          </cell>
          <cell r="F12">
            <v>85</v>
          </cell>
          <cell r="G12">
            <v>35</v>
          </cell>
          <cell r="H12">
            <v>11.16</v>
          </cell>
          <cell r="I12" t="str">
            <v>SE</v>
          </cell>
          <cell r="J12">
            <v>22.68</v>
          </cell>
          <cell r="K12">
            <v>0</v>
          </cell>
        </row>
        <row r="13">
          <cell r="B13">
            <v>23.158333333333335</v>
          </cell>
          <cell r="C13">
            <v>30.3</v>
          </cell>
          <cell r="D13">
            <v>15.7</v>
          </cell>
          <cell r="E13">
            <v>66.25</v>
          </cell>
          <cell r="F13">
            <v>92</v>
          </cell>
          <cell r="G13">
            <v>36</v>
          </cell>
          <cell r="H13">
            <v>13.68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22.624999999999996</v>
          </cell>
          <cell r="C14">
            <v>30.7</v>
          </cell>
          <cell r="D14">
            <v>15.7</v>
          </cell>
          <cell r="E14">
            <v>70.125</v>
          </cell>
          <cell r="F14">
            <v>94</v>
          </cell>
          <cell r="G14">
            <v>38</v>
          </cell>
          <cell r="H14">
            <v>19.440000000000001</v>
          </cell>
          <cell r="I14" t="str">
            <v>SE</v>
          </cell>
          <cell r="J14">
            <v>31.319999999999997</v>
          </cell>
          <cell r="K14">
            <v>0</v>
          </cell>
        </row>
        <row r="15">
          <cell r="B15">
            <v>25.237500000000001</v>
          </cell>
          <cell r="C15">
            <v>29</v>
          </cell>
          <cell r="D15">
            <v>22.2</v>
          </cell>
          <cell r="E15">
            <v>70.708333333333329</v>
          </cell>
          <cell r="F15">
            <v>83</v>
          </cell>
          <cell r="G15">
            <v>62</v>
          </cell>
          <cell r="H15">
            <v>20.52</v>
          </cell>
          <cell r="I15" t="str">
            <v>N</v>
          </cell>
          <cell r="J15">
            <v>37.440000000000005</v>
          </cell>
          <cell r="K15">
            <v>0</v>
          </cell>
        </row>
        <row r="16">
          <cell r="B16">
            <v>24.412499999999998</v>
          </cell>
          <cell r="C16">
            <v>28.9</v>
          </cell>
          <cell r="D16">
            <v>21.4</v>
          </cell>
          <cell r="E16">
            <v>82.75</v>
          </cell>
          <cell r="F16">
            <v>96</v>
          </cell>
          <cell r="G16">
            <v>58</v>
          </cell>
          <cell r="H16">
            <v>11.16</v>
          </cell>
          <cell r="I16" t="str">
            <v>SO</v>
          </cell>
          <cell r="J16">
            <v>38.519999999999996</v>
          </cell>
          <cell r="K16">
            <v>24.999999999999996</v>
          </cell>
        </row>
        <row r="17">
          <cell r="B17">
            <v>21.225000000000001</v>
          </cell>
          <cell r="C17">
            <v>24.9</v>
          </cell>
          <cell r="D17">
            <v>19.600000000000001</v>
          </cell>
          <cell r="E17">
            <v>86.125</v>
          </cell>
          <cell r="F17">
            <v>93</v>
          </cell>
          <cell r="G17">
            <v>74</v>
          </cell>
          <cell r="H17">
            <v>6.48</v>
          </cell>
          <cell r="I17" t="str">
            <v>S</v>
          </cell>
          <cell r="J17">
            <v>16.920000000000002</v>
          </cell>
          <cell r="K17">
            <v>1.7999999999999998</v>
          </cell>
        </row>
        <row r="18">
          <cell r="B18">
            <v>19.908333333333328</v>
          </cell>
          <cell r="C18">
            <v>23.5</v>
          </cell>
          <cell r="D18">
            <v>16.399999999999999</v>
          </cell>
          <cell r="E18">
            <v>89.25</v>
          </cell>
          <cell r="F18">
            <v>96</v>
          </cell>
          <cell r="G18">
            <v>74</v>
          </cell>
          <cell r="H18">
            <v>6.12</v>
          </cell>
          <cell r="I18" t="str">
            <v>SE</v>
          </cell>
          <cell r="J18">
            <v>12.96</v>
          </cell>
          <cell r="K18">
            <v>0.60000000000000009</v>
          </cell>
        </row>
        <row r="19">
          <cell r="B19">
            <v>20.700000000000003</v>
          </cell>
          <cell r="C19">
            <v>23.4</v>
          </cell>
          <cell r="D19">
            <v>18.399999999999999</v>
          </cell>
          <cell r="E19">
            <v>83.958333333333329</v>
          </cell>
          <cell r="F19">
            <v>95</v>
          </cell>
          <cell r="G19">
            <v>72</v>
          </cell>
          <cell r="H19">
            <v>9.3600000000000012</v>
          </cell>
          <cell r="I19" t="str">
            <v>SE</v>
          </cell>
          <cell r="J19">
            <v>21.240000000000002</v>
          </cell>
          <cell r="K19">
            <v>0</v>
          </cell>
        </row>
        <row r="20">
          <cell r="B20">
            <v>19.070833333333336</v>
          </cell>
          <cell r="C20">
            <v>26</v>
          </cell>
          <cell r="D20">
            <v>13.5</v>
          </cell>
          <cell r="E20">
            <v>82.5</v>
          </cell>
          <cell r="F20">
            <v>97</v>
          </cell>
          <cell r="G20">
            <v>57</v>
          </cell>
          <cell r="H20">
            <v>10.08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20.883333333333336</v>
          </cell>
          <cell r="C21">
            <v>27.5</v>
          </cell>
          <cell r="D21">
            <v>15.9</v>
          </cell>
          <cell r="E21">
            <v>76.416666666666671</v>
          </cell>
          <cell r="F21">
            <v>94</v>
          </cell>
          <cell r="G21">
            <v>52</v>
          </cell>
          <cell r="H21">
            <v>15.840000000000002</v>
          </cell>
          <cell r="I21" t="str">
            <v>L</v>
          </cell>
          <cell r="J21">
            <v>27</v>
          </cell>
          <cell r="K21">
            <v>0</v>
          </cell>
        </row>
        <row r="22">
          <cell r="B22">
            <v>22.037500000000005</v>
          </cell>
          <cell r="C22">
            <v>28</v>
          </cell>
          <cell r="D22">
            <v>17.7</v>
          </cell>
          <cell r="E22">
            <v>71.625</v>
          </cell>
          <cell r="F22">
            <v>88</v>
          </cell>
          <cell r="G22">
            <v>45</v>
          </cell>
          <cell r="H22">
            <v>11.16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22.3125</v>
          </cell>
          <cell r="C23">
            <v>28.3</v>
          </cell>
          <cell r="D23">
            <v>18.5</v>
          </cell>
          <cell r="E23">
            <v>67.75</v>
          </cell>
          <cell r="F23">
            <v>82</v>
          </cell>
          <cell r="G23">
            <v>45</v>
          </cell>
          <cell r="H23">
            <v>11.879999999999999</v>
          </cell>
          <cell r="I23" t="str">
            <v>SE</v>
          </cell>
          <cell r="J23">
            <v>29.880000000000003</v>
          </cell>
          <cell r="K23">
            <v>0</v>
          </cell>
        </row>
        <row r="24">
          <cell r="B24">
            <v>22.920833333333334</v>
          </cell>
          <cell r="C24">
            <v>29.6</v>
          </cell>
          <cell r="D24">
            <v>17.7</v>
          </cell>
          <cell r="E24">
            <v>67.041666666666671</v>
          </cell>
          <cell r="F24">
            <v>87</v>
          </cell>
          <cell r="G24">
            <v>40</v>
          </cell>
          <cell r="H24">
            <v>15.840000000000002</v>
          </cell>
          <cell r="I24" t="str">
            <v>SE</v>
          </cell>
          <cell r="J24">
            <v>26.28</v>
          </cell>
          <cell r="K24">
            <v>0</v>
          </cell>
        </row>
        <row r="25">
          <cell r="B25">
            <v>21.995833333333334</v>
          </cell>
          <cell r="C25">
            <v>26.8</v>
          </cell>
          <cell r="D25">
            <v>17.399999999999999</v>
          </cell>
          <cell r="E25">
            <v>71.125</v>
          </cell>
          <cell r="F25">
            <v>88</v>
          </cell>
          <cell r="G25">
            <v>51</v>
          </cell>
          <cell r="H25">
            <v>16.2</v>
          </cell>
          <cell r="I25" t="str">
            <v>SE</v>
          </cell>
          <cell r="J25">
            <v>32.4</v>
          </cell>
          <cell r="K25">
            <v>0.2</v>
          </cell>
        </row>
        <row r="26">
          <cell r="B26">
            <v>22.612500000000001</v>
          </cell>
          <cell r="C26">
            <v>29.5</v>
          </cell>
          <cell r="D26">
            <v>16.899999999999999</v>
          </cell>
          <cell r="E26">
            <v>73.416666666666671</v>
          </cell>
          <cell r="F26">
            <v>95</v>
          </cell>
          <cell r="G26">
            <v>45</v>
          </cell>
          <cell r="H26">
            <v>24.12</v>
          </cell>
          <cell r="I26" t="str">
            <v>NE</v>
          </cell>
          <cell r="J26">
            <v>49.680000000000007</v>
          </cell>
          <cell r="K26">
            <v>0</v>
          </cell>
        </row>
        <row r="27">
          <cell r="B27">
            <v>20.950000000000006</v>
          </cell>
          <cell r="C27">
            <v>23.9</v>
          </cell>
          <cell r="D27">
            <v>19.100000000000001</v>
          </cell>
          <cell r="E27">
            <v>83.333333333333329</v>
          </cell>
          <cell r="F27">
            <v>95</v>
          </cell>
          <cell r="G27">
            <v>70</v>
          </cell>
          <cell r="H27">
            <v>7.5600000000000005</v>
          </cell>
          <cell r="I27" t="str">
            <v>L</v>
          </cell>
          <cell r="J27">
            <v>19.440000000000001</v>
          </cell>
          <cell r="K27">
            <v>35.200000000000003</v>
          </cell>
        </row>
        <row r="28">
          <cell r="B28">
            <v>20.625000000000004</v>
          </cell>
          <cell r="C28">
            <v>22.1</v>
          </cell>
          <cell r="D28">
            <v>19.399999999999999</v>
          </cell>
          <cell r="E28">
            <v>90.666666666666671</v>
          </cell>
          <cell r="F28">
            <v>96</v>
          </cell>
          <cell r="G28">
            <v>81</v>
          </cell>
          <cell r="H28">
            <v>15.48</v>
          </cell>
          <cell r="I28" t="str">
            <v>SO</v>
          </cell>
          <cell r="J28">
            <v>30.96</v>
          </cell>
          <cell r="K28">
            <v>2.8000000000000003</v>
          </cell>
        </row>
        <row r="29">
          <cell r="B29">
            <v>19.695833333333336</v>
          </cell>
          <cell r="C29">
            <v>23.4</v>
          </cell>
          <cell r="D29">
            <v>15.7</v>
          </cell>
          <cell r="E29">
            <v>82.25</v>
          </cell>
          <cell r="F29">
            <v>96</v>
          </cell>
          <cell r="G29">
            <v>62</v>
          </cell>
          <cell r="H29">
            <v>6.84</v>
          </cell>
          <cell r="I29" t="str">
            <v>SO</v>
          </cell>
          <cell r="J29">
            <v>14.76</v>
          </cell>
          <cell r="K29">
            <v>0</v>
          </cell>
        </row>
        <row r="30">
          <cell r="B30">
            <v>21.183333333333334</v>
          </cell>
          <cell r="C30">
            <v>26.9</v>
          </cell>
          <cell r="D30">
            <v>17.399999999999999</v>
          </cell>
          <cell r="E30">
            <v>83.916666666666671</v>
          </cell>
          <cell r="F30">
            <v>95</v>
          </cell>
          <cell r="G30">
            <v>65</v>
          </cell>
          <cell r="H30">
            <v>12.24</v>
          </cell>
          <cell r="I30" t="str">
            <v>L</v>
          </cell>
          <cell r="J30">
            <v>23.040000000000003</v>
          </cell>
          <cell r="K30">
            <v>0.2</v>
          </cell>
        </row>
        <row r="31">
          <cell r="B31">
            <v>24.652173913043484</v>
          </cell>
          <cell r="C31">
            <v>29.7</v>
          </cell>
          <cell r="D31">
            <v>20.9</v>
          </cell>
          <cell r="E31">
            <v>79.521739130434781</v>
          </cell>
          <cell r="F31">
            <v>93</v>
          </cell>
          <cell r="G31">
            <v>63</v>
          </cell>
          <cell r="H31">
            <v>19.079999999999998</v>
          </cell>
          <cell r="I31" t="str">
            <v>N</v>
          </cell>
          <cell r="J31">
            <v>33.840000000000003</v>
          </cell>
          <cell r="K31">
            <v>0</v>
          </cell>
        </row>
        <row r="32">
          <cell r="B32">
            <v>24.345833333333335</v>
          </cell>
          <cell r="C32">
            <v>29.4</v>
          </cell>
          <cell r="D32">
            <v>20.7</v>
          </cell>
          <cell r="E32">
            <v>79.916666666666671</v>
          </cell>
          <cell r="F32">
            <v>93</v>
          </cell>
          <cell r="G32">
            <v>60</v>
          </cell>
          <cell r="H32">
            <v>13.68</v>
          </cell>
          <cell r="I32" t="str">
            <v>L</v>
          </cell>
          <cell r="J32">
            <v>24.12</v>
          </cell>
          <cell r="K32">
            <v>0</v>
          </cell>
        </row>
        <row r="33">
          <cell r="B33">
            <v>24.558333333333334</v>
          </cell>
          <cell r="C33">
            <v>30.6</v>
          </cell>
          <cell r="D33">
            <v>19.600000000000001</v>
          </cell>
          <cell r="E33">
            <v>75.833333333333329</v>
          </cell>
          <cell r="F33">
            <v>95</v>
          </cell>
          <cell r="G33">
            <v>48</v>
          </cell>
          <cell r="H33">
            <v>11.879999999999999</v>
          </cell>
          <cell r="I33" t="str">
            <v>N</v>
          </cell>
          <cell r="J33">
            <v>26.28</v>
          </cell>
          <cell r="K33">
            <v>0</v>
          </cell>
        </row>
        <row r="34">
          <cell r="B34">
            <v>23.691666666666666</v>
          </cell>
          <cell r="C34">
            <v>31.1</v>
          </cell>
          <cell r="D34">
            <v>17.100000000000001</v>
          </cell>
          <cell r="E34">
            <v>77.375</v>
          </cell>
          <cell r="F34">
            <v>96</v>
          </cell>
          <cell r="G34">
            <v>44</v>
          </cell>
          <cell r="H34">
            <v>7.5600000000000005</v>
          </cell>
          <cell r="I34" t="str">
            <v>SE</v>
          </cell>
          <cell r="J34">
            <v>18</v>
          </cell>
          <cell r="K34">
            <v>0.2</v>
          </cell>
        </row>
        <row r="35">
          <cell r="B35">
            <v>23.287500000000005</v>
          </cell>
          <cell r="C35">
            <v>29.3</v>
          </cell>
          <cell r="D35">
            <v>19.7</v>
          </cell>
          <cell r="E35">
            <v>84.833333333333329</v>
          </cell>
          <cell r="F35">
            <v>95</v>
          </cell>
          <cell r="G35">
            <v>62</v>
          </cell>
          <cell r="H35">
            <v>7.9200000000000008</v>
          </cell>
          <cell r="I35" t="str">
            <v>SE</v>
          </cell>
          <cell r="J35">
            <v>28.8</v>
          </cell>
          <cell r="K35">
            <v>0.4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12.258333333333333</v>
          </cell>
          <cell r="C5">
            <v>19.8</v>
          </cell>
          <cell r="D5">
            <v>6.1</v>
          </cell>
          <cell r="E5">
            <v>69.333333333333329</v>
          </cell>
          <cell r="F5">
            <v>95</v>
          </cell>
          <cell r="G5">
            <v>33</v>
          </cell>
          <cell r="H5">
            <v>7.2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14.6</v>
          </cell>
          <cell r="C6">
            <v>24</v>
          </cell>
          <cell r="D6">
            <v>7</v>
          </cell>
          <cell r="E6">
            <v>68.708333333333329</v>
          </cell>
          <cell r="F6">
            <v>92</v>
          </cell>
          <cell r="G6">
            <v>41</v>
          </cell>
          <cell r="H6">
            <v>20.88</v>
          </cell>
          <cell r="I6" t="str">
            <v>L</v>
          </cell>
          <cell r="J6">
            <v>45</v>
          </cell>
          <cell r="K6">
            <v>0.2</v>
          </cell>
        </row>
        <row r="7">
          <cell r="B7">
            <v>17.791666666666668</v>
          </cell>
          <cell r="C7">
            <v>25.6</v>
          </cell>
          <cell r="D7">
            <v>11.7</v>
          </cell>
          <cell r="E7">
            <v>72.333333333333329</v>
          </cell>
          <cell r="F7">
            <v>94</v>
          </cell>
          <cell r="G7">
            <v>41</v>
          </cell>
          <cell r="H7">
            <v>14.04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20.004166666666666</v>
          </cell>
          <cell r="C8">
            <v>27.9</v>
          </cell>
          <cell r="D8">
            <v>15.1</v>
          </cell>
          <cell r="E8">
            <v>73.125</v>
          </cell>
          <cell r="F8">
            <v>91</v>
          </cell>
          <cell r="G8">
            <v>47</v>
          </cell>
          <cell r="H8">
            <v>14.4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22.475000000000005</v>
          </cell>
          <cell r="C9">
            <v>29.9</v>
          </cell>
          <cell r="D9">
            <v>16.399999999999999</v>
          </cell>
          <cell r="E9">
            <v>68.291666666666671</v>
          </cell>
          <cell r="F9">
            <v>91</v>
          </cell>
          <cell r="G9">
            <v>39</v>
          </cell>
          <cell r="H9">
            <v>14.76</v>
          </cell>
          <cell r="I9" t="str">
            <v>NE</v>
          </cell>
          <cell r="J9">
            <v>28.44</v>
          </cell>
          <cell r="K9">
            <v>0</v>
          </cell>
        </row>
        <row r="10">
          <cell r="B10">
            <v>21.924999999999997</v>
          </cell>
          <cell r="C10">
            <v>29.6</v>
          </cell>
          <cell r="D10">
            <v>15.3</v>
          </cell>
          <cell r="E10">
            <v>70.291666666666671</v>
          </cell>
          <cell r="F10">
            <v>96</v>
          </cell>
          <cell r="G10">
            <v>34</v>
          </cell>
          <cell r="H10">
            <v>10.8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21.745833333333334</v>
          </cell>
          <cell r="C11">
            <v>28.4</v>
          </cell>
          <cell r="D11">
            <v>16</v>
          </cell>
          <cell r="E11">
            <v>63.25</v>
          </cell>
          <cell r="F11">
            <v>81</v>
          </cell>
          <cell r="G11">
            <v>39</v>
          </cell>
          <cell r="H11">
            <v>10.8</v>
          </cell>
          <cell r="I11" t="str">
            <v>L</v>
          </cell>
          <cell r="J11">
            <v>29.52</v>
          </cell>
          <cell r="K11">
            <v>0</v>
          </cell>
        </row>
        <row r="12">
          <cell r="B12">
            <v>21.670833333333334</v>
          </cell>
          <cell r="C12">
            <v>28.4</v>
          </cell>
          <cell r="D12">
            <v>16</v>
          </cell>
          <cell r="E12">
            <v>68.5</v>
          </cell>
          <cell r="F12">
            <v>94</v>
          </cell>
          <cell r="G12">
            <v>43</v>
          </cell>
          <cell r="H12">
            <v>9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21.204166666666669</v>
          </cell>
          <cell r="C13">
            <v>28.9</v>
          </cell>
          <cell r="D13">
            <v>14.3</v>
          </cell>
          <cell r="E13">
            <v>67.875</v>
          </cell>
          <cell r="F13">
            <v>93</v>
          </cell>
          <cell r="G13">
            <v>34</v>
          </cell>
          <cell r="H13">
            <v>10.44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23.05</v>
          </cell>
          <cell r="C14">
            <v>30.6</v>
          </cell>
          <cell r="D14">
            <v>16</v>
          </cell>
          <cell r="E14">
            <v>63.833333333333336</v>
          </cell>
          <cell r="F14">
            <v>90</v>
          </cell>
          <cell r="G14">
            <v>32</v>
          </cell>
          <cell r="H14">
            <v>6.84</v>
          </cell>
          <cell r="I14" t="str">
            <v>NE</v>
          </cell>
          <cell r="J14">
            <v>19.440000000000001</v>
          </cell>
          <cell r="K14">
            <v>0</v>
          </cell>
        </row>
        <row r="15">
          <cell r="B15">
            <v>23.770833333333339</v>
          </cell>
          <cell r="C15">
            <v>29.5</v>
          </cell>
          <cell r="D15">
            <v>18.8</v>
          </cell>
          <cell r="E15">
            <v>69.125</v>
          </cell>
          <cell r="F15">
            <v>90</v>
          </cell>
          <cell r="G15">
            <v>54</v>
          </cell>
          <cell r="H15">
            <v>14.76</v>
          </cell>
          <cell r="I15" t="str">
            <v>N</v>
          </cell>
          <cell r="J15">
            <v>34.92</v>
          </cell>
          <cell r="K15">
            <v>5.4</v>
          </cell>
        </row>
        <row r="16">
          <cell r="B16">
            <v>22.141666666666666</v>
          </cell>
          <cell r="C16">
            <v>26.5</v>
          </cell>
          <cell r="D16">
            <v>19.7</v>
          </cell>
          <cell r="E16">
            <v>85.166666666666671</v>
          </cell>
          <cell r="F16">
            <v>96</v>
          </cell>
          <cell r="G16">
            <v>63</v>
          </cell>
          <cell r="H16">
            <v>9.7200000000000006</v>
          </cell>
          <cell r="I16" t="str">
            <v>N</v>
          </cell>
          <cell r="J16">
            <v>27.720000000000002</v>
          </cell>
          <cell r="K16">
            <v>6.4</v>
          </cell>
        </row>
        <row r="17">
          <cell r="B17">
            <v>19.437500000000004</v>
          </cell>
          <cell r="C17">
            <v>25.8</v>
          </cell>
          <cell r="D17">
            <v>15</v>
          </cell>
          <cell r="E17">
            <v>80.916666666666671</v>
          </cell>
          <cell r="F17">
            <v>93</v>
          </cell>
          <cell r="G17">
            <v>57</v>
          </cell>
          <cell r="H17">
            <v>7.2</v>
          </cell>
          <cell r="I17" t="str">
            <v>SE</v>
          </cell>
          <cell r="J17">
            <v>19.440000000000001</v>
          </cell>
          <cell r="K17">
            <v>1.7999999999999998</v>
          </cell>
        </row>
        <row r="18">
          <cell r="B18">
            <v>19.566666666666666</v>
          </cell>
          <cell r="C18">
            <v>22.9</v>
          </cell>
          <cell r="D18">
            <v>16.7</v>
          </cell>
          <cell r="E18">
            <v>87.375</v>
          </cell>
          <cell r="F18">
            <v>96</v>
          </cell>
          <cell r="G18">
            <v>70</v>
          </cell>
          <cell r="H18">
            <v>2.52</v>
          </cell>
          <cell r="I18" t="str">
            <v>SE</v>
          </cell>
          <cell r="J18">
            <v>12.96</v>
          </cell>
          <cell r="K18">
            <v>0.2</v>
          </cell>
        </row>
        <row r="19">
          <cell r="B19">
            <v>19.379166666666666</v>
          </cell>
          <cell r="C19">
            <v>25.2</v>
          </cell>
          <cell r="D19">
            <v>16.2</v>
          </cell>
          <cell r="E19">
            <v>79.083333333333329</v>
          </cell>
          <cell r="F19">
            <v>95</v>
          </cell>
          <cell r="G19">
            <v>52</v>
          </cell>
          <cell r="H19">
            <v>10.44</v>
          </cell>
          <cell r="I19" t="str">
            <v>L</v>
          </cell>
          <cell r="J19">
            <v>26.28</v>
          </cell>
          <cell r="K19">
            <v>0</v>
          </cell>
        </row>
        <row r="20">
          <cell r="B20">
            <v>18.883333333333336</v>
          </cell>
          <cell r="C20">
            <v>25.1</v>
          </cell>
          <cell r="D20">
            <v>14.8</v>
          </cell>
          <cell r="E20">
            <v>77.083333333333329</v>
          </cell>
          <cell r="F20">
            <v>91</v>
          </cell>
          <cell r="G20">
            <v>55</v>
          </cell>
          <cell r="H20">
            <v>16.559999999999999</v>
          </cell>
          <cell r="I20" t="str">
            <v>L</v>
          </cell>
          <cell r="J20">
            <v>32.04</v>
          </cell>
          <cell r="K20">
            <v>0</v>
          </cell>
        </row>
        <row r="21">
          <cell r="B21">
            <v>19.254166666666663</v>
          </cell>
          <cell r="C21">
            <v>26.1</v>
          </cell>
          <cell r="D21">
            <v>14.7</v>
          </cell>
          <cell r="E21">
            <v>75.791666666666671</v>
          </cell>
          <cell r="F21">
            <v>92</v>
          </cell>
          <cell r="G21">
            <v>50</v>
          </cell>
          <cell r="H21">
            <v>14.04</v>
          </cell>
          <cell r="I21" t="str">
            <v>L</v>
          </cell>
          <cell r="J21">
            <v>35.28</v>
          </cell>
          <cell r="K21">
            <v>0.2</v>
          </cell>
        </row>
        <row r="22">
          <cell r="B22">
            <v>19.816666666666666</v>
          </cell>
          <cell r="C22">
            <v>25.8</v>
          </cell>
          <cell r="D22">
            <v>15</v>
          </cell>
          <cell r="E22">
            <v>71.875</v>
          </cell>
          <cell r="F22">
            <v>89</v>
          </cell>
          <cell r="G22">
            <v>50</v>
          </cell>
          <cell r="H22">
            <v>14.04</v>
          </cell>
          <cell r="I22" t="str">
            <v>L</v>
          </cell>
          <cell r="J22">
            <v>36.36</v>
          </cell>
          <cell r="K22">
            <v>0</v>
          </cell>
        </row>
        <row r="23">
          <cell r="B23">
            <v>19.595833333333335</v>
          </cell>
          <cell r="C23">
            <v>25.7</v>
          </cell>
          <cell r="D23">
            <v>15.2</v>
          </cell>
          <cell r="E23">
            <v>69.583333333333329</v>
          </cell>
          <cell r="F23">
            <v>86</v>
          </cell>
          <cell r="G23">
            <v>44</v>
          </cell>
          <cell r="H23">
            <v>15.840000000000002</v>
          </cell>
          <cell r="I23" t="str">
            <v>L</v>
          </cell>
          <cell r="J23">
            <v>33.119999999999997</v>
          </cell>
          <cell r="K23">
            <v>0</v>
          </cell>
        </row>
        <row r="24">
          <cell r="B24">
            <v>20.245833333333334</v>
          </cell>
          <cell r="C24">
            <v>27.9</v>
          </cell>
          <cell r="D24">
            <v>14</v>
          </cell>
          <cell r="E24">
            <v>70.416666666666671</v>
          </cell>
          <cell r="F24">
            <v>94</v>
          </cell>
          <cell r="G24">
            <v>38</v>
          </cell>
          <cell r="H24">
            <v>12.96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20.337500000000002</v>
          </cell>
          <cell r="C25">
            <v>27.7</v>
          </cell>
          <cell r="D25">
            <v>13.6</v>
          </cell>
          <cell r="E25">
            <v>69.291666666666671</v>
          </cell>
          <cell r="F25">
            <v>93</v>
          </cell>
          <cell r="G25">
            <v>38</v>
          </cell>
          <cell r="H25">
            <v>13.68</v>
          </cell>
          <cell r="I25" t="str">
            <v>NE</v>
          </cell>
          <cell r="J25">
            <v>25.92</v>
          </cell>
          <cell r="K25">
            <v>0</v>
          </cell>
        </row>
        <row r="26">
          <cell r="B26">
            <v>21.391666666666666</v>
          </cell>
          <cell r="C26">
            <v>27.5</v>
          </cell>
          <cell r="D26">
            <v>16.100000000000001</v>
          </cell>
          <cell r="E26">
            <v>64.791666666666671</v>
          </cell>
          <cell r="F26">
            <v>86</v>
          </cell>
          <cell r="G26">
            <v>43</v>
          </cell>
          <cell r="H26">
            <v>14.4</v>
          </cell>
          <cell r="I26" t="str">
            <v>NE</v>
          </cell>
          <cell r="J26">
            <v>30.240000000000002</v>
          </cell>
          <cell r="K26">
            <v>0</v>
          </cell>
        </row>
        <row r="27">
          <cell r="B27">
            <v>19.549999999999994</v>
          </cell>
          <cell r="C27">
            <v>23.2</v>
          </cell>
          <cell r="D27">
            <v>17.2</v>
          </cell>
          <cell r="E27">
            <v>80.458333333333329</v>
          </cell>
          <cell r="F27">
            <v>96</v>
          </cell>
          <cell r="G27">
            <v>62</v>
          </cell>
          <cell r="H27">
            <v>15.120000000000001</v>
          </cell>
          <cell r="I27" t="str">
            <v>NE</v>
          </cell>
          <cell r="J27">
            <v>32.4</v>
          </cell>
          <cell r="K27">
            <v>22.4</v>
          </cell>
        </row>
        <row r="28">
          <cell r="B28">
            <v>19.787499999999998</v>
          </cell>
          <cell r="C28">
            <v>23.9</v>
          </cell>
          <cell r="D28">
            <v>18.5</v>
          </cell>
          <cell r="E28">
            <v>91.458333333333329</v>
          </cell>
          <cell r="F28">
            <v>96</v>
          </cell>
          <cell r="G28">
            <v>76</v>
          </cell>
          <cell r="H28">
            <v>9.3600000000000012</v>
          </cell>
          <cell r="I28" t="str">
            <v>L</v>
          </cell>
          <cell r="J28">
            <v>37.440000000000005</v>
          </cell>
          <cell r="K28">
            <v>10.000000000000002</v>
          </cell>
        </row>
        <row r="29">
          <cell r="B29">
            <v>19.749999999999996</v>
          </cell>
          <cell r="C29">
            <v>24.7</v>
          </cell>
          <cell r="D29">
            <v>16</v>
          </cell>
          <cell r="E29">
            <v>80.25</v>
          </cell>
          <cell r="F29">
            <v>96</v>
          </cell>
          <cell r="G29">
            <v>50</v>
          </cell>
          <cell r="H29">
            <v>6.48</v>
          </cell>
          <cell r="I29" t="str">
            <v>O</v>
          </cell>
          <cell r="J29">
            <v>16.559999999999999</v>
          </cell>
          <cell r="K29">
            <v>0</v>
          </cell>
        </row>
        <row r="30">
          <cell r="B30">
            <v>18.520833333333332</v>
          </cell>
          <cell r="C30">
            <v>24.6</v>
          </cell>
          <cell r="D30">
            <v>13.6</v>
          </cell>
          <cell r="E30">
            <v>84.916666666666671</v>
          </cell>
          <cell r="F30">
            <v>95</v>
          </cell>
          <cell r="G30">
            <v>66</v>
          </cell>
          <cell r="H30">
            <v>8.2799999999999994</v>
          </cell>
          <cell r="I30" t="str">
            <v>SE</v>
          </cell>
          <cell r="J30">
            <v>19.440000000000001</v>
          </cell>
          <cell r="K30">
            <v>0.2</v>
          </cell>
        </row>
        <row r="31">
          <cell r="B31">
            <v>22.533333333333331</v>
          </cell>
          <cell r="C31">
            <v>26.8</v>
          </cell>
          <cell r="D31">
            <v>19.5</v>
          </cell>
          <cell r="E31">
            <v>82</v>
          </cell>
          <cell r="F31">
            <v>94</v>
          </cell>
          <cell r="G31">
            <v>67</v>
          </cell>
          <cell r="H31">
            <v>13.68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22.124999999999996</v>
          </cell>
          <cell r="C32">
            <v>28.5</v>
          </cell>
          <cell r="D32">
            <v>17.399999999999999</v>
          </cell>
          <cell r="E32">
            <v>79.5</v>
          </cell>
          <cell r="F32">
            <v>94</v>
          </cell>
          <cell r="G32">
            <v>55</v>
          </cell>
          <cell r="H32">
            <v>24.12</v>
          </cell>
          <cell r="I32" t="str">
            <v>N</v>
          </cell>
          <cell r="J32">
            <v>48.24</v>
          </cell>
          <cell r="K32">
            <v>4.2</v>
          </cell>
        </row>
        <row r="33">
          <cell r="B33">
            <v>22.966666666666665</v>
          </cell>
          <cell r="C33">
            <v>29.5</v>
          </cell>
          <cell r="D33">
            <v>17.600000000000001</v>
          </cell>
          <cell r="E33">
            <v>74.666666666666671</v>
          </cell>
          <cell r="F33">
            <v>95</v>
          </cell>
          <cell r="G33">
            <v>46</v>
          </cell>
          <cell r="H33">
            <v>9.7200000000000006</v>
          </cell>
          <cell r="I33" t="str">
            <v>N</v>
          </cell>
          <cell r="J33">
            <v>21.6</v>
          </cell>
          <cell r="K33">
            <v>0</v>
          </cell>
        </row>
        <row r="34">
          <cell r="B34">
            <v>23.074999999999999</v>
          </cell>
          <cell r="C34">
            <v>30.8</v>
          </cell>
          <cell r="D34">
            <v>17.399999999999999</v>
          </cell>
          <cell r="E34">
            <v>76.875</v>
          </cell>
          <cell r="F34">
            <v>95</v>
          </cell>
          <cell r="G34">
            <v>48</v>
          </cell>
          <cell r="H34">
            <v>8.64</v>
          </cell>
          <cell r="I34" t="str">
            <v>N</v>
          </cell>
          <cell r="J34">
            <v>21.96</v>
          </cell>
          <cell r="K34">
            <v>0</v>
          </cell>
        </row>
        <row r="35">
          <cell r="B35">
            <v>21.383333333333329</v>
          </cell>
          <cell r="C35">
            <v>26.2</v>
          </cell>
          <cell r="D35">
            <v>18.8</v>
          </cell>
          <cell r="E35">
            <v>89.875</v>
          </cell>
          <cell r="F35">
            <v>96</v>
          </cell>
          <cell r="G35">
            <v>75</v>
          </cell>
          <cell r="H35">
            <v>7.9200000000000008</v>
          </cell>
          <cell r="I35" t="str">
            <v>SE</v>
          </cell>
          <cell r="J35">
            <v>26.28</v>
          </cell>
          <cell r="K35">
            <v>4.8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12.341666666666667</v>
          </cell>
          <cell r="C5">
            <v>19.7</v>
          </cell>
          <cell r="D5">
            <v>4.9000000000000004</v>
          </cell>
          <cell r="E5">
            <v>73.333333333333329</v>
          </cell>
          <cell r="F5">
            <v>100</v>
          </cell>
          <cell r="G5">
            <v>37</v>
          </cell>
          <cell r="H5">
            <v>13.32</v>
          </cell>
          <cell r="I5" t="str">
            <v>SE</v>
          </cell>
          <cell r="J5">
            <v>25.2</v>
          </cell>
          <cell r="K5">
            <v>0</v>
          </cell>
        </row>
        <row r="6">
          <cell r="B6">
            <v>13.329166666666667</v>
          </cell>
          <cell r="C6">
            <v>22.8</v>
          </cell>
          <cell r="D6">
            <v>4.8</v>
          </cell>
          <cell r="E6">
            <v>75.041666666666671</v>
          </cell>
          <cell r="F6">
            <v>100</v>
          </cell>
          <cell r="G6">
            <v>40</v>
          </cell>
          <cell r="H6">
            <v>14.04</v>
          </cell>
          <cell r="I6" t="str">
            <v>L</v>
          </cell>
          <cell r="J6">
            <v>29.880000000000003</v>
          </cell>
          <cell r="K6">
            <v>0</v>
          </cell>
        </row>
        <row r="7">
          <cell r="B7">
            <v>16.079166666666666</v>
          </cell>
          <cell r="C7">
            <v>24.8</v>
          </cell>
          <cell r="D7">
            <v>9.6999999999999993</v>
          </cell>
          <cell r="E7">
            <v>80.208333333333329</v>
          </cell>
          <cell r="F7">
            <v>100</v>
          </cell>
          <cell r="G7">
            <v>43</v>
          </cell>
          <cell r="H7">
            <v>10.44</v>
          </cell>
          <cell r="I7" t="str">
            <v>SE</v>
          </cell>
          <cell r="J7">
            <v>22.68</v>
          </cell>
          <cell r="K7">
            <v>0</v>
          </cell>
        </row>
        <row r="8">
          <cell r="B8">
            <v>18.712500000000002</v>
          </cell>
          <cell r="C8">
            <v>28.8</v>
          </cell>
          <cell r="D8">
            <v>10.5</v>
          </cell>
          <cell r="E8">
            <v>80.583333333333329</v>
          </cell>
          <cell r="F8">
            <v>100</v>
          </cell>
          <cell r="G8">
            <v>43</v>
          </cell>
          <cell r="H8">
            <v>9</v>
          </cell>
          <cell r="I8" t="str">
            <v>L</v>
          </cell>
          <cell r="J8">
            <v>22.68</v>
          </cell>
          <cell r="K8">
            <v>0</v>
          </cell>
        </row>
        <row r="9">
          <cell r="B9">
            <v>20.583333333333339</v>
          </cell>
          <cell r="C9">
            <v>31</v>
          </cell>
          <cell r="D9">
            <v>12.7</v>
          </cell>
          <cell r="E9">
            <v>80.916666666666671</v>
          </cell>
          <cell r="F9">
            <v>100</v>
          </cell>
          <cell r="G9">
            <v>34</v>
          </cell>
          <cell r="H9">
            <v>7.9200000000000008</v>
          </cell>
          <cell r="I9" t="str">
            <v>O</v>
          </cell>
          <cell r="J9">
            <v>19.079999999999998</v>
          </cell>
          <cell r="K9">
            <v>0</v>
          </cell>
        </row>
        <row r="10">
          <cell r="B10">
            <v>20.391666666666669</v>
          </cell>
          <cell r="C10">
            <v>28.9</v>
          </cell>
          <cell r="D10">
            <v>13.6</v>
          </cell>
          <cell r="E10">
            <v>77.541666666666671</v>
          </cell>
          <cell r="F10">
            <v>100</v>
          </cell>
          <cell r="G10">
            <v>37</v>
          </cell>
          <cell r="H10">
            <v>9</v>
          </cell>
          <cell r="I10" t="str">
            <v>O</v>
          </cell>
          <cell r="J10">
            <v>26.64</v>
          </cell>
          <cell r="K10">
            <v>0</v>
          </cell>
        </row>
        <row r="11">
          <cell r="B11">
            <v>19.195833333333336</v>
          </cell>
          <cell r="C11">
            <v>28.1</v>
          </cell>
          <cell r="D11">
            <v>11.4</v>
          </cell>
          <cell r="E11">
            <v>77.583333333333329</v>
          </cell>
          <cell r="F11">
            <v>100</v>
          </cell>
          <cell r="G11">
            <v>37</v>
          </cell>
          <cell r="H11">
            <v>11.16</v>
          </cell>
          <cell r="I11" t="str">
            <v>L</v>
          </cell>
          <cell r="J11">
            <v>23.400000000000002</v>
          </cell>
          <cell r="K11">
            <v>0</v>
          </cell>
        </row>
        <row r="12">
          <cell r="B12">
            <v>21.612500000000001</v>
          </cell>
          <cell r="C12">
            <v>27.9</v>
          </cell>
          <cell r="D12">
            <v>15.8</v>
          </cell>
          <cell r="E12">
            <v>74.916666666666671</v>
          </cell>
          <cell r="F12">
            <v>100</v>
          </cell>
          <cell r="G12">
            <v>46</v>
          </cell>
          <cell r="H12">
            <v>9.7200000000000006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21.204166666666669</v>
          </cell>
          <cell r="C13">
            <v>28.9</v>
          </cell>
          <cell r="D13">
            <v>14.3</v>
          </cell>
          <cell r="E13">
            <v>67.875</v>
          </cell>
          <cell r="F13">
            <v>93</v>
          </cell>
          <cell r="G13">
            <v>34</v>
          </cell>
          <cell r="H13">
            <v>10.44</v>
          </cell>
          <cell r="I13" t="str">
            <v>SE</v>
          </cell>
          <cell r="J13">
            <v>24.48</v>
          </cell>
          <cell r="K13">
            <v>0</v>
          </cell>
        </row>
        <row r="14">
          <cell r="B14">
            <v>20.574999999999999</v>
          </cell>
          <cell r="C14">
            <v>30.5</v>
          </cell>
          <cell r="D14">
            <v>13.4</v>
          </cell>
          <cell r="E14">
            <v>78.208333333333329</v>
          </cell>
          <cell r="F14">
            <v>100</v>
          </cell>
          <cell r="G14">
            <v>38</v>
          </cell>
          <cell r="H14">
            <v>5.04</v>
          </cell>
          <cell r="I14" t="str">
            <v>O</v>
          </cell>
          <cell r="J14">
            <v>24.48</v>
          </cell>
          <cell r="K14">
            <v>0</v>
          </cell>
        </row>
        <row r="15">
          <cell r="B15">
            <v>23</v>
          </cell>
          <cell r="C15">
            <v>29.5</v>
          </cell>
          <cell r="D15">
            <v>18.600000000000001</v>
          </cell>
          <cell r="E15">
            <v>82.958333333333329</v>
          </cell>
          <cell r="F15">
            <v>98</v>
          </cell>
          <cell r="G15">
            <v>60</v>
          </cell>
          <cell r="H15">
            <v>6.48</v>
          </cell>
          <cell r="I15" t="str">
            <v>NO</v>
          </cell>
          <cell r="J15">
            <v>27.720000000000002</v>
          </cell>
          <cell r="K15">
            <v>0</v>
          </cell>
        </row>
        <row r="16">
          <cell r="B16">
            <v>22.829166666666666</v>
          </cell>
          <cell r="C16">
            <v>28.3</v>
          </cell>
          <cell r="D16">
            <v>20.5</v>
          </cell>
          <cell r="E16">
            <v>89.916666666666671</v>
          </cell>
          <cell r="F16">
            <v>100</v>
          </cell>
          <cell r="G16">
            <v>57</v>
          </cell>
          <cell r="H16">
            <v>15.840000000000002</v>
          </cell>
          <cell r="I16" t="str">
            <v>O</v>
          </cell>
          <cell r="J16">
            <v>70.56</v>
          </cell>
          <cell r="K16">
            <v>0</v>
          </cell>
        </row>
        <row r="17">
          <cell r="B17">
            <v>19.054166666666667</v>
          </cell>
          <cell r="C17">
            <v>21.3</v>
          </cell>
          <cell r="D17">
            <v>17.2</v>
          </cell>
          <cell r="E17">
            <v>94.458333333333329</v>
          </cell>
          <cell r="F17">
            <v>100</v>
          </cell>
          <cell r="G17">
            <v>82</v>
          </cell>
          <cell r="H17">
            <v>5.7600000000000007</v>
          </cell>
          <cell r="I17" t="str">
            <v>S</v>
          </cell>
          <cell r="J17">
            <v>16.559999999999999</v>
          </cell>
          <cell r="K17">
            <v>0</v>
          </cell>
        </row>
        <row r="18">
          <cell r="B18">
            <v>18.508333333333336</v>
          </cell>
          <cell r="C18">
            <v>20.8</v>
          </cell>
          <cell r="D18">
            <v>16.600000000000001</v>
          </cell>
          <cell r="E18">
            <v>97.083333333333329</v>
          </cell>
          <cell r="F18">
            <v>100</v>
          </cell>
          <cell r="G18">
            <v>85</v>
          </cell>
          <cell r="H18">
            <v>9.3600000000000012</v>
          </cell>
          <cell r="I18" t="str">
            <v>L</v>
          </cell>
          <cell r="J18">
            <v>18.36</v>
          </cell>
          <cell r="K18">
            <v>0</v>
          </cell>
        </row>
        <row r="19">
          <cell r="B19">
            <v>18.758333333333333</v>
          </cell>
          <cell r="C19">
            <v>22.1</v>
          </cell>
          <cell r="D19">
            <v>16.8</v>
          </cell>
          <cell r="E19">
            <v>93.375</v>
          </cell>
          <cell r="F19">
            <v>100</v>
          </cell>
          <cell r="G19">
            <v>70</v>
          </cell>
          <cell r="H19">
            <v>13.68</v>
          </cell>
          <cell r="I19" t="str">
            <v>SE</v>
          </cell>
          <cell r="J19">
            <v>30.240000000000002</v>
          </cell>
          <cell r="K19">
            <v>0</v>
          </cell>
        </row>
        <row r="20">
          <cell r="B20">
            <v>17.666666666666661</v>
          </cell>
          <cell r="C20">
            <v>22</v>
          </cell>
          <cell r="D20">
            <v>13.1</v>
          </cell>
          <cell r="E20">
            <v>91.208333333333329</v>
          </cell>
          <cell r="F20">
            <v>100</v>
          </cell>
          <cell r="G20">
            <v>69</v>
          </cell>
          <cell r="H20">
            <v>13.32</v>
          </cell>
          <cell r="I20" t="str">
            <v>L</v>
          </cell>
          <cell r="J20">
            <v>23.400000000000002</v>
          </cell>
          <cell r="K20">
            <v>0</v>
          </cell>
        </row>
        <row r="21">
          <cell r="B21">
            <v>18.916666666666668</v>
          </cell>
          <cell r="C21">
            <v>25.2</v>
          </cell>
          <cell r="D21">
            <v>15.1</v>
          </cell>
          <cell r="E21">
            <v>86.416666666666671</v>
          </cell>
          <cell r="F21">
            <v>100</v>
          </cell>
          <cell r="G21">
            <v>57</v>
          </cell>
          <cell r="H21">
            <v>12.24</v>
          </cell>
          <cell r="I21" t="str">
            <v>L</v>
          </cell>
          <cell r="J21">
            <v>29.880000000000003</v>
          </cell>
          <cell r="K21">
            <v>0</v>
          </cell>
        </row>
        <row r="22">
          <cell r="B22">
            <v>19.587500000000002</v>
          </cell>
          <cell r="C22">
            <v>25.8</v>
          </cell>
          <cell r="D22">
            <v>15.1</v>
          </cell>
          <cell r="E22">
            <v>83.333333333333329</v>
          </cell>
          <cell r="F22">
            <v>100</v>
          </cell>
          <cell r="G22">
            <v>54</v>
          </cell>
          <cell r="H22">
            <v>12.24</v>
          </cell>
          <cell r="I22" t="str">
            <v>L</v>
          </cell>
          <cell r="J22">
            <v>29.16</v>
          </cell>
          <cell r="K22">
            <v>0</v>
          </cell>
        </row>
        <row r="23">
          <cell r="B23">
            <v>19.304166666666671</v>
          </cell>
          <cell r="C23">
            <v>25.6</v>
          </cell>
          <cell r="D23">
            <v>15.8</v>
          </cell>
          <cell r="E23">
            <v>82.125</v>
          </cell>
          <cell r="F23">
            <v>98</v>
          </cell>
          <cell r="G23">
            <v>51</v>
          </cell>
          <cell r="H23">
            <v>10.8</v>
          </cell>
          <cell r="I23" t="str">
            <v>SE</v>
          </cell>
          <cell r="J23">
            <v>24.48</v>
          </cell>
          <cell r="K23">
            <v>0</v>
          </cell>
        </row>
        <row r="24">
          <cell r="B24">
            <v>19.658333333333331</v>
          </cell>
          <cell r="C24">
            <v>28.5</v>
          </cell>
          <cell r="D24">
            <v>12.9</v>
          </cell>
          <cell r="E24">
            <v>80.458333333333329</v>
          </cell>
          <cell r="F24">
            <v>100</v>
          </cell>
          <cell r="G24">
            <v>41</v>
          </cell>
          <cell r="H24">
            <v>7.5600000000000005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19.333333333333336</v>
          </cell>
          <cell r="C25">
            <v>26.2</v>
          </cell>
          <cell r="D25">
            <v>13.2</v>
          </cell>
          <cell r="E25">
            <v>82</v>
          </cell>
          <cell r="F25">
            <v>100</v>
          </cell>
          <cell r="G25">
            <v>53</v>
          </cell>
          <cell r="H25">
            <v>6.48</v>
          </cell>
          <cell r="I25" t="str">
            <v>SE</v>
          </cell>
          <cell r="J25">
            <v>17.28</v>
          </cell>
          <cell r="K25">
            <v>0</v>
          </cell>
        </row>
        <row r="26">
          <cell r="B26">
            <v>21.341666666666665</v>
          </cell>
          <cell r="C26">
            <v>28.6</v>
          </cell>
          <cell r="D26">
            <v>17</v>
          </cell>
          <cell r="E26">
            <v>76.416666666666671</v>
          </cell>
          <cell r="F26">
            <v>100</v>
          </cell>
          <cell r="G26">
            <v>41</v>
          </cell>
          <cell r="H26">
            <v>7.5600000000000005</v>
          </cell>
          <cell r="I26" t="str">
            <v>L</v>
          </cell>
          <cell r="J26">
            <v>20.16</v>
          </cell>
          <cell r="K26">
            <v>0</v>
          </cell>
        </row>
        <row r="27">
          <cell r="B27">
            <v>19.420833333333331</v>
          </cell>
          <cell r="C27">
            <v>23.3</v>
          </cell>
          <cell r="D27">
            <v>16.3</v>
          </cell>
          <cell r="E27">
            <v>92.041666666666671</v>
          </cell>
          <cell r="F27">
            <v>100</v>
          </cell>
          <cell r="G27">
            <v>70</v>
          </cell>
          <cell r="H27">
            <v>4.6800000000000006</v>
          </cell>
          <cell r="I27" t="str">
            <v>SE</v>
          </cell>
          <cell r="J27">
            <v>12.96</v>
          </cell>
          <cell r="K27">
            <v>0</v>
          </cell>
        </row>
        <row r="28">
          <cell r="B28">
            <v>20.254166666666666</v>
          </cell>
          <cell r="C28">
            <v>22.9</v>
          </cell>
          <cell r="D28">
            <v>18.399999999999999</v>
          </cell>
          <cell r="E28">
            <v>95.291666666666671</v>
          </cell>
          <cell r="F28">
            <v>100</v>
          </cell>
          <cell r="G28">
            <v>77</v>
          </cell>
          <cell r="H28">
            <v>12.96</v>
          </cell>
          <cell r="I28" t="str">
            <v>O</v>
          </cell>
          <cell r="J28">
            <v>29.16</v>
          </cell>
          <cell r="K28">
            <v>0</v>
          </cell>
        </row>
        <row r="29">
          <cell r="B29">
            <v>18.545833333333327</v>
          </cell>
          <cell r="C29">
            <v>23.7</v>
          </cell>
          <cell r="D29">
            <v>12.4</v>
          </cell>
          <cell r="E29">
            <v>89.208333333333329</v>
          </cell>
          <cell r="F29">
            <v>100</v>
          </cell>
          <cell r="G29">
            <v>61</v>
          </cell>
          <cell r="H29">
            <v>9.3600000000000012</v>
          </cell>
          <cell r="I29" t="str">
            <v>O</v>
          </cell>
          <cell r="J29">
            <v>20.16</v>
          </cell>
          <cell r="K29">
            <v>0</v>
          </cell>
        </row>
        <row r="30">
          <cell r="B30">
            <v>20.133333333333336</v>
          </cell>
          <cell r="C30">
            <v>26.5</v>
          </cell>
          <cell r="D30">
            <v>16.8</v>
          </cell>
          <cell r="E30">
            <v>90.875</v>
          </cell>
          <cell r="F30">
            <v>100</v>
          </cell>
          <cell r="G30">
            <v>62</v>
          </cell>
          <cell r="H30">
            <v>3.24</v>
          </cell>
          <cell r="I30" t="str">
            <v>O</v>
          </cell>
          <cell r="J30">
            <v>18</v>
          </cell>
          <cell r="K30">
            <v>0</v>
          </cell>
        </row>
        <row r="31">
          <cell r="B31">
            <v>22.866666666666671</v>
          </cell>
          <cell r="C31">
            <v>28.9</v>
          </cell>
          <cell r="D31">
            <v>19</v>
          </cell>
          <cell r="E31">
            <v>88.083333333333329</v>
          </cell>
          <cell r="F31">
            <v>100</v>
          </cell>
          <cell r="G31">
            <v>61</v>
          </cell>
          <cell r="H31">
            <v>6.84</v>
          </cell>
          <cell r="I31" t="str">
            <v>NO</v>
          </cell>
          <cell r="J31">
            <v>24.48</v>
          </cell>
          <cell r="K31">
            <v>0</v>
          </cell>
        </row>
        <row r="32">
          <cell r="B32">
            <v>21.675000000000001</v>
          </cell>
          <cell r="C32">
            <v>26.6</v>
          </cell>
          <cell r="D32">
            <v>17.899999999999999</v>
          </cell>
          <cell r="E32">
            <v>89.041666666666671</v>
          </cell>
          <cell r="F32">
            <v>100</v>
          </cell>
          <cell r="G32">
            <v>62</v>
          </cell>
          <cell r="H32">
            <v>9.7200000000000006</v>
          </cell>
          <cell r="I32" t="str">
            <v>L</v>
          </cell>
          <cell r="J32">
            <v>27</v>
          </cell>
          <cell r="K32">
            <v>0</v>
          </cell>
        </row>
        <row r="33">
          <cell r="B33">
            <v>22.320833333333336</v>
          </cell>
          <cell r="C33">
            <v>30.8</v>
          </cell>
          <cell r="D33">
            <v>15.5</v>
          </cell>
          <cell r="E33">
            <v>82.166666666666671</v>
          </cell>
          <cell r="F33">
            <v>100</v>
          </cell>
          <cell r="G33">
            <v>42</v>
          </cell>
          <cell r="H33">
            <v>6.84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>
            <v>22.175000000000001</v>
          </cell>
          <cell r="C34">
            <v>31</v>
          </cell>
          <cell r="D34">
            <v>14.9</v>
          </cell>
          <cell r="E34">
            <v>80.75</v>
          </cell>
          <cell r="F34">
            <v>100</v>
          </cell>
          <cell r="G34">
            <v>39</v>
          </cell>
          <cell r="H34">
            <v>9.7200000000000006</v>
          </cell>
          <cell r="I34" t="str">
            <v>O</v>
          </cell>
          <cell r="J34">
            <v>20.16</v>
          </cell>
          <cell r="K34">
            <v>0</v>
          </cell>
        </row>
        <row r="35">
          <cell r="B35">
            <v>22.087499999999995</v>
          </cell>
          <cell r="C35">
            <v>30</v>
          </cell>
          <cell r="D35">
            <v>16.399999999999999</v>
          </cell>
          <cell r="E35">
            <v>86.291666666666671</v>
          </cell>
          <cell r="F35">
            <v>100</v>
          </cell>
          <cell r="G35">
            <v>54</v>
          </cell>
          <cell r="H35">
            <v>11.879999999999999</v>
          </cell>
          <cell r="I35" t="str">
            <v>NO</v>
          </cell>
          <cell r="J35">
            <v>32.76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15.120833333333337</v>
          </cell>
          <cell r="C5">
            <v>22.9</v>
          </cell>
          <cell r="D5">
            <v>8.9</v>
          </cell>
          <cell r="E5">
            <v>69.041666666666671</v>
          </cell>
          <cell r="F5">
            <v>95</v>
          </cell>
          <cell r="G5">
            <v>29</v>
          </cell>
          <cell r="H5">
            <v>9.7200000000000006</v>
          </cell>
          <cell r="I5" t="str">
            <v>S</v>
          </cell>
          <cell r="J5">
            <v>21.6</v>
          </cell>
          <cell r="K5">
            <v>0.2</v>
          </cell>
        </row>
        <row r="6">
          <cell r="B6">
            <v>16.470833333333335</v>
          </cell>
          <cell r="C6">
            <v>25.7</v>
          </cell>
          <cell r="D6">
            <v>9.5</v>
          </cell>
          <cell r="E6">
            <v>64.375</v>
          </cell>
          <cell r="F6">
            <v>85</v>
          </cell>
          <cell r="G6">
            <v>33</v>
          </cell>
          <cell r="H6">
            <v>8.2799999999999994</v>
          </cell>
          <cell r="I6" t="str">
            <v>S</v>
          </cell>
          <cell r="J6">
            <v>21.6</v>
          </cell>
          <cell r="K6">
            <v>0</v>
          </cell>
        </row>
        <row r="7">
          <cell r="B7">
            <v>18.420833333333334</v>
          </cell>
          <cell r="C7">
            <v>27.3</v>
          </cell>
          <cell r="D7">
            <v>12.4</v>
          </cell>
          <cell r="E7">
            <v>69.541666666666671</v>
          </cell>
          <cell r="F7">
            <v>89</v>
          </cell>
          <cell r="G7">
            <v>39</v>
          </cell>
          <cell r="H7">
            <v>8.2799999999999994</v>
          </cell>
          <cell r="I7" t="str">
            <v>S</v>
          </cell>
          <cell r="J7">
            <v>21.240000000000002</v>
          </cell>
          <cell r="K7">
            <v>0</v>
          </cell>
        </row>
        <row r="8">
          <cell r="B8">
            <v>20.020833333333332</v>
          </cell>
          <cell r="C8">
            <v>30</v>
          </cell>
          <cell r="D8">
            <v>12.9</v>
          </cell>
          <cell r="E8">
            <v>71.708333333333329</v>
          </cell>
          <cell r="F8">
            <v>94</v>
          </cell>
          <cell r="G8">
            <v>35</v>
          </cell>
          <cell r="H8">
            <v>6.12</v>
          </cell>
          <cell r="I8" t="str">
            <v>SO</v>
          </cell>
          <cell r="J8">
            <v>14.76</v>
          </cell>
          <cell r="K8">
            <v>0</v>
          </cell>
        </row>
        <row r="9">
          <cell r="B9">
            <v>21.033333333333331</v>
          </cell>
          <cell r="C9">
            <v>32.299999999999997</v>
          </cell>
          <cell r="D9">
            <v>13</v>
          </cell>
          <cell r="E9">
            <v>72.458333333333329</v>
          </cell>
          <cell r="F9">
            <v>95</v>
          </cell>
          <cell r="G9">
            <v>26</v>
          </cell>
          <cell r="H9">
            <v>7.9200000000000008</v>
          </cell>
          <cell r="I9" t="str">
            <v>O</v>
          </cell>
          <cell r="J9">
            <v>20.88</v>
          </cell>
          <cell r="K9">
            <v>0</v>
          </cell>
        </row>
        <row r="10">
          <cell r="B10">
            <v>22.104166666666661</v>
          </cell>
          <cell r="C10">
            <v>32.200000000000003</v>
          </cell>
          <cell r="D10">
            <v>14.4</v>
          </cell>
          <cell r="E10">
            <v>70.541666666666671</v>
          </cell>
          <cell r="F10">
            <v>96</v>
          </cell>
          <cell r="G10">
            <v>29</v>
          </cell>
          <cell r="H10">
            <v>6.48</v>
          </cell>
          <cell r="I10" t="str">
            <v>S</v>
          </cell>
          <cell r="J10">
            <v>16.2</v>
          </cell>
          <cell r="K10">
            <v>0.2</v>
          </cell>
        </row>
        <row r="11">
          <cell r="B11">
            <v>23.116666666666664</v>
          </cell>
          <cell r="C11">
            <v>31.2</v>
          </cell>
          <cell r="D11">
            <v>17.100000000000001</v>
          </cell>
          <cell r="E11">
            <v>65.083333333333329</v>
          </cell>
          <cell r="F11">
            <v>95</v>
          </cell>
          <cell r="G11">
            <v>33</v>
          </cell>
          <cell r="H11">
            <v>6.84</v>
          </cell>
          <cell r="I11" t="str">
            <v>S</v>
          </cell>
          <cell r="J11">
            <v>18</v>
          </cell>
          <cell r="K11">
            <v>0</v>
          </cell>
        </row>
        <row r="12">
          <cell r="B12">
            <v>23.133333333333336</v>
          </cell>
          <cell r="C12">
            <v>31.4</v>
          </cell>
          <cell r="D12">
            <v>18.2</v>
          </cell>
          <cell r="E12">
            <v>66.291666666666671</v>
          </cell>
          <cell r="F12">
            <v>85</v>
          </cell>
          <cell r="G12">
            <v>32</v>
          </cell>
          <cell r="H12">
            <v>6.84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20.6</v>
          </cell>
          <cell r="C13">
            <v>29.6</v>
          </cell>
          <cell r="D13">
            <v>12.5</v>
          </cell>
          <cell r="E13">
            <v>76.208333333333329</v>
          </cell>
          <cell r="F13">
            <v>100</v>
          </cell>
          <cell r="G13">
            <v>38</v>
          </cell>
          <cell r="H13">
            <v>5.4</v>
          </cell>
          <cell r="I13" t="str">
            <v>SE</v>
          </cell>
          <cell r="J13">
            <v>23.040000000000003</v>
          </cell>
          <cell r="K13">
            <v>0</v>
          </cell>
        </row>
        <row r="14">
          <cell r="B14">
            <v>23.629166666666663</v>
          </cell>
          <cell r="C14">
            <v>31.9</v>
          </cell>
          <cell r="D14">
            <v>17.8</v>
          </cell>
          <cell r="E14">
            <v>69.916666666666671</v>
          </cell>
          <cell r="F14">
            <v>91</v>
          </cell>
          <cell r="G14">
            <v>35</v>
          </cell>
          <cell r="H14">
            <v>11.879999999999999</v>
          </cell>
          <cell r="I14" t="str">
            <v>S</v>
          </cell>
          <cell r="J14">
            <v>26.28</v>
          </cell>
          <cell r="K14">
            <v>0</v>
          </cell>
        </row>
        <row r="15">
          <cell r="B15">
            <v>25.087500000000002</v>
          </cell>
          <cell r="C15">
            <v>32.200000000000003</v>
          </cell>
          <cell r="D15">
            <v>19.899999999999999</v>
          </cell>
          <cell r="E15">
            <v>78.875</v>
          </cell>
          <cell r="F15">
            <v>95</v>
          </cell>
          <cell r="G15">
            <v>53</v>
          </cell>
          <cell r="H15">
            <v>11.879999999999999</v>
          </cell>
          <cell r="I15" t="str">
            <v>O</v>
          </cell>
          <cell r="J15">
            <v>32.04</v>
          </cell>
          <cell r="K15">
            <v>4.1999999999999993</v>
          </cell>
        </row>
        <row r="16">
          <cell r="B16">
            <v>25.683333333333334</v>
          </cell>
          <cell r="C16">
            <v>29.3</v>
          </cell>
          <cell r="D16">
            <v>23.4</v>
          </cell>
          <cell r="E16">
            <v>77.916666666666671</v>
          </cell>
          <cell r="F16">
            <v>94</v>
          </cell>
          <cell r="G16">
            <v>55</v>
          </cell>
          <cell r="H16">
            <v>10.8</v>
          </cell>
          <cell r="I16" t="str">
            <v>NO</v>
          </cell>
          <cell r="J16">
            <v>23.040000000000003</v>
          </cell>
          <cell r="K16">
            <v>0</v>
          </cell>
        </row>
        <row r="17">
          <cell r="B17">
            <v>22.162500000000005</v>
          </cell>
          <cell r="C17">
            <v>24.5</v>
          </cell>
          <cell r="D17">
            <v>21</v>
          </cell>
          <cell r="E17">
            <v>90.666666666666671</v>
          </cell>
          <cell r="F17">
            <v>96</v>
          </cell>
          <cell r="G17">
            <v>79</v>
          </cell>
          <cell r="H17">
            <v>9.3600000000000012</v>
          </cell>
          <cell r="I17" t="str">
            <v>SE</v>
          </cell>
          <cell r="J17">
            <v>19.8</v>
          </cell>
          <cell r="K17">
            <v>11.799999999999999</v>
          </cell>
        </row>
        <row r="18">
          <cell r="B18">
            <v>21.066666666666666</v>
          </cell>
          <cell r="C18">
            <v>23</v>
          </cell>
          <cell r="D18">
            <v>18.8</v>
          </cell>
          <cell r="E18">
            <v>94.375</v>
          </cell>
          <cell r="F18">
            <v>97</v>
          </cell>
          <cell r="G18">
            <v>86</v>
          </cell>
          <cell r="H18">
            <v>5.4</v>
          </cell>
          <cell r="I18" t="str">
            <v>S</v>
          </cell>
          <cell r="J18">
            <v>20.16</v>
          </cell>
          <cell r="K18">
            <v>8.0000000000000018</v>
          </cell>
        </row>
        <row r="19">
          <cell r="B19">
            <v>22.220833333333331</v>
          </cell>
          <cell r="C19">
            <v>27.7</v>
          </cell>
          <cell r="D19">
            <v>18.8</v>
          </cell>
          <cell r="E19">
            <v>84.708333333333329</v>
          </cell>
          <cell r="F19">
            <v>96</v>
          </cell>
          <cell r="G19">
            <v>61</v>
          </cell>
          <cell r="H19">
            <v>9.3600000000000012</v>
          </cell>
          <cell r="I19" t="str">
            <v>S</v>
          </cell>
          <cell r="J19">
            <v>21.240000000000002</v>
          </cell>
          <cell r="K19">
            <v>0.4</v>
          </cell>
        </row>
        <row r="20">
          <cell r="B20">
            <v>21.304166666666667</v>
          </cell>
          <cell r="C20">
            <v>28.2</v>
          </cell>
          <cell r="D20">
            <v>16.8</v>
          </cell>
          <cell r="E20">
            <v>79.25</v>
          </cell>
          <cell r="F20">
            <v>95</v>
          </cell>
          <cell r="G20">
            <v>51</v>
          </cell>
          <cell r="H20">
            <v>6.48</v>
          </cell>
          <cell r="I20" t="str">
            <v>S</v>
          </cell>
          <cell r="J20">
            <v>18.720000000000002</v>
          </cell>
          <cell r="K20">
            <v>0</v>
          </cell>
        </row>
        <row r="21">
          <cell r="B21">
            <v>22.179166666666664</v>
          </cell>
          <cell r="C21">
            <v>28.7</v>
          </cell>
          <cell r="D21">
            <v>17.100000000000001</v>
          </cell>
          <cell r="E21">
            <v>75.625</v>
          </cell>
          <cell r="F21">
            <v>95</v>
          </cell>
          <cell r="G21">
            <v>48</v>
          </cell>
          <cell r="H21">
            <v>9.3600000000000012</v>
          </cell>
          <cell r="I21" t="str">
            <v>SE</v>
          </cell>
          <cell r="J21">
            <v>22.68</v>
          </cell>
          <cell r="K21">
            <v>0</v>
          </cell>
        </row>
        <row r="22">
          <cell r="B22">
            <v>22.704166666666669</v>
          </cell>
          <cell r="C22">
            <v>29.5</v>
          </cell>
          <cell r="D22">
            <v>18.100000000000001</v>
          </cell>
          <cell r="E22">
            <v>74.416666666666671</v>
          </cell>
          <cell r="F22">
            <v>91</v>
          </cell>
          <cell r="G22">
            <v>45</v>
          </cell>
          <cell r="H22">
            <v>7.2</v>
          </cell>
          <cell r="I22" t="str">
            <v>S</v>
          </cell>
          <cell r="J22">
            <v>16.920000000000002</v>
          </cell>
          <cell r="K22">
            <v>0</v>
          </cell>
        </row>
        <row r="23">
          <cell r="B23">
            <v>22.866666666666671</v>
          </cell>
          <cell r="C23">
            <v>29.8</v>
          </cell>
          <cell r="D23">
            <v>19.5</v>
          </cell>
          <cell r="E23">
            <v>71.75</v>
          </cell>
          <cell r="F23">
            <v>87</v>
          </cell>
          <cell r="G23">
            <v>43</v>
          </cell>
          <cell r="H23">
            <v>7.2</v>
          </cell>
          <cell r="I23" t="str">
            <v>S</v>
          </cell>
          <cell r="J23">
            <v>18.36</v>
          </cell>
          <cell r="K23">
            <v>0</v>
          </cell>
        </row>
        <row r="24">
          <cell r="B24">
            <v>23.024999999999995</v>
          </cell>
          <cell r="C24">
            <v>30.7</v>
          </cell>
          <cell r="D24">
            <v>17.899999999999999</v>
          </cell>
          <cell r="E24">
            <v>75.125</v>
          </cell>
          <cell r="F24">
            <v>95</v>
          </cell>
          <cell r="G24">
            <v>41</v>
          </cell>
          <cell r="H24">
            <v>10.44</v>
          </cell>
          <cell r="I24" t="str">
            <v>S</v>
          </cell>
          <cell r="J24">
            <v>20.88</v>
          </cell>
          <cell r="K24">
            <v>0</v>
          </cell>
        </row>
        <row r="25">
          <cell r="B25">
            <v>22.395833333333332</v>
          </cell>
          <cell r="C25">
            <v>26</v>
          </cell>
          <cell r="D25">
            <v>19.8</v>
          </cell>
          <cell r="E25">
            <v>77.291666666666671</v>
          </cell>
          <cell r="F25">
            <v>89</v>
          </cell>
          <cell r="G25">
            <v>62</v>
          </cell>
          <cell r="H25">
            <v>7.5600000000000005</v>
          </cell>
          <cell r="I25" t="str">
            <v>S</v>
          </cell>
          <cell r="J25">
            <v>18</v>
          </cell>
          <cell r="K25">
            <v>0.6</v>
          </cell>
        </row>
        <row r="26">
          <cell r="B26">
            <v>22.558333333333337</v>
          </cell>
          <cell r="C26">
            <v>29.1</v>
          </cell>
          <cell r="D26">
            <v>18.600000000000001</v>
          </cell>
          <cell r="E26">
            <v>81.958333333333329</v>
          </cell>
          <cell r="F26">
            <v>96</v>
          </cell>
          <cell r="G26">
            <v>50</v>
          </cell>
          <cell r="H26">
            <v>15.120000000000001</v>
          </cell>
          <cell r="I26" t="str">
            <v>S</v>
          </cell>
          <cell r="J26">
            <v>30.240000000000002</v>
          </cell>
          <cell r="K26">
            <v>8.9999999999999964</v>
          </cell>
        </row>
        <row r="27">
          <cell r="B27">
            <v>21.762499999999999</v>
          </cell>
          <cell r="C27">
            <v>23.2</v>
          </cell>
          <cell r="D27">
            <v>20.5</v>
          </cell>
          <cell r="E27">
            <v>93.375</v>
          </cell>
          <cell r="F27">
            <v>96</v>
          </cell>
          <cell r="G27">
            <v>86</v>
          </cell>
          <cell r="H27">
            <v>7.2</v>
          </cell>
          <cell r="I27" t="str">
            <v>S</v>
          </cell>
          <cell r="J27">
            <v>24.48</v>
          </cell>
          <cell r="K27">
            <v>51.8</v>
          </cell>
        </row>
        <row r="28">
          <cell r="B28">
            <v>21.933333333333337</v>
          </cell>
          <cell r="C28">
            <v>25.6</v>
          </cell>
          <cell r="D28">
            <v>19.7</v>
          </cell>
          <cell r="E28">
            <v>86.5</v>
          </cell>
          <cell r="F28">
            <v>97</v>
          </cell>
          <cell r="G28">
            <v>64</v>
          </cell>
          <cell r="H28">
            <v>8.2799999999999994</v>
          </cell>
          <cell r="I28" t="str">
            <v>O</v>
          </cell>
          <cell r="J28">
            <v>23.040000000000003</v>
          </cell>
          <cell r="K28">
            <v>8</v>
          </cell>
        </row>
        <row r="29">
          <cell r="B29">
            <v>20.091666666666669</v>
          </cell>
          <cell r="C29">
            <v>23.5</v>
          </cell>
          <cell r="D29">
            <v>16.600000000000001</v>
          </cell>
          <cell r="E29">
            <v>84.833333333333329</v>
          </cell>
          <cell r="F29">
            <v>97</v>
          </cell>
          <cell r="G29">
            <v>62</v>
          </cell>
          <cell r="H29">
            <v>4.32</v>
          </cell>
          <cell r="I29" t="str">
            <v>SO</v>
          </cell>
          <cell r="J29">
            <v>14.76</v>
          </cell>
          <cell r="K29">
            <v>0</v>
          </cell>
        </row>
        <row r="30">
          <cell r="B30">
            <v>22.749999999999996</v>
          </cell>
          <cell r="C30">
            <v>28.5</v>
          </cell>
          <cell r="D30">
            <v>19.3</v>
          </cell>
          <cell r="E30">
            <v>83.916666666666671</v>
          </cell>
          <cell r="F30">
            <v>96</v>
          </cell>
          <cell r="G30">
            <v>60</v>
          </cell>
          <cell r="H30">
            <v>6.84</v>
          </cell>
          <cell r="I30" t="str">
            <v>S</v>
          </cell>
          <cell r="J30">
            <v>21.96</v>
          </cell>
          <cell r="K30">
            <v>0</v>
          </cell>
        </row>
        <row r="31">
          <cell r="B31">
            <v>24.850000000000009</v>
          </cell>
          <cell r="C31">
            <v>30.1</v>
          </cell>
          <cell r="D31">
            <v>20.6</v>
          </cell>
          <cell r="E31">
            <v>82.666666666666671</v>
          </cell>
          <cell r="F31">
            <v>96</v>
          </cell>
          <cell r="G31">
            <v>60</v>
          </cell>
          <cell r="H31">
            <v>12.6</v>
          </cell>
          <cell r="I31" t="str">
            <v>N</v>
          </cell>
          <cell r="J31">
            <v>32.4</v>
          </cell>
          <cell r="K31">
            <v>0</v>
          </cell>
        </row>
        <row r="32">
          <cell r="B32">
            <v>24.983333333333331</v>
          </cell>
          <cell r="C32">
            <v>31</v>
          </cell>
          <cell r="D32">
            <v>21.7</v>
          </cell>
          <cell r="E32">
            <v>84.458333333333329</v>
          </cell>
          <cell r="F32">
            <v>96</v>
          </cell>
          <cell r="G32">
            <v>59</v>
          </cell>
          <cell r="H32">
            <v>8.2799999999999994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24.145833333333332</v>
          </cell>
          <cell r="C33">
            <v>30.3</v>
          </cell>
          <cell r="D33">
            <v>19.399999999999999</v>
          </cell>
          <cell r="E33">
            <v>80.083333333333329</v>
          </cell>
          <cell r="F33">
            <v>96</v>
          </cell>
          <cell r="G33">
            <v>52</v>
          </cell>
          <cell r="H33">
            <v>8.2799999999999994</v>
          </cell>
          <cell r="I33" t="str">
            <v>O</v>
          </cell>
          <cell r="J33">
            <v>19.079999999999998</v>
          </cell>
          <cell r="K33">
            <v>0</v>
          </cell>
        </row>
        <row r="34">
          <cell r="B34">
            <v>24.366666666666664</v>
          </cell>
          <cell r="C34">
            <v>32</v>
          </cell>
          <cell r="D34">
            <v>18.399999999999999</v>
          </cell>
          <cell r="E34">
            <v>78.75</v>
          </cell>
          <cell r="F34">
            <v>96</v>
          </cell>
          <cell r="G34">
            <v>43</v>
          </cell>
          <cell r="H34">
            <v>4.6800000000000006</v>
          </cell>
          <cell r="I34" t="str">
            <v>SE</v>
          </cell>
          <cell r="J34">
            <v>14.76</v>
          </cell>
          <cell r="K34">
            <v>0.2</v>
          </cell>
        </row>
        <row r="35">
          <cell r="B35">
            <v>24.391666666666666</v>
          </cell>
          <cell r="C35">
            <v>31.1</v>
          </cell>
          <cell r="D35">
            <v>20.2</v>
          </cell>
          <cell r="E35">
            <v>82.458333333333329</v>
          </cell>
          <cell r="F35">
            <v>96</v>
          </cell>
          <cell r="G35">
            <v>56</v>
          </cell>
          <cell r="H35">
            <v>8.64</v>
          </cell>
          <cell r="I35" t="str">
            <v>O</v>
          </cell>
          <cell r="J35">
            <v>16.559999999999999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15.787500000000001</v>
          </cell>
          <cell r="C5">
            <v>23.9</v>
          </cell>
          <cell r="D5">
            <v>8.1999999999999993</v>
          </cell>
          <cell r="E5">
            <v>73.083333333333329</v>
          </cell>
          <cell r="F5">
            <v>98</v>
          </cell>
          <cell r="G5">
            <v>33</v>
          </cell>
          <cell r="H5">
            <v>12.24</v>
          </cell>
          <cell r="I5" t="str">
            <v>S</v>
          </cell>
          <cell r="J5">
            <v>25.92</v>
          </cell>
          <cell r="K5">
            <v>0.2</v>
          </cell>
        </row>
        <row r="6">
          <cell r="B6">
            <v>16.387499999999999</v>
          </cell>
          <cell r="C6">
            <v>26.8</v>
          </cell>
          <cell r="D6">
            <v>7.9</v>
          </cell>
          <cell r="E6">
            <v>72.125</v>
          </cell>
          <cell r="F6">
            <v>98</v>
          </cell>
          <cell r="G6">
            <v>32</v>
          </cell>
          <cell r="H6">
            <v>11.520000000000001</v>
          </cell>
          <cell r="I6" t="str">
            <v>S</v>
          </cell>
          <cell r="J6">
            <v>28.08</v>
          </cell>
          <cell r="K6">
            <v>0</v>
          </cell>
        </row>
        <row r="7">
          <cell r="B7">
            <v>18.366666666666664</v>
          </cell>
          <cell r="C7">
            <v>28.7</v>
          </cell>
          <cell r="D7">
            <v>9.6</v>
          </cell>
          <cell r="E7">
            <v>71.833333333333329</v>
          </cell>
          <cell r="F7">
            <v>98</v>
          </cell>
          <cell r="G7">
            <v>27</v>
          </cell>
          <cell r="H7">
            <v>9</v>
          </cell>
          <cell r="I7" t="str">
            <v>SE</v>
          </cell>
          <cell r="J7">
            <v>21.96</v>
          </cell>
          <cell r="K7">
            <v>0</v>
          </cell>
        </row>
        <row r="8">
          <cell r="B8">
            <v>18.999999999999996</v>
          </cell>
          <cell r="C8">
            <v>31.2</v>
          </cell>
          <cell r="D8">
            <v>9.9</v>
          </cell>
          <cell r="E8">
            <v>74.166666666666671</v>
          </cell>
          <cell r="F8">
            <v>98</v>
          </cell>
          <cell r="G8">
            <v>25</v>
          </cell>
          <cell r="H8">
            <v>6.84</v>
          </cell>
          <cell r="I8" t="str">
            <v>S</v>
          </cell>
          <cell r="J8">
            <v>15.840000000000002</v>
          </cell>
          <cell r="K8">
            <v>0.2</v>
          </cell>
        </row>
        <row r="9">
          <cell r="B9">
            <v>20.666666666666668</v>
          </cell>
          <cell r="C9">
            <v>34.299999999999997</v>
          </cell>
          <cell r="D9">
            <v>10.7</v>
          </cell>
          <cell r="E9">
            <v>69.958333333333329</v>
          </cell>
          <cell r="F9">
            <v>98</v>
          </cell>
          <cell r="G9">
            <v>20</v>
          </cell>
          <cell r="H9">
            <v>9.7200000000000006</v>
          </cell>
          <cell r="I9" t="str">
            <v>SO</v>
          </cell>
          <cell r="J9">
            <v>20.16</v>
          </cell>
          <cell r="K9">
            <v>0</v>
          </cell>
        </row>
        <row r="10">
          <cell r="B10">
            <v>21.316666666666666</v>
          </cell>
          <cell r="C10">
            <v>33.6</v>
          </cell>
          <cell r="D10">
            <v>12</v>
          </cell>
          <cell r="E10">
            <v>72.875</v>
          </cell>
          <cell r="F10">
            <v>97</v>
          </cell>
          <cell r="G10">
            <v>30</v>
          </cell>
          <cell r="H10">
            <v>10.44</v>
          </cell>
          <cell r="I10" t="str">
            <v>SO</v>
          </cell>
          <cell r="J10">
            <v>20.88</v>
          </cell>
          <cell r="K10">
            <v>0</v>
          </cell>
        </row>
        <row r="11">
          <cell r="B11">
            <v>22.708333333333329</v>
          </cell>
          <cell r="C11">
            <v>33</v>
          </cell>
          <cell r="D11">
            <v>13.8</v>
          </cell>
          <cell r="E11">
            <v>71.291666666666671</v>
          </cell>
          <cell r="F11">
            <v>98</v>
          </cell>
          <cell r="G11">
            <v>28</v>
          </cell>
          <cell r="H11">
            <v>11.879999999999999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22.558333333333334</v>
          </cell>
          <cell r="C12">
            <v>32.700000000000003</v>
          </cell>
          <cell r="D12">
            <v>14.4</v>
          </cell>
          <cell r="E12">
            <v>72.125</v>
          </cell>
          <cell r="F12">
            <v>97</v>
          </cell>
          <cell r="G12">
            <v>34</v>
          </cell>
          <cell r="H12">
            <v>14.4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23.404166666666669</v>
          </cell>
          <cell r="C13">
            <v>33.700000000000003</v>
          </cell>
          <cell r="D13">
            <v>15</v>
          </cell>
          <cell r="E13">
            <v>70.875</v>
          </cell>
          <cell r="F13">
            <v>97</v>
          </cell>
          <cell r="G13">
            <v>27</v>
          </cell>
          <cell r="H13">
            <v>15.48</v>
          </cell>
          <cell r="I13" t="str">
            <v>SE</v>
          </cell>
          <cell r="J13">
            <v>29.52</v>
          </cell>
          <cell r="K13">
            <v>0</v>
          </cell>
        </row>
        <row r="14">
          <cell r="B14">
            <v>24.1875</v>
          </cell>
          <cell r="C14">
            <v>34.200000000000003</v>
          </cell>
          <cell r="D14">
            <v>16.899999999999999</v>
          </cell>
          <cell r="E14">
            <v>71.333333333333329</v>
          </cell>
          <cell r="F14">
            <v>96</v>
          </cell>
          <cell r="G14">
            <v>37</v>
          </cell>
          <cell r="H14">
            <v>20.88</v>
          </cell>
          <cell r="I14" t="str">
            <v>NE</v>
          </cell>
          <cell r="J14">
            <v>46.800000000000004</v>
          </cell>
          <cell r="K14">
            <v>0</v>
          </cell>
        </row>
        <row r="15">
          <cell r="B15">
            <v>26.570833333333329</v>
          </cell>
          <cell r="C15">
            <v>33.5</v>
          </cell>
          <cell r="D15">
            <v>21.2</v>
          </cell>
          <cell r="E15">
            <v>75.291666666666671</v>
          </cell>
          <cell r="F15">
            <v>96</v>
          </cell>
          <cell r="G15">
            <v>47</v>
          </cell>
          <cell r="H15">
            <v>22.32</v>
          </cell>
          <cell r="I15" t="str">
            <v>N</v>
          </cell>
          <cell r="J15">
            <v>46.800000000000004</v>
          </cell>
          <cell r="K15">
            <v>1.5999999999999999</v>
          </cell>
        </row>
        <row r="16">
          <cell r="B16">
            <v>25.616666666666674</v>
          </cell>
          <cell r="C16">
            <v>29.7</v>
          </cell>
          <cell r="D16">
            <v>23.2</v>
          </cell>
          <cell r="E16">
            <v>85.375</v>
          </cell>
          <cell r="F16">
            <v>95</v>
          </cell>
          <cell r="G16">
            <v>70</v>
          </cell>
          <cell r="H16">
            <v>14.4</v>
          </cell>
          <cell r="I16" t="str">
            <v>NO</v>
          </cell>
          <cell r="J16">
            <v>28.08</v>
          </cell>
          <cell r="K16">
            <v>0.8</v>
          </cell>
        </row>
        <row r="17">
          <cell r="B17">
            <v>23.283333333333335</v>
          </cell>
          <cell r="C17">
            <v>26.6</v>
          </cell>
          <cell r="D17">
            <v>21.4</v>
          </cell>
          <cell r="E17">
            <v>91.708333333333329</v>
          </cell>
          <cell r="F17">
            <v>96</v>
          </cell>
          <cell r="G17">
            <v>77</v>
          </cell>
          <cell r="H17">
            <v>10.8</v>
          </cell>
          <cell r="I17" t="str">
            <v>NO</v>
          </cell>
          <cell r="J17">
            <v>20.16</v>
          </cell>
          <cell r="K17">
            <v>5.8</v>
          </cell>
        </row>
        <row r="18">
          <cell r="B18">
            <v>22.533333333333335</v>
          </cell>
          <cell r="C18">
            <v>26.6</v>
          </cell>
          <cell r="D18">
            <v>20.5</v>
          </cell>
          <cell r="E18">
            <v>92.208333333333329</v>
          </cell>
          <cell r="F18">
            <v>97</v>
          </cell>
          <cell r="G18">
            <v>73</v>
          </cell>
          <cell r="H18">
            <v>14.04</v>
          </cell>
          <cell r="I18" t="str">
            <v>N</v>
          </cell>
          <cell r="J18">
            <v>35.28</v>
          </cell>
          <cell r="K18">
            <v>15.000000000000002</v>
          </cell>
        </row>
        <row r="19">
          <cell r="B19">
            <v>22.225000000000005</v>
          </cell>
          <cell r="C19">
            <v>28.4</v>
          </cell>
          <cell r="D19">
            <v>19.100000000000001</v>
          </cell>
          <cell r="E19">
            <v>85.125</v>
          </cell>
          <cell r="F19">
            <v>97</v>
          </cell>
          <cell r="G19">
            <v>55</v>
          </cell>
          <cell r="H19">
            <v>7.9200000000000008</v>
          </cell>
          <cell r="I19" t="str">
            <v>S</v>
          </cell>
          <cell r="J19">
            <v>20.88</v>
          </cell>
          <cell r="K19">
            <v>4</v>
          </cell>
        </row>
        <row r="20">
          <cell r="B20">
            <v>22.850000000000005</v>
          </cell>
          <cell r="C20">
            <v>29.1</v>
          </cell>
          <cell r="D20">
            <v>18</v>
          </cell>
          <cell r="E20">
            <v>81</v>
          </cell>
          <cell r="F20">
            <v>97</v>
          </cell>
          <cell r="G20">
            <v>50</v>
          </cell>
          <cell r="H20">
            <v>16.2</v>
          </cell>
          <cell r="I20" t="str">
            <v>SE</v>
          </cell>
          <cell r="J20">
            <v>27.36</v>
          </cell>
          <cell r="K20">
            <v>0.2</v>
          </cell>
        </row>
        <row r="21">
          <cell r="B21">
            <v>23.350000000000005</v>
          </cell>
          <cell r="C21">
            <v>29.6</v>
          </cell>
          <cell r="D21">
            <v>18.5</v>
          </cell>
          <cell r="E21">
            <v>81.75</v>
          </cell>
          <cell r="F21">
            <v>97</v>
          </cell>
          <cell r="G21">
            <v>52</v>
          </cell>
          <cell r="H21">
            <v>13.32</v>
          </cell>
          <cell r="I21" t="str">
            <v>L</v>
          </cell>
          <cell r="J21">
            <v>25.56</v>
          </cell>
          <cell r="K21">
            <v>4.6000000000000005</v>
          </cell>
        </row>
        <row r="22">
          <cell r="B22">
            <v>23.279166666666665</v>
          </cell>
          <cell r="C22">
            <v>30.4</v>
          </cell>
          <cell r="D22">
            <v>17.600000000000001</v>
          </cell>
          <cell r="E22">
            <v>79.75</v>
          </cell>
          <cell r="F22">
            <v>97</v>
          </cell>
          <cell r="G22">
            <v>49</v>
          </cell>
          <cell r="H22">
            <v>12.6</v>
          </cell>
          <cell r="I22" t="str">
            <v>L</v>
          </cell>
          <cell r="J22">
            <v>28.44</v>
          </cell>
          <cell r="K22">
            <v>0</v>
          </cell>
        </row>
        <row r="23">
          <cell r="B23">
            <v>22.058333333333337</v>
          </cell>
          <cell r="C23">
            <v>29.4</v>
          </cell>
          <cell r="D23">
            <v>17.600000000000001</v>
          </cell>
          <cell r="E23">
            <v>82.416666666666671</v>
          </cell>
          <cell r="F23">
            <v>97</v>
          </cell>
          <cell r="G23">
            <v>52</v>
          </cell>
          <cell r="H23">
            <v>11.16</v>
          </cell>
          <cell r="I23" t="str">
            <v>SE</v>
          </cell>
          <cell r="J23">
            <v>20.52</v>
          </cell>
          <cell r="K23">
            <v>0</v>
          </cell>
        </row>
        <row r="24">
          <cell r="B24">
            <v>22.929166666666674</v>
          </cell>
          <cell r="C24">
            <v>31.4</v>
          </cell>
          <cell r="D24">
            <v>16.3</v>
          </cell>
          <cell r="E24">
            <v>80.083333333333329</v>
          </cell>
          <cell r="F24">
            <v>98</v>
          </cell>
          <cell r="G24">
            <v>46</v>
          </cell>
          <cell r="H24">
            <v>16.920000000000002</v>
          </cell>
          <cell r="I24" t="str">
            <v>L</v>
          </cell>
          <cell r="J24">
            <v>34.56</v>
          </cell>
          <cell r="K24">
            <v>0</v>
          </cell>
        </row>
        <row r="25">
          <cell r="B25">
            <v>22.624999999999996</v>
          </cell>
          <cell r="C25">
            <v>26.7</v>
          </cell>
          <cell r="D25">
            <v>19.8</v>
          </cell>
          <cell r="E25">
            <v>85.25</v>
          </cell>
          <cell r="F25">
            <v>97</v>
          </cell>
          <cell r="G25">
            <v>65</v>
          </cell>
          <cell r="H25">
            <v>10.44</v>
          </cell>
          <cell r="I25" t="str">
            <v>L</v>
          </cell>
          <cell r="J25">
            <v>21.6</v>
          </cell>
          <cell r="K25">
            <v>0</v>
          </cell>
        </row>
        <row r="26">
          <cell r="B26">
            <v>23.016666666666666</v>
          </cell>
          <cell r="C26">
            <v>29.6</v>
          </cell>
          <cell r="D26">
            <v>18.2</v>
          </cell>
          <cell r="E26">
            <v>82.833333333333329</v>
          </cell>
          <cell r="F26">
            <v>97</v>
          </cell>
          <cell r="G26">
            <v>57</v>
          </cell>
          <cell r="H26">
            <v>14.76</v>
          </cell>
          <cell r="I26" t="str">
            <v>S</v>
          </cell>
          <cell r="J26">
            <v>24.48</v>
          </cell>
          <cell r="K26">
            <v>0</v>
          </cell>
        </row>
        <row r="27">
          <cell r="B27">
            <v>24.124999999999996</v>
          </cell>
          <cell r="C27">
            <v>30.7</v>
          </cell>
          <cell r="D27">
            <v>19.3</v>
          </cell>
          <cell r="E27">
            <v>82.666666666666671</v>
          </cell>
          <cell r="F27">
            <v>97</v>
          </cell>
          <cell r="G27">
            <v>56</v>
          </cell>
          <cell r="H27">
            <v>18.720000000000002</v>
          </cell>
          <cell r="I27" t="str">
            <v>L</v>
          </cell>
          <cell r="J27">
            <v>39.6</v>
          </cell>
          <cell r="K27">
            <v>3</v>
          </cell>
        </row>
        <row r="28">
          <cell r="B28">
            <v>22.220833333333331</v>
          </cell>
          <cell r="C28">
            <v>25.4</v>
          </cell>
          <cell r="D28">
            <v>20</v>
          </cell>
          <cell r="E28">
            <v>88.291666666666671</v>
          </cell>
          <cell r="F28">
            <v>97</v>
          </cell>
          <cell r="G28">
            <v>68</v>
          </cell>
          <cell r="H28">
            <v>16.2</v>
          </cell>
          <cell r="I28" t="str">
            <v>O</v>
          </cell>
          <cell r="J28">
            <v>30.240000000000002</v>
          </cell>
          <cell r="K28">
            <v>22.200000000000003</v>
          </cell>
        </row>
        <row r="29">
          <cell r="B29">
            <v>20.979166666666668</v>
          </cell>
          <cell r="C29">
            <v>26</v>
          </cell>
          <cell r="D29">
            <v>17.8</v>
          </cell>
          <cell r="E29">
            <v>85.708333333333329</v>
          </cell>
          <cell r="F29">
            <v>97</v>
          </cell>
          <cell r="G29">
            <v>62</v>
          </cell>
          <cell r="H29">
            <v>8.2799999999999994</v>
          </cell>
          <cell r="I29" t="str">
            <v>SO</v>
          </cell>
          <cell r="J29">
            <v>14.04</v>
          </cell>
          <cell r="K29">
            <v>0</v>
          </cell>
        </row>
        <row r="30">
          <cell r="B30">
            <v>23.954166666666666</v>
          </cell>
          <cell r="C30">
            <v>30.2</v>
          </cell>
          <cell r="D30">
            <v>20</v>
          </cell>
          <cell r="E30">
            <v>84.083333333333329</v>
          </cell>
          <cell r="F30">
            <v>97</v>
          </cell>
          <cell r="G30">
            <v>59</v>
          </cell>
          <cell r="H30">
            <v>14.76</v>
          </cell>
          <cell r="I30" t="str">
            <v>NE</v>
          </cell>
          <cell r="J30">
            <v>25.2</v>
          </cell>
          <cell r="K30">
            <v>0</v>
          </cell>
        </row>
        <row r="31">
          <cell r="B31">
            <v>24.891666666666662</v>
          </cell>
          <cell r="C31">
            <v>31</v>
          </cell>
          <cell r="D31">
            <v>20.9</v>
          </cell>
          <cell r="E31">
            <v>85.125</v>
          </cell>
          <cell r="F31">
            <v>97</v>
          </cell>
          <cell r="G31">
            <v>61</v>
          </cell>
          <cell r="H31">
            <v>19.079999999999998</v>
          </cell>
          <cell r="I31" t="str">
            <v>NE</v>
          </cell>
          <cell r="J31">
            <v>32.76</v>
          </cell>
          <cell r="K31">
            <v>1.4</v>
          </cell>
        </row>
        <row r="32">
          <cell r="B32">
            <v>26.304166666666664</v>
          </cell>
          <cell r="C32">
            <v>33.700000000000003</v>
          </cell>
          <cell r="D32">
            <v>22.1</v>
          </cell>
          <cell r="E32">
            <v>79.875</v>
          </cell>
          <cell r="F32">
            <v>97</v>
          </cell>
          <cell r="G32">
            <v>48</v>
          </cell>
          <cell r="H32">
            <v>17.64</v>
          </cell>
          <cell r="I32" t="str">
            <v>NE</v>
          </cell>
          <cell r="J32">
            <v>29.52</v>
          </cell>
          <cell r="K32">
            <v>0.2</v>
          </cell>
        </row>
        <row r="33">
          <cell r="B33">
            <v>24.500000000000004</v>
          </cell>
          <cell r="C33">
            <v>31.8</v>
          </cell>
          <cell r="D33">
            <v>18.3</v>
          </cell>
          <cell r="E33">
            <v>77.375</v>
          </cell>
          <cell r="F33">
            <v>97</v>
          </cell>
          <cell r="G33">
            <v>45</v>
          </cell>
          <cell r="H33">
            <v>17.28</v>
          </cell>
          <cell r="I33" t="str">
            <v>NE</v>
          </cell>
          <cell r="J33">
            <v>37.080000000000005</v>
          </cell>
          <cell r="K33">
            <v>0</v>
          </cell>
        </row>
        <row r="34">
          <cell r="B34">
            <v>24.499999999999996</v>
          </cell>
          <cell r="C34">
            <v>33.4</v>
          </cell>
          <cell r="D34">
            <v>17.7</v>
          </cell>
          <cell r="E34">
            <v>77.791666666666671</v>
          </cell>
          <cell r="F34">
            <v>97</v>
          </cell>
          <cell r="G34">
            <v>45</v>
          </cell>
          <cell r="H34">
            <v>9.3600000000000012</v>
          </cell>
          <cell r="I34" t="str">
            <v>NE</v>
          </cell>
          <cell r="J34">
            <v>24.12</v>
          </cell>
          <cell r="K34">
            <v>0</v>
          </cell>
        </row>
        <row r="35">
          <cell r="B35">
            <v>24.754166666666666</v>
          </cell>
          <cell r="C35">
            <v>32.5</v>
          </cell>
          <cell r="D35">
            <v>19.3</v>
          </cell>
          <cell r="E35">
            <v>82.833333333333329</v>
          </cell>
          <cell r="F35">
            <v>97</v>
          </cell>
          <cell r="G35">
            <v>47</v>
          </cell>
          <cell r="H35">
            <v>10.44</v>
          </cell>
          <cell r="I35" t="str">
            <v>NE</v>
          </cell>
          <cell r="J35">
            <v>21.96</v>
          </cell>
          <cell r="K35">
            <v>0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11.842857142857142</v>
          </cell>
          <cell r="C5">
            <v>17.8</v>
          </cell>
          <cell r="D5">
            <v>8.3000000000000007</v>
          </cell>
          <cell r="E5">
            <v>90.642857142857139</v>
          </cell>
          <cell r="F5">
            <v>97</v>
          </cell>
          <cell r="G5">
            <v>59</v>
          </cell>
          <cell r="H5">
            <v>9.3600000000000012</v>
          </cell>
          <cell r="I5" t="str">
            <v>SO</v>
          </cell>
          <cell r="J5">
            <v>13.68</v>
          </cell>
          <cell r="K5">
            <v>0.4</v>
          </cell>
        </row>
        <row r="6">
          <cell r="B6">
            <v>12.325000000000001</v>
          </cell>
          <cell r="C6">
            <v>15.8</v>
          </cell>
          <cell r="D6">
            <v>9.6</v>
          </cell>
          <cell r="E6">
            <v>85.25</v>
          </cell>
          <cell r="F6">
            <v>95</v>
          </cell>
          <cell r="G6">
            <v>66</v>
          </cell>
          <cell r="H6">
            <v>12.96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13.716666666666667</v>
          </cell>
          <cell r="C7">
            <v>18.3</v>
          </cell>
          <cell r="D7">
            <v>11.6</v>
          </cell>
          <cell r="E7">
            <v>86.583333333333329</v>
          </cell>
          <cell r="F7">
            <v>96</v>
          </cell>
          <cell r="G7">
            <v>60</v>
          </cell>
          <cell r="H7">
            <v>10.8</v>
          </cell>
          <cell r="I7" t="str">
            <v>S</v>
          </cell>
          <cell r="J7">
            <v>16.559999999999999</v>
          </cell>
          <cell r="K7">
            <v>0</v>
          </cell>
        </row>
        <row r="8">
          <cell r="B8">
            <v>18.233333333333334</v>
          </cell>
          <cell r="C8">
            <v>20.7</v>
          </cell>
          <cell r="D8">
            <v>14.6</v>
          </cell>
          <cell r="E8">
            <v>85</v>
          </cell>
          <cell r="F8">
            <v>95</v>
          </cell>
          <cell r="G8">
            <v>77</v>
          </cell>
          <cell r="H8">
            <v>9.3600000000000012</v>
          </cell>
          <cell r="I8" t="str">
            <v>SE</v>
          </cell>
          <cell r="J8">
            <v>14.4</v>
          </cell>
          <cell r="K8">
            <v>0</v>
          </cell>
        </row>
        <row r="9">
          <cell r="B9">
            <v>19.723076923076924</v>
          </cell>
          <cell r="C9">
            <v>24.9</v>
          </cell>
          <cell r="D9">
            <v>17.3</v>
          </cell>
          <cell r="E9">
            <v>84.15384615384616</v>
          </cell>
          <cell r="F9">
            <v>94</v>
          </cell>
          <cell r="G9">
            <v>56</v>
          </cell>
          <cell r="H9">
            <v>9</v>
          </cell>
          <cell r="I9" t="str">
            <v>SE</v>
          </cell>
          <cell r="J9">
            <v>14.04</v>
          </cell>
          <cell r="K9">
            <v>0</v>
          </cell>
        </row>
        <row r="10">
          <cell r="B10">
            <v>19.635714285714283</v>
          </cell>
          <cell r="C10">
            <v>25.4</v>
          </cell>
          <cell r="D10">
            <v>16.3</v>
          </cell>
          <cell r="E10">
            <v>82.071428571428569</v>
          </cell>
          <cell r="F10">
            <v>94</v>
          </cell>
          <cell r="G10">
            <v>55</v>
          </cell>
          <cell r="H10">
            <v>9.7200000000000006</v>
          </cell>
          <cell r="I10" t="str">
            <v>S</v>
          </cell>
          <cell r="J10">
            <v>13.32</v>
          </cell>
          <cell r="K10">
            <v>0</v>
          </cell>
        </row>
        <row r="11">
          <cell r="B11">
            <v>20.446666666666662</v>
          </cell>
          <cell r="C11">
            <v>25</v>
          </cell>
          <cell r="D11">
            <v>17.399999999999999</v>
          </cell>
          <cell r="E11">
            <v>74.400000000000006</v>
          </cell>
          <cell r="F11">
            <v>87</v>
          </cell>
          <cell r="G11">
            <v>58</v>
          </cell>
          <cell r="H11">
            <v>10.44</v>
          </cell>
          <cell r="I11" t="str">
            <v>SE</v>
          </cell>
          <cell r="J11">
            <v>17.28</v>
          </cell>
          <cell r="K11">
            <v>0</v>
          </cell>
        </row>
        <row r="12">
          <cell r="B12">
            <v>20.599999999999998</v>
          </cell>
          <cell r="C12">
            <v>24.9</v>
          </cell>
          <cell r="D12">
            <v>17</v>
          </cell>
          <cell r="E12">
            <v>75.071428571428569</v>
          </cell>
          <cell r="F12">
            <v>89</v>
          </cell>
          <cell r="G12">
            <v>60</v>
          </cell>
          <cell r="H12">
            <v>11.16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19.092857142857138</v>
          </cell>
          <cell r="C13">
            <v>25.5</v>
          </cell>
          <cell r="D13">
            <v>15.7</v>
          </cell>
          <cell r="E13">
            <v>79.214285714285708</v>
          </cell>
          <cell r="F13">
            <v>94</v>
          </cell>
          <cell r="G13">
            <v>43</v>
          </cell>
          <cell r="H13">
            <v>8.64</v>
          </cell>
          <cell r="I13" t="str">
            <v>SE</v>
          </cell>
          <cell r="J13">
            <v>16.920000000000002</v>
          </cell>
          <cell r="K13">
            <v>0</v>
          </cell>
        </row>
        <row r="14">
          <cell r="B14">
            <v>19.973333333333336</v>
          </cell>
          <cell r="C14">
            <v>26.7</v>
          </cell>
          <cell r="D14">
            <v>17</v>
          </cell>
          <cell r="E14">
            <v>73.466666666666669</v>
          </cell>
          <cell r="F14">
            <v>88</v>
          </cell>
          <cell r="G14">
            <v>41</v>
          </cell>
          <cell r="H14">
            <v>7.5600000000000005</v>
          </cell>
          <cell r="I14" t="str">
            <v>NE</v>
          </cell>
          <cell r="J14">
            <v>15.48</v>
          </cell>
          <cell r="K14">
            <v>0</v>
          </cell>
        </row>
        <row r="15">
          <cell r="B15">
            <v>21.278571428571428</v>
          </cell>
          <cell r="C15">
            <v>26</v>
          </cell>
          <cell r="D15">
            <v>19.100000000000001</v>
          </cell>
          <cell r="E15">
            <v>72.714285714285708</v>
          </cell>
          <cell r="F15">
            <v>84</v>
          </cell>
          <cell r="G15">
            <v>49</v>
          </cell>
          <cell r="H15">
            <v>12.96</v>
          </cell>
          <cell r="I15" t="str">
            <v>NE</v>
          </cell>
          <cell r="J15">
            <v>21.240000000000002</v>
          </cell>
          <cell r="K15">
            <v>0</v>
          </cell>
        </row>
        <row r="16">
          <cell r="B16">
            <v>21.420833333333338</v>
          </cell>
          <cell r="C16">
            <v>24.7</v>
          </cell>
          <cell r="D16">
            <v>19.5</v>
          </cell>
          <cell r="E16">
            <v>84.458333333333329</v>
          </cell>
          <cell r="F16">
            <v>94</v>
          </cell>
          <cell r="G16">
            <v>71</v>
          </cell>
          <cell r="H16">
            <v>25.92</v>
          </cell>
          <cell r="I16" t="str">
            <v>NO</v>
          </cell>
          <cell r="J16">
            <v>57.24</v>
          </cell>
          <cell r="K16">
            <v>16.599999999999998</v>
          </cell>
        </row>
        <row r="17">
          <cell r="B17">
            <v>19.825000000000003</v>
          </cell>
          <cell r="C17">
            <v>21.4</v>
          </cell>
          <cell r="D17">
            <v>18.899999999999999</v>
          </cell>
          <cell r="E17">
            <v>95.375</v>
          </cell>
          <cell r="F17">
            <v>97</v>
          </cell>
          <cell r="G17">
            <v>92</v>
          </cell>
          <cell r="H17">
            <v>7.5600000000000005</v>
          </cell>
          <cell r="I17" t="str">
            <v>L</v>
          </cell>
          <cell r="J17">
            <v>14.76</v>
          </cell>
          <cell r="K17">
            <v>2.8</v>
          </cell>
        </row>
        <row r="18">
          <cell r="B18">
            <v>19.76923076923077</v>
          </cell>
          <cell r="C18">
            <v>20.8</v>
          </cell>
          <cell r="D18">
            <v>19.3</v>
          </cell>
          <cell r="E18">
            <v>94.307692307692307</v>
          </cell>
          <cell r="F18">
            <v>95</v>
          </cell>
          <cell r="G18">
            <v>91</v>
          </cell>
          <cell r="H18">
            <v>8.2799999999999994</v>
          </cell>
          <cell r="I18" t="str">
            <v>NO</v>
          </cell>
          <cell r="J18">
            <v>13.32</v>
          </cell>
          <cell r="K18">
            <v>0.2</v>
          </cell>
        </row>
        <row r="19">
          <cell r="B19">
            <v>19.826086956521735</v>
          </cell>
          <cell r="C19">
            <v>21.4</v>
          </cell>
          <cell r="D19">
            <v>18.600000000000001</v>
          </cell>
          <cell r="E19">
            <v>88.782608695652172</v>
          </cell>
          <cell r="F19">
            <v>94</v>
          </cell>
          <cell r="G19">
            <v>84</v>
          </cell>
          <cell r="H19">
            <v>11.879999999999999</v>
          </cell>
          <cell r="I19" t="str">
            <v>S</v>
          </cell>
          <cell r="J19">
            <v>22.68</v>
          </cell>
          <cell r="K19">
            <v>2.2000000000000002</v>
          </cell>
        </row>
        <row r="20">
          <cell r="B20">
            <v>17.974999999999998</v>
          </cell>
          <cell r="C20">
            <v>19.899999999999999</v>
          </cell>
          <cell r="D20">
            <v>16.399999999999999</v>
          </cell>
          <cell r="E20">
            <v>93.333333333333329</v>
          </cell>
          <cell r="F20">
            <v>96</v>
          </cell>
          <cell r="G20">
            <v>86</v>
          </cell>
          <cell r="H20">
            <v>9.3600000000000012</v>
          </cell>
          <cell r="I20" t="str">
            <v>S</v>
          </cell>
          <cell r="J20">
            <v>12.24</v>
          </cell>
          <cell r="K20">
            <v>0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>
            <v>17.36</v>
          </cell>
          <cell r="C23">
            <v>19.5</v>
          </cell>
          <cell r="D23">
            <v>15.5</v>
          </cell>
          <cell r="E23">
            <v>80.400000000000006</v>
          </cell>
          <cell r="F23">
            <v>89</v>
          </cell>
          <cell r="G23">
            <v>71</v>
          </cell>
          <cell r="H23">
            <v>11.520000000000001</v>
          </cell>
          <cell r="I23" t="str">
            <v>SE</v>
          </cell>
          <cell r="J23">
            <v>15.48</v>
          </cell>
          <cell r="K23">
            <v>0</v>
          </cell>
        </row>
        <row r="24">
          <cell r="B24">
            <v>17.625000000000004</v>
          </cell>
          <cell r="C24">
            <v>22.5</v>
          </cell>
          <cell r="D24">
            <v>14.2</v>
          </cell>
          <cell r="E24">
            <v>80.333333333333329</v>
          </cell>
          <cell r="F24">
            <v>92</v>
          </cell>
          <cell r="G24">
            <v>62</v>
          </cell>
          <cell r="H24">
            <v>9.7200000000000006</v>
          </cell>
          <cell r="I24" t="str">
            <v>SE</v>
          </cell>
          <cell r="J24">
            <v>12.96</v>
          </cell>
          <cell r="K24">
            <v>0</v>
          </cell>
        </row>
        <row r="25">
          <cell r="B25">
            <v>17.363636363636363</v>
          </cell>
          <cell r="C25">
            <v>22.2</v>
          </cell>
          <cell r="D25">
            <v>14.8</v>
          </cell>
          <cell r="E25">
            <v>84.818181818181813</v>
          </cell>
          <cell r="F25">
            <v>93</v>
          </cell>
          <cell r="G25">
            <v>64</v>
          </cell>
          <cell r="H25">
            <v>2.16</v>
          </cell>
          <cell r="I25" t="str">
            <v>NE</v>
          </cell>
          <cell r="J25">
            <v>11.879999999999999</v>
          </cell>
          <cell r="K25">
            <v>0</v>
          </cell>
        </row>
        <row r="26">
          <cell r="B26">
            <v>18.907142857142855</v>
          </cell>
          <cell r="C26">
            <v>23</v>
          </cell>
          <cell r="D26">
            <v>16</v>
          </cell>
          <cell r="E26">
            <v>82.071428571428569</v>
          </cell>
          <cell r="F26">
            <v>91</v>
          </cell>
          <cell r="G26">
            <v>64</v>
          </cell>
          <cell r="H26">
            <v>8.64</v>
          </cell>
          <cell r="I26" t="str">
            <v>SE</v>
          </cell>
          <cell r="J26">
            <v>12.6</v>
          </cell>
          <cell r="K26">
            <v>0</v>
          </cell>
        </row>
        <row r="27">
          <cell r="B27">
            <v>18.133333333333333</v>
          </cell>
          <cell r="C27">
            <v>22.7</v>
          </cell>
          <cell r="D27">
            <v>15</v>
          </cell>
          <cell r="E27">
            <v>86.416666666666671</v>
          </cell>
          <cell r="F27">
            <v>95</v>
          </cell>
          <cell r="G27">
            <v>67</v>
          </cell>
          <cell r="H27">
            <v>6.84</v>
          </cell>
          <cell r="I27" t="str">
            <v>L</v>
          </cell>
          <cell r="J27">
            <v>9.3600000000000012</v>
          </cell>
          <cell r="K27">
            <v>0</v>
          </cell>
        </row>
        <row r="28">
          <cell r="B28">
            <v>21.092857142857145</v>
          </cell>
          <cell r="C28">
            <v>23.3</v>
          </cell>
          <cell r="D28">
            <v>19.600000000000001</v>
          </cell>
          <cell r="E28">
            <v>78.642857142857139</v>
          </cell>
          <cell r="F28">
            <v>87</v>
          </cell>
          <cell r="G28">
            <v>69</v>
          </cell>
          <cell r="H28">
            <v>10.8</v>
          </cell>
          <cell r="I28" t="str">
            <v>L</v>
          </cell>
          <cell r="J28">
            <v>20.52</v>
          </cell>
          <cell r="K28">
            <v>0</v>
          </cell>
        </row>
        <row r="29">
          <cell r="B29">
            <v>21.293750000000003</v>
          </cell>
          <cell r="C29">
            <v>24.5</v>
          </cell>
          <cell r="D29">
            <v>19.5</v>
          </cell>
          <cell r="E29">
            <v>83</v>
          </cell>
          <cell r="F29">
            <v>91</v>
          </cell>
          <cell r="G29">
            <v>67</v>
          </cell>
          <cell r="H29">
            <v>12.24</v>
          </cell>
          <cell r="I29" t="str">
            <v>O</v>
          </cell>
          <cell r="J29">
            <v>20.16</v>
          </cell>
          <cell r="K29">
            <v>0</v>
          </cell>
        </row>
        <row r="30">
          <cell r="B30">
            <v>20.421428571428571</v>
          </cell>
          <cell r="C30">
            <v>24.6</v>
          </cell>
          <cell r="D30">
            <v>18.399999999999999</v>
          </cell>
          <cell r="E30">
            <v>90.785714285714292</v>
          </cell>
          <cell r="F30">
            <v>96</v>
          </cell>
          <cell r="G30">
            <v>69</v>
          </cell>
          <cell r="H30">
            <v>4.6800000000000006</v>
          </cell>
          <cell r="I30" t="str">
            <v>SO</v>
          </cell>
          <cell r="J30">
            <v>11.520000000000001</v>
          </cell>
          <cell r="K30">
            <v>0</v>
          </cell>
        </row>
        <row r="31">
          <cell r="B31">
            <v>20.507692307692306</v>
          </cell>
          <cell r="C31">
            <v>25.8</v>
          </cell>
          <cell r="D31">
            <v>18</v>
          </cell>
          <cell r="E31">
            <v>89</v>
          </cell>
          <cell r="F31">
            <v>96</v>
          </cell>
          <cell r="G31">
            <v>67</v>
          </cell>
          <cell r="H31">
            <v>17.28</v>
          </cell>
          <cell r="I31" t="str">
            <v>N</v>
          </cell>
          <cell r="J31">
            <v>38.159999999999997</v>
          </cell>
          <cell r="K31">
            <v>0</v>
          </cell>
        </row>
        <row r="32">
          <cell r="B32">
            <v>19.462500000000002</v>
          </cell>
          <cell r="C32">
            <v>25.4</v>
          </cell>
          <cell r="D32">
            <v>18</v>
          </cell>
          <cell r="E32">
            <v>89.0625</v>
          </cell>
          <cell r="F32">
            <v>95</v>
          </cell>
          <cell r="G32">
            <v>48</v>
          </cell>
          <cell r="H32">
            <v>26.28</v>
          </cell>
          <cell r="I32" t="str">
            <v>SO</v>
          </cell>
          <cell r="J32">
            <v>68.760000000000005</v>
          </cell>
          <cell r="K32">
            <v>7.4</v>
          </cell>
        </row>
        <row r="33">
          <cell r="B33">
            <v>18.171428571428567</v>
          </cell>
          <cell r="C33">
            <v>20.6</v>
          </cell>
          <cell r="D33">
            <v>16.600000000000001</v>
          </cell>
          <cell r="E33">
            <v>96.714285714285708</v>
          </cell>
          <cell r="F33">
            <v>98</v>
          </cell>
          <cell r="G33">
            <v>92</v>
          </cell>
          <cell r="H33">
            <v>9.7200000000000006</v>
          </cell>
          <cell r="I33" t="str">
            <v>SO</v>
          </cell>
          <cell r="J33">
            <v>16.559999999999999</v>
          </cell>
          <cell r="K33">
            <v>0.2</v>
          </cell>
        </row>
        <row r="34">
          <cell r="B34">
            <v>19.375</v>
          </cell>
          <cell r="C34">
            <v>22.6</v>
          </cell>
          <cell r="D34">
            <v>17.2</v>
          </cell>
          <cell r="E34">
            <v>94.25</v>
          </cell>
          <cell r="F34">
            <v>97</v>
          </cell>
          <cell r="G34">
            <v>84</v>
          </cell>
          <cell r="H34">
            <v>3.6</v>
          </cell>
          <cell r="I34" t="str">
            <v>SO</v>
          </cell>
          <cell r="J34">
            <v>6.48</v>
          </cell>
          <cell r="K34">
            <v>0.2</v>
          </cell>
        </row>
        <row r="35">
          <cell r="B35">
            <v>21.353846153846153</v>
          </cell>
          <cell r="C35">
            <v>25.7</v>
          </cell>
          <cell r="D35">
            <v>18.7</v>
          </cell>
          <cell r="E35">
            <v>85.92307692307692</v>
          </cell>
          <cell r="F35">
            <v>94</v>
          </cell>
          <cell r="G35">
            <v>65</v>
          </cell>
          <cell r="H35">
            <v>3.6</v>
          </cell>
          <cell r="I35" t="str">
            <v>O</v>
          </cell>
          <cell r="J35">
            <v>15.120000000000001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11.958333333333334</v>
          </cell>
          <cell r="C5">
            <v>17.899999999999999</v>
          </cell>
          <cell r="D5">
            <v>6.7</v>
          </cell>
          <cell r="E5">
            <v>66.375</v>
          </cell>
          <cell r="F5">
            <v>87</v>
          </cell>
          <cell r="G5">
            <v>38</v>
          </cell>
          <cell r="H5">
            <v>12.6</v>
          </cell>
          <cell r="I5" t="str">
            <v>SE</v>
          </cell>
          <cell r="J5">
            <v>29.16</v>
          </cell>
          <cell r="K5">
            <v>0</v>
          </cell>
        </row>
        <row r="6">
          <cell r="B6">
            <v>13.508333333333333</v>
          </cell>
          <cell r="C6">
            <v>21.5</v>
          </cell>
          <cell r="D6">
            <v>6.6</v>
          </cell>
          <cell r="E6">
            <v>64.875</v>
          </cell>
          <cell r="F6">
            <v>86</v>
          </cell>
          <cell r="G6">
            <v>41</v>
          </cell>
          <cell r="H6">
            <v>23.040000000000003</v>
          </cell>
          <cell r="I6" t="str">
            <v>L</v>
          </cell>
          <cell r="J6">
            <v>44.28</v>
          </cell>
          <cell r="K6">
            <v>0</v>
          </cell>
        </row>
        <row r="7">
          <cell r="B7">
            <v>16.470833333333335</v>
          </cell>
          <cell r="C7">
            <v>23.6</v>
          </cell>
          <cell r="D7">
            <v>11.5</v>
          </cell>
          <cell r="E7">
            <v>75.666666666666671</v>
          </cell>
          <cell r="F7">
            <v>98</v>
          </cell>
          <cell r="G7">
            <v>45</v>
          </cell>
          <cell r="H7">
            <v>18.720000000000002</v>
          </cell>
          <cell r="I7" t="str">
            <v>NE</v>
          </cell>
          <cell r="J7">
            <v>36.72</v>
          </cell>
          <cell r="K7">
            <v>0</v>
          </cell>
        </row>
        <row r="8">
          <cell r="B8">
            <v>18.525000000000002</v>
          </cell>
          <cell r="C8">
            <v>26</v>
          </cell>
          <cell r="D8">
            <v>13.1</v>
          </cell>
          <cell r="E8">
            <v>76.416666666666671</v>
          </cell>
          <cell r="F8">
            <v>98</v>
          </cell>
          <cell r="G8">
            <v>47</v>
          </cell>
          <cell r="H8">
            <v>20.16</v>
          </cell>
          <cell r="I8" t="str">
            <v>NE</v>
          </cell>
          <cell r="J8">
            <v>33.480000000000004</v>
          </cell>
          <cell r="K8">
            <v>0</v>
          </cell>
        </row>
        <row r="9">
          <cell r="B9">
            <v>20.775000000000002</v>
          </cell>
          <cell r="C9">
            <v>28.6</v>
          </cell>
          <cell r="D9">
            <v>14.8</v>
          </cell>
          <cell r="E9">
            <v>74.041666666666671</v>
          </cell>
          <cell r="F9">
            <v>99</v>
          </cell>
          <cell r="G9">
            <v>30</v>
          </cell>
          <cell r="H9">
            <v>15.48</v>
          </cell>
          <cell r="I9" t="str">
            <v>NE</v>
          </cell>
          <cell r="J9">
            <v>31.680000000000003</v>
          </cell>
          <cell r="K9">
            <v>0.2</v>
          </cell>
        </row>
        <row r="10">
          <cell r="B10">
            <v>20.958333333333332</v>
          </cell>
          <cell r="C10">
            <v>26.8</v>
          </cell>
          <cell r="D10">
            <v>15.9</v>
          </cell>
          <cell r="E10">
            <v>73.5</v>
          </cell>
          <cell r="F10">
            <v>96</v>
          </cell>
          <cell r="G10">
            <v>48</v>
          </cell>
          <cell r="H10">
            <v>15.48</v>
          </cell>
          <cell r="I10" t="str">
            <v>NE</v>
          </cell>
          <cell r="J10">
            <v>27.720000000000002</v>
          </cell>
          <cell r="K10">
            <v>0</v>
          </cell>
        </row>
        <row r="11">
          <cell r="B11">
            <v>19.616666666666664</v>
          </cell>
          <cell r="C11">
            <v>26</v>
          </cell>
          <cell r="D11">
            <v>14.3</v>
          </cell>
          <cell r="E11">
            <v>70.791666666666671</v>
          </cell>
          <cell r="F11">
            <v>92</v>
          </cell>
          <cell r="G11">
            <v>37</v>
          </cell>
          <cell r="H11">
            <v>15.48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19.958333333333329</v>
          </cell>
          <cell r="C12">
            <v>26</v>
          </cell>
          <cell r="D12">
            <v>15.4</v>
          </cell>
          <cell r="E12">
            <v>73.791666666666671</v>
          </cell>
          <cell r="F12">
            <v>93</v>
          </cell>
          <cell r="G12">
            <v>48</v>
          </cell>
          <cell r="H12">
            <v>15.48</v>
          </cell>
          <cell r="I12" t="str">
            <v>NE</v>
          </cell>
          <cell r="J12">
            <v>28.8</v>
          </cell>
          <cell r="K12">
            <v>0</v>
          </cell>
        </row>
        <row r="13">
          <cell r="B13">
            <v>19.841666666666665</v>
          </cell>
          <cell r="C13">
            <v>26.6</v>
          </cell>
          <cell r="D13">
            <v>14.5</v>
          </cell>
          <cell r="E13">
            <v>73.5</v>
          </cell>
          <cell r="F13">
            <v>93</v>
          </cell>
          <cell r="G13">
            <v>41</v>
          </cell>
          <cell r="H13">
            <v>15.48</v>
          </cell>
          <cell r="I13" t="str">
            <v>NE</v>
          </cell>
          <cell r="J13">
            <v>29.880000000000003</v>
          </cell>
          <cell r="K13">
            <v>0</v>
          </cell>
        </row>
        <row r="14">
          <cell r="B14">
            <v>21.020833333333332</v>
          </cell>
          <cell r="C14">
            <v>28.7</v>
          </cell>
          <cell r="D14">
            <v>15.4</v>
          </cell>
          <cell r="E14">
            <v>70.083333333333329</v>
          </cell>
          <cell r="F14">
            <v>91</v>
          </cell>
          <cell r="G14">
            <v>34</v>
          </cell>
          <cell r="H14">
            <v>10.8</v>
          </cell>
          <cell r="I14" t="str">
            <v>NE</v>
          </cell>
          <cell r="J14">
            <v>25.92</v>
          </cell>
          <cell r="K14">
            <v>0</v>
          </cell>
        </row>
        <row r="15">
          <cell r="B15">
            <v>22.512499999999999</v>
          </cell>
          <cell r="C15">
            <v>27.1</v>
          </cell>
          <cell r="D15">
            <v>18.8</v>
          </cell>
          <cell r="E15">
            <v>75.208333333333329</v>
          </cell>
          <cell r="F15">
            <v>89</v>
          </cell>
          <cell r="G15">
            <v>61</v>
          </cell>
          <cell r="H15">
            <v>15.48</v>
          </cell>
          <cell r="I15" t="str">
            <v>NE</v>
          </cell>
          <cell r="J15">
            <v>41.76</v>
          </cell>
          <cell r="K15">
            <v>1.8</v>
          </cell>
        </row>
        <row r="16">
          <cell r="B16">
            <v>22.079166666666662</v>
          </cell>
          <cell r="C16">
            <v>25.2</v>
          </cell>
          <cell r="D16">
            <v>19.899999999999999</v>
          </cell>
          <cell r="E16">
            <v>83.791666666666671</v>
          </cell>
          <cell r="F16">
            <v>95</v>
          </cell>
          <cell r="G16">
            <v>65</v>
          </cell>
          <cell r="H16">
            <v>10.8</v>
          </cell>
          <cell r="I16" t="str">
            <v>S</v>
          </cell>
          <cell r="J16">
            <v>26.28</v>
          </cell>
          <cell r="K16">
            <v>0.6</v>
          </cell>
        </row>
        <row r="17">
          <cell r="B17">
            <v>17.612500000000001</v>
          </cell>
          <cell r="C17">
            <v>21.1</v>
          </cell>
          <cell r="D17">
            <v>14.5</v>
          </cell>
          <cell r="E17">
            <v>85.541666666666671</v>
          </cell>
          <cell r="F17">
            <v>98</v>
          </cell>
          <cell r="G17">
            <v>68</v>
          </cell>
          <cell r="H17">
            <v>11.16</v>
          </cell>
          <cell r="I17" t="str">
            <v>L</v>
          </cell>
          <cell r="J17">
            <v>23.759999999999998</v>
          </cell>
          <cell r="K17">
            <v>3.4000000000000004</v>
          </cell>
        </row>
        <row r="18">
          <cell r="B18">
            <v>18.724999999999998</v>
          </cell>
          <cell r="C18">
            <v>21.6</v>
          </cell>
          <cell r="D18">
            <v>15.9</v>
          </cell>
          <cell r="E18">
            <v>89</v>
          </cell>
          <cell r="F18">
            <v>100</v>
          </cell>
          <cell r="G18">
            <v>68</v>
          </cell>
          <cell r="H18">
            <v>13.68</v>
          </cell>
          <cell r="I18" t="str">
            <v>NE</v>
          </cell>
          <cell r="J18">
            <v>26.28</v>
          </cell>
          <cell r="K18">
            <v>0</v>
          </cell>
        </row>
        <row r="19">
          <cell r="B19">
            <v>18.731249999999996</v>
          </cell>
          <cell r="C19">
            <v>22.4</v>
          </cell>
          <cell r="D19">
            <v>15.5</v>
          </cell>
          <cell r="E19">
            <v>83.5625</v>
          </cell>
          <cell r="F19">
            <v>97</v>
          </cell>
          <cell r="G19">
            <v>64</v>
          </cell>
          <cell r="H19">
            <v>16.920000000000002</v>
          </cell>
          <cell r="I19" t="str">
            <v>L</v>
          </cell>
          <cell r="J19">
            <v>33.840000000000003</v>
          </cell>
          <cell r="K19">
            <v>0</v>
          </cell>
        </row>
        <row r="20">
          <cell r="B20">
            <v>17.259635416666665</v>
          </cell>
          <cell r="C20">
            <v>22.9</v>
          </cell>
          <cell r="D20">
            <v>14</v>
          </cell>
          <cell r="E20">
            <v>84.7734375</v>
          </cell>
          <cell r="F20">
            <v>98</v>
          </cell>
          <cell r="G20">
            <v>62</v>
          </cell>
          <cell r="H20">
            <v>60.912000000000006</v>
          </cell>
          <cell r="I20" t="str">
            <v>NE</v>
          </cell>
          <cell r="J20">
            <v>121.82400000000001</v>
          </cell>
          <cell r="K20">
            <v>0</v>
          </cell>
        </row>
        <row r="21">
          <cell r="B21">
            <v>17.733333333333331</v>
          </cell>
          <cell r="C21">
            <v>23.4</v>
          </cell>
          <cell r="D21">
            <v>13.8</v>
          </cell>
          <cell r="E21">
            <v>82.791666666666671</v>
          </cell>
          <cell r="F21">
            <v>98</v>
          </cell>
          <cell r="G21">
            <v>59</v>
          </cell>
          <cell r="H21">
            <v>18.720000000000002</v>
          </cell>
          <cell r="I21" t="str">
            <v>NE</v>
          </cell>
          <cell r="J21">
            <v>36.36</v>
          </cell>
          <cell r="K21">
            <v>0</v>
          </cell>
        </row>
        <row r="22">
          <cell r="B22">
            <v>17.979166666666668</v>
          </cell>
          <cell r="C22">
            <v>23.8</v>
          </cell>
          <cell r="D22">
            <v>13.5</v>
          </cell>
          <cell r="E22">
            <v>82.166666666666671</v>
          </cell>
          <cell r="F22">
            <v>98</v>
          </cell>
          <cell r="G22">
            <v>59</v>
          </cell>
          <cell r="H22">
            <v>20.52</v>
          </cell>
          <cell r="I22" t="str">
            <v>NE</v>
          </cell>
          <cell r="J22">
            <v>37.080000000000005</v>
          </cell>
          <cell r="K22">
            <v>0.2</v>
          </cell>
        </row>
        <row r="23">
          <cell r="B23">
            <v>18.170833333333334</v>
          </cell>
          <cell r="C23">
            <v>23.9</v>
          </cell>
          <cell r="D23">
            <v>14.5</v>
          </cell>
          <cell r="E23">
            <v>78.5</v>
          </cell>
          <cell r="F23">
            <v>94</v>
          </cell>
          <cell r="G23">
            <v>53</v>
          </cell>
          <cell r="H23">
            <v>22.68</v>
          </cell>
          <cell r="I23" t="str">
            <v>NE</v>
          </cell>
          <cell r="J23">
            <v>42.480000000000004</v>
          </cell>
          <cell r="K23">
            <v>0</v>
          </cell>
        </row>
        <row r="24">
          <cell r="B24">
            <v>18.416666666666668</v>
          </cell>
          <cell r="C24">
            <v>25.3</v>
          </cell>
          <cell r="D24">
            <v>13.4</v>
          </cell>
          <cell r="E24">
            <v>78.5</v>
          </cell>
          <cell r="F24">
            <v>98</v>
          </cell>
          <cell r="G24">
            <v>52</v>
          </cell>
          <cell r="H24">
            <v>18.720000000000002</v>
          </cell>
          <cell r="I24" t="str">
            <v>NE</v>
          </cell>
          <cell r="J24">
            <v>35.28</v>
          </cell>
          <cell r="K24">
            <v>0</v>
          </cell>
        </row>
        <row r="25">
          <cell r="B25">
            <v>18.5</v>
          </cell>
          <cell r="C25">
            <v>23.5</v>
          </cell>
          <cell r="D25">
            <v>14.5</v>
          </cell>
          <cell r="E25">
            <v>78.291666666666671</v>
          </cell>
          <cell r="F25">
            <v>93</v>
          </cell>
          <cell r="G25">
            <v>57</v>
          </cell>
          <cell r="H25">
            <v>16.920000000000002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19.808333333333334</v>
          </cell>
          <cell r="C26">
            <v>25.9</v>
          </cell>
          <cell r="D26">
            <v>15</v>
          </cell>
          <cell r="E26">
            <v>74.75</v>
          </cell>
          <cell r="F26">
            <v>94</v>
          </cell>
          <cell r="G26">
            <v>51</v>
          </cell>
          <cell r="H26">
            <v>18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17.089999999999996</v>
          </cell>
          <cell r="C27">
            <v>20.399999999999999</v>
          </cell>
          <cell r="D27">
            <v>15.6</v>
          </cell>
          <cell r="E27">
            <v>87.8</v>
          </cell>
          <cell r="F27">
            <v>99</v>
          </cell>
          <cell r="G27">
            <v>69</v>
          </cell>
          <cell r="H27">
            <v>17.64</v>
          </cell>
          <cell r="I27" t="str">
            <v>NE</v>
          </cell>
          <cell r="J27">
            <v>30.6</v>
          </cell>
          <cell r="K27">
            <v>10.399999999999999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>
            <v>19.683333333333334</v>
          </cell>
          <cell r="C29">
            <v>22.6</v>
          </cell>
          <cell r="D29">
            <v>15.4</v>
          </cell>
          <cell r="E29">
            <v>70</v>
          </cell>
          <cell r="F29">
            <v>97</v>
          </cell>
          <cell r="G29">
            <v>56</v>
          </cell>
          <cell r="H29">
            <v>9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17.274999999999995</v>
          </cell>
          <cell r="C30">
            <v>21.4</v>
          </cell>
          <cell r="D30">
            <v>14</v>
          </cell>
          <cell r="E30">
            <v>92.833333333333329</v>
          </cell>
          <cell r="F30">
            <v>100</v>
          </cell>
          <cell r="G30">
            <v>78</v>
          </cell>
          <cell r="H30">
            <v>13.68</v>
          </cell>
          <cell r="I30" t="str">
            <v>NE</v>
          </cell>
          <cell r="J30">
            <v>24.12</v>
          </cell>
          <cell r="K30">
            <v>0.6</v>
          </cell>
        </row>
        <row r="31">
          <cell r="B31">
            <v>21.208695652173915</v>
          </cell>
          <cell r="C31">
            <v>25.4</v>
          </cell>
          <cell r="D31">
            <v>18.600000000000001</v>
          </cell>
          <cell r="E31">
            <v>89.217391304347828</v>
          </cell>
          <cell r="F31">
            <v>99</v>
          </cell>
          <cell r="G31">
            <v>71</v>
          </cell>
          <cell r="H31">
            <v>14.76</v>
          </cell>
          <cell r="I31" t="str">
            <v>NE</v>
          </cell>
          <cell r="J31">
            <v>33.119999999999997</v>
          </cell>
          <cell r="K31">
            <v>0</v>
          </cell>
        </row>
        <row r="32">
          <cell r="B32">
            <v>22.758823529411771</v>
          </cell>
          <cell r="C32">
            <v>27</v>
          </cell>
          <cell r="D32">
            <v>18.600000000000001</v>
          </cell>
          <cell r="E32">
            <v>84.117647058823536</v>
          </cell>
          <cell r="F32">
            <v>99</v>
          </cell>
          <cell r="G32">
            <v>67</v>
          </cell>
          <cell r="H32">
            <v>15.48</v>
          </cell>
          <cell r="I32" t="str">
            <v>NE</v>
          </cell>
          <cell r="J32">
            <v>27.720000000000002</v>
          </cell>
          <cell r="K32">
            <v>0</v>
          </cell>
        </row>
        <row r="33">
          <cell r="B33">
            <v>22.129166666666663</v>
          </cell>
          <cell r="C33">
            <v>29</v>
          </cell>
          <cell r="D33">
            <v>17.5</v>
          </cell>
          <cell r="E33">
            <v>81.791666666666671</v>
          </cell>
          <cell r="F33">
            <v>99</v>
          </cell>
          <cell r="G33">
            <v>52</v>
          </cell>
          <cell r="H33">
            <v>11.879999999999999</v>
          </cell>
          <cell r="I33" t="str">
            <v>NE</v>
          </cell>
          <cell r="J33">
            <v>25.56</v>
          </cell>
          <cell r="K33">
            <v>0.4</v>
          </cell>
        </row>
        <row r="34">
          <cell r="B34">
            <v>22.954166666666669</v>
          </cell>
          <cell r="C34">
            <v>28.5</v>
          </cell>
          <cell r="D34">
            <v>18.399999999999999</v>
          </cell>
          <cell r="E34">
            <v>71.958333333333329</v>
          </cell>
          <cell r="F34">
            <v>94</v>
          </cell>
          <cell r="G34">
            <v>46</v>
          </cell>
          <cell r="H34">
            <v>14.4</v>
          </cell>
          <cell r="I34" t="str">
            <v>O</v>
          </cell>
          <cell r="J34">
            <v>27</v>
          </cell>
          <cell r="K34">
            <v>0</v>
          </cell>
        </row>
        <row r="35">
          <cell r="B35">
            <v>21.962500000000002</v>
          </cell>
          <cell r="C35">
            <v>25.8</v>
          </cell>
          <cell r="D35">
            <v>17.600000000000001</v>
          </cell>
          <cell r="E35">
            <v>81.916666666666671</v>
          </cell>
          <cell r="F35">
            <v>99</v>
          </cell>
          <cell r="G35">
            <v>66</v>
          </cell>
          <cell r="H35">
            <v>10.8</v>
          </cell>
          <cell r="I35" t="str">
            <v>NO</v>
          </cell>
          <cell r="J35">
            <v>46.800000000000004</v>
          </cell>
          <cell r="K35">
            <v>29.8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11.191666666666665</v>
          </cell>
          <cell r="C5">
            <v>19.5</v>
          </cell>
          <cell r="D5">
            <v>3.8</v>
          </cell>
          <cell r="E5">
            <v>72.708333333333329</v>
          </cell>
          <cell r="F5">
            <v>97</v>
          </cell>
          <cell r="G5">
            <v>33</v>
          </cell>
          <cell r="H5">
            <v>12.96</v>
          </cell>
          <cell r="I5" t="str">
            <v>L</v>
          </cell>
          <cell r="J5">
            <v>27.720000000000002</v>
          </cell>
          <cell r="K5">
            <v>0</v>
          </cell>
        </row>
        <row r="6">
          <cell r="B6">
            <v>13.129166666666668</v>
          </cell>
          <cell r="C6">
            <v>22.9</v>
          </cell>
          <cell r="D6">
            <v>5.0999999999999996</v>
          </cell>
          <cell r="E6">
            <v>70.333333333333329</v>
          </cell>
          <cell r="F6">
            <v>93</v>
          </cell>
          <cell r="G6">
            <v>37</v>
          </cell>
          <cell r="H6">
            <v>25.92</v>
          </cell>
          <cell r="I6" t="str">
            <v>L</v>
          </cell>
          <cell r="J6">
            <v>41.76</v>
          </cell>
          <cell r="K6">
            <v>0</v>
          </cell>
        </row>
        <row r="7">
          <cell r="B7">
            <v>15.741666666666665</v>
          </cell>
          <cell r="C7">
            <v>24.5</v>
          </cell>
          <cell r="D7">
            <v>8.8000000000000007</v>
          </cell>
          <cell r="E7">
            <v>78</v>
          </cell>
          <cell r="F7">
            <v>97</v>
          </cell>
          <cell r="G7">
            <v>46</v>
          </cell>
          <cell r="H7">
            <v>23.040000000000003</v>
          </cell>
          <cell r="I7" t="str">
            <v>L</v>
          </cell>
          <cell r="J7">
            <v>37.800000000000004</v>
          </cell>
          <cell r="K7">
            <v>0</v>
          </cell>
        </row>
        <row r="8">
          <cell r="B8">
            <v>18.008333333333329</v>
          </cell>
          <cell r="C8">
            <v>27</v>
          </cell>
          <cell r="D8">
            <v>10.9</v>
          </cell>
          <cell r="E8">
            <v>79.541666666666671</v>
          </cell>
          <cell r="F8">
            <v>97</v>
          </cell>
          <cell r="G8">
            <v>47</v>
          </cell>
          <cell r="H8">
            <v>12.6</v>
          </cell>
          <cell r="I8" t="str">
            <v>NE</v>
          </cell>
          <cell r="J8">
            <v>24.840000000000003</v>
          </cell>
          <cell r="K8">
            <v>0.2</v>
          </cell>
        </row>
        <row r="9">
          <cell r="B9">
            <v>20.408333333333335</v>
          </cell>
          <cell r="C9">
            <v>28.9</v>
          </cell>
          <cell r="D9">
            <v>13.3</v>
          </cell>
          <cell r="E9">
            <v>76.5</v>
          </cell>
          <cell r="F9">
            <v>97</v>
          </cell>
          <cell r="G9">
            <v>38</v>
          </cell>
          <cell r="H9">
            <v>12.96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20.108333333333331</v>
          </cell>
          <cell r="C10">
            <v>28.4</v>
          </cell>
          <cell r="D10">
            <v>12.9</v>
          </cell>
          <cell r="E10">
            <v>78</v>
          </cell>
          <cell r="F10">
            <v>96</v>
          </cell>
          <cell r="G10">
            <v>45</v>
          </cell>
          <cell r="H10">
            <v>13.68</v>
          </cell>
          <cell r="I10" t="str">
            <v>SO</v>
          </cell>
          <cell r="J10">
            <v>24.840000000000003</v>
          </cell>
          <cell r="K10">
            <v>0</v>
          </cell>
        </row>
        <row r="11">
          <cell r="B11">
            <v>19.416666666666671</v>
          </cell>
          <cell r="C11">
            <v>27.3</v>
          </cell>
          <cell r="D11">
            <v>12.7</v>
          </cell>
          <cell r="E11">
            <v>74.208333333333329</v>
          </cell>
          <cell r="F11">
            <v>95</v>
          </cell>
          <cell r="G11">
            <v>45</v>
          </cell>
          <cell r="H11">
            <v>14.04</v>
          </cell>
          <cell r="I11" t="str">
            <v>L</v>
          </cell>
          <cell r="J11">
            <v>24.48</v>
          </cell>
          <cell r="K11">
            <v>0</v>
          </cell>
        </row>
        <row r="12">
          <cell r="B12">
            <v>19.545833333333331</v>
          </cell>
          <cell r="C12">
            <v>27.3</v>
          </cell>
          <cell r="D12">
            <v>13.2</v>
          </cell>
          <cell r="E12">
            <v>76.875</v>
          </cell>
          <cell r="F12">
            <v>96</v>
          </cell>
          <cell r="G12">
            <v>47</v>
          </cell>
          <cell r="H12">
            <v>12.6</v>
          </cell>
          <cell r="I12" t="str">
            <v>NE</v>
          </cell>
          <cell r="J12">
            <v>25.2</v>
          </cell>
          <cell r="K12">
            <v>0</v>
          </cell>
        </row>
        <row r="13">
          <cell r="B13">
            <v>19.212500000000002</v>
          </cell>
          <cell r="C13">
            <v>27.7</v>
          </cell>
          <cell r="D13">
            <v>11.4</v>
          </cell>
          <cell r="E13">
            <v>75.666666666666671</v>
          </cell>
          <cell r="F13">
            <v>97</v>
          </cell>
          <cell r="G13">
            <v>39</v>
          </cell>
          <cell r="H13">
            <v>14.04</v>
          </cell>
          <cell r="I13" t="str">
            <v>NE</v>
          </cell>
          <cell r="J13">
            <v>31.680000000000003</v>
          </cell>
          <cell r="K13">
            <v>0</v>
          </cell>
        </row>
        <row r="14">
          <cell r="B14">
            <v>20.179166666666664</v>
          </cell>
          <cell r="C14">
            <v>29.1</v>
          </cell>
          <cell r="D14">
            <v>12.7</v>
          </cell>
          <cell r="E14">
            <v>74.625</v>
          </cell>
          <cell r="F14">
            <v>96</v>
          </cell>
          <cell r="G14">
            <v>41</v>
          </cell>
          <cell r="H14">
            <v>7.5600000000000005</v>
          </cell>
          <cell r="I14" t="str">
            <v>L</v>
          </cell>
          <cell r="J14">
            <v>15.840000000000002</v>
          </cell>
          <cell r="K14">
            <v>0</v>
          </cell>
        </row>
        <row r="15">
          <cell r="B15">
            <v>22.745833333333326</v>
          </cell>
          <cell r="C15">
            <v>29.5</v>
          </cell>
          <cell r="D15">
            <v>18.100000000000001</v>
          </cell>
          <cell r="E15">
            <v>78.041666666666671</v>
          </cell>
          <cell r="F15">
            <v>91</v>
          </cell>
          <cell r="G15">
            <v>56</v>
          </cell>
          <cell r="H15">
            <v>17.64</v>
          </cell>
          <cell r="I15" t="str">
            <v>NO</v>
          </cell>
          <cell r="J15">
            <v>39.6</v>
          </cell>
          <cell r="K15">
            <v>2.8000000000000003</v>
          </cell>
        </row>
        <row r="16">
          <cell r="B16">
            <v>21.799999999999997</v>
          </cell>
          <cell r="C16">
            <v>25.9</v>
          </cell>
          <cell r="D16">
            <v>18.899999999999999</v>
          </cell>
          <cell r="E16">
            <v>84.208333333333329</v>
          </cell>
          <cell r="F16">
            <v>96</v>
          </cell>
          <cell r="G16">
            <v>62</v>
          </cell>
          <cell r="H16">
            <v>23.400000000000002</v>
          </cell>
          <cell r="I16" t="str">
            <v>S</v>
          </cell>
          <cell r="J16">
            <v>39.96</v>
          </cell>
          <cell r="K16">
            <v>0</v>
          </cell>
        </row>
        <row r="17">
          <cell r="B17">
            <v>18.612499999999997</v>
          </cell>
          <cell r="C17">
            <v>24.3</v>
          </cell>
          <cell r="D17">
            <v>13.3</v>
          </cell>
          <cell r="E17">
            <v>79.208333333333329</v>
          </cell>
          <cell r="F17">
            <v>92</v>
          </cell>
          <cell r="G17">
            <v>60</v>
          </cell>
          <cell r="H17">
            <v>14.4</v>
          </cell>
          <cell r="I17" t="str">
            <v>L</v>
          </cell>
          <cell r="J17">
            <v>24.840000000000003</v>
          </cell>
          <cell r="K17">
            <v>0</v>
          </cell>
        </row>
        <row r="18">
          <cell r="B18">
            <v>17.920833333333331</v>
          </cell>
          <cell r="C18">
            <v>22.3</v>
          </cell>
          <cell r="D18">
            <v>13.1</v>
          </cell>
          <cell r="E18">
            <v>85.916666666666671</v>
          </cell>
          <cell r="F18">
            <v>96</v>
          </cell>
          <cell r="G18">
            <v>72</v>
          </cell>
          <cell r="H18">
            <v>8.2799999999999994</v>
          </cell>
          <cell r="I18" t="str">
            <v>NE</v>
          </cell>
          <cell r="J18">
            <v>22.68</v>
          </cell>
          <cell r="K18">
            <v>0</v>
          </cell>
        </row>
        <row r="19">
          <cell r="B19">
            <v>18.399999999999999</v>
          </cell>
          <cell r="C19">
            <v>24</v>
          </cell>
          <cell r="D19">
            <v>15</v>
          </cell>
          <cell r="E19">
            <v>83.833333333333329</v>
          </cell>
          <cell r="F19">
            <v>97</v>
          </cell>
          <cell r="G19">
            <v>59</v>
          </cell>
          <cell r="H19">
            <v>16.559999999999999</v>
          </cell>
          <cell r="I19" t="str">
            <v>L</v>
          </cell>
          <cell r="J19">
            <v>28.8</v>
          </cell>
          <cell r="K19">
            <v>0</v>
          </cell>
        </row>
        <row r="20">
          <cell r="B20">
            <v>17.399999999999999</v>
          </cell>
          <cell r="C20">
            <v>24.3</v>
          </cell>
          <cell r="D20">
            <v>12</v>
          </cell>
          <cell r="E20">
            <v>83.5</v>
          </cell>
          <cell r="F20">
            <v>97</v>
          </cell>
          <cell r="G20">
            <v>57</v>
          </cell>
          <cell r="H20">
            <v>21.240000000000002</v>
          </cell>
          <cell r="I20" t="str">
            <v>L</v>
          </cell>
          <cell r="J20">
            <v>37.080000000000005</v>
          </cell>
          <cell r="K20">
            <v>0.2</v>
          </cell>
        </row>
        <row r="21">
          <cell r="B21">
            <v>17.945833333333336</v>
          </cell>
          <cell r="C21">
            <v>25.2</v>
          </cell>
          <cell r="D21">
            <v>12.7</v>
          </cell>
          <cell r="E21">
            <v>80.791666666666671</v>
          </cell>
          <cell r="F21">
            <v>96</v>
          </cell>
          <cell r="G21">
            <v>52</v>
          </cell>
          <cell r="H21">
            <v>22.32</v>
          </cell>
          <cell r="I21" t="str">
            <v>L</v>
          </cell>
          <cell r="J21">
            <v>38.519999999999996</v>
          </cell>
          <cell r="K21">
            <v>0</v>
          </cell>
        </row>
        <row r="22">
          <cell r="B22">
            <v>18.079166666666669</v>
          </cell>
          <cell r="C22">
            <v>25.3</v>
          </cell>
          <cell r="D22">
            <v>12.9</v>
          </cell>
          <cell r="E22">
            <v>81.083333333333329</v>
          </cell>
          <cell r="F22">
            <v>96</v>
          </cell>
          <cell r="G22">
            <v>54</v>
          </cell>
          <cell r="H22">
            <v>20.16</v>
          </cell>
          <cell r="I22" t="str">
            <v>NE</v>
          </cell>
          <cell r="J22">
            <v>34.92</v>
          </cell>
          <cell r="K22">
            <v>0.2</v>
          </cell>
        </row>
        <row r="23">
          <cell r="B23">
            <v>18.133333333333333</v>
          </cell>
          <cell r="C23">
            <v>25.3</v>
          </cell>
          <cell r="D23">
            <v>14</v>
          </cell>
          <cell r="E23">
            <v>79.791666666666671</v>
          </cell>
          <cell r="F23">
            <v>94</v>
          </cell>
          <cell r="G23">
            <v>48</v>
          </cell>
          <cell r="H23">
            <v>20.16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18.362500000000001</v>
          </cell>
          <cell r="C24">
            <v>27.2</v>
          </cell>
          <cell r="D24">
            <v>10.6</v>
          </cell>
          <cell r="E24">
            <v>78.541666666666671</v>
          </cell>
          <cell r="F24">
            <v>97</v>
          </cell>
          <cell r="G24">
            <v>45</v>
          </cell>
          <cell r="H24">
            <v>14.4</v>
          </cell>
          <cell r="I24" t="str">
            <v>NE</v>
          </cell>
          <cell r="J24">
            <v>30.96</v>
          </cell>
          <cell r="K24">
            <v>0.2</v>
          </cell>
        </row>
        <row r="25">
          <cell r="B25">
            <v>18.641666666666669</v>
          </cell>
          <cell r="C25">
            <v>26.2</v>
          </cell>
          <cell r="D25">
            <v>11.4</v>
          </cell>
          <cell r="E25">
            <v>79</v>
          </cell>
          <cell r="F25">
            <v>97</v>
          </cell>
          <cell r="G25">
            <v>49</v>
          </cell>
          <cell r="H25">
            <v>10.8</v>
          </cell>
          <cell r="I25" t="str">
            <v>L</v>
          </cell>
          <cell r="J25">
            <v>25.92</v>
          </cell>
          <cell r="K25">
            <v>0</v>
          </cell>
        </row>
        <row r="26">
          <cell r="B26">
            <v>20.483333333333331</v>
          </cell>
          <cell r="C26">
            <v>27</v>
          </cell>
          <cell r="D26">
            <v>15.3</v>
          </cell>
          <cell r="E26">
            <v>71.208333333333329</v>
          </cell>
          <cell r="F26">
            <v>90</v>
          </cell>
          <cell r="G26">
            <v>44</v>
          </cell>
          <cell r="H26">
            <v>18.720000000000002</v>
          </cell>
          <cell r="I26" t="str">
            <v>NE</v>
          </cell>
          <cell r="J26">
            <v>32.4</v>
          </cell>
          <cell r="K26">
            <v>0</v>
          </cell>
        </row>
        <row r="27">
          <cell r="B27">
            <v>17.470833333333335</v>
          </cell>
          <cell r="C27">
            <v>21.7</v>
          </cell>
          <cell r="D27">
            <v>14.9</v>
          </cell>
          <cell r="E27">
            <v>90.25</v>
          </cell>
          <cell r="F27">
            <v>96</v>
          </cell>
          <cell r="G27">
            <v>71</v>
          </cell>
          <cell r="H27">
            <v>13.68</v>
          </cell>
          <cell r="I27" t="str">
            <v>L</v>
          </cell>
          <cell r="J27">
            <v>28.08</v>
          </cell>
          <cell r="K27">
            <v>17.599999999999998</v>
          </cell>
        </row>
        <row r="28">
          <cell r="B28">
            <v>19.400000000000002</v>
          </cell>
          <cell r="C28">
            <v>23.4</v>
          </cell>
          <cell r="D28">
            <v>18.100000000000001</v>
          </cell>
          <cell r="E28">
            <v>91.958333333333329</v>
          </cell>
          <cell r="F28">
            <v>97</v>
          </cell>
          <cell r="G28">
            <v>76</v>
          </cell>
          <cell r="H28">
            <v>16.920000000000002</v>
          </cell>
          <cell r="I28" t="str">
            <v>L</v>
          </cell>
          <cell r="J28">
            <v>32.4</v>
          </cell>
          <cell r="K28">
            <v>16.599999999999998</v>
          </cell>
        </row>
        <row r="29">
          <cell r="B29">
            <v>19.041666666666668</v>
          </cell>
          <cell r="C29">
            <v>24.8</v>
          </cell>
          <cell r="D29">
            <v>15.5</v>
          </cell>
          <cell r="E29">
            <v>82.25</v>
          </cell>
          <cell r="F29">
            <v>96</v>
          </cell>
          <cell r="G29">
            <v>51</v>
          </cell>
          <cell r="H29">
            <v>7.2</v>
          </cell>
          <cell r="I29" t="str">
            <v>O</v>
          </cell>
          <cell r="J29">
            <v>17.64</v>
          </cell>
          <cell r="K29">
            <v>0</v>
          </cell>
        </row>
        <row r="30">
          <cell r="B30">
            <v>17.270833333333336</v>
          </cell>
          <cell r="C30">
            <v>23.2</v>
          </cell>
          <cell r="D30">
            <v>13.6</v>
          </cell>
          <cell r="E30">
            <v>91.583333333333329</v>
          </cell>
          <cell r="F30">
            <v>97</v>
          </cell>
          <cell r="G30">
            <v>72</v>
          </cell>
          <cell r="H30">
            <v>8.64</v>
          </cell>
          <cell r="I30" t="str">
            <v>NE</v>
          </cell>
          <cell r="J30">
            <v>22.32</v>
          </cell>
          <cell r="K30">
            <v>2.4000000000000004</v>
          </cell>
        </row>
        <row r="31">
          <cell r="B31">
            <v>20.666666666666664</v>
          </cell>
          <cell r="C31">
            <v>25.1</v>
          </cell>
          <cell r="D31">
            <v>17.899999999999999</v>
          </cell>
          <cell r="E31">
            <v>92.25</v>
          </cell>
          <cell r="F31">
            <v>97</v>
          </cell>
          <cell r="G31">
            <v>79</v>
          </cell>
          <cell r="H31">
            <v>6.12</v>
          </cell>
          <cell r="I31" t="str">
            <v>NE</v>
          </cell>
          <cell r="J31">
            <v>20.88</v>
          </cell>
          <cell r="K31">
            <v>0.4</v>
          </cell>
        </row>
        <row r="32">
          <cell r="B32">
            <v>21.712499999999995</v>
          </cell>
          <cell r="C32">
            <v>28.4</v>
          </cell>
          <cell r="D32">
            <v>16.8</v>
          </cell>
          <cell r="E32">
            <v>83.541666666666671</v>
          </cell>
          <cell r="F32">
            <v>96</v>
          </cell>
          <cell r="G32">
            <v>62</v>
          </cell>
          <cell r="H32">
            <v>32.04</v>
          </cell>
          <cell r="I32" t="str">
            <v>NE</v>
          </cell>
          <cell r="J32">
            <v>59.4</v>
          </cell>
          <cell r="K32">
            <v>1.6</v>
          </cell>
        </row>
        <row r="33">
          <cell r="B33">
            <v>22</v>
          </cell>
          <cell r="C33">
            <v>29.7</v>
          </cell>
          <cell r="D33">
            <v>16.399999999999999</v>
          </cell>
          <cell r="E33">
            <v>82.125</v>
          </cell>
          <cell r="F33">
            <v>97</v>
          </cell>
          <cell r="G33">
            <v>49</v>
          </cell>
          <cell r="H33">
            <v>11.879999999999999</v>
          </cell>
          <cell r="I33" t="str">
            <v>L</v>
          </cell>
          <cell r="J33">
            <v>24.840000000000003</v>
          </cell>
          <cell r="K33">
            <v>0.2</v>
          </cell>
        </row>
        <row r="34">
          <cell r="B34">
            <v>22.345833333333331</v>
          </cell>
          <cell r="C34">
            <v>30.6</v>
          </cell>
          <cell r="D34">
            <v>15</v>
          </cell>
          <cell r="E34">
            <v>80.583333333333329</v>
          </cell>
          <cell r="F34">
            <v>97</v>
          </cell>
          <cell r="G34">
            <v>52</v>
          </cell>
          <cell r="H34">
            <v>9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B35">
            <v>20.812499999999996</v>
          </cell>
          <cell r="C35">
            <v>28.1</v>
          </cell>
          <cell r="D35">
            <v>18.100000000000001</v>
          </cell>
          <cell r="E35">
            <v>90.666666666666671</v>
          </cell>
          <cell r="F35">
            <v>97</v>
          </cell>
          <cell r="G35">
            <v>64</v>
          </cell>
          <cell r="H35">
            <v>12.24</v>
          </cell>
          <cell r="I35" t="str">
            <v>SO</v>
          </cell>
          <cell r="J35">
            <v>33.480000000000004</v>
          </cell>
          <cell r="K35">
            <v>35.6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14.924999999999995</v>
          </cell>
          <cell r="C5">
            <v>22.3</v>
          </cell>
          <cell r="D5">
            <v>9.1</v>
          </cell>
          <cell r="E5">
            <v>71.541666666666671</v>
          </cell>
          <cell r="F5">
            <v>95</v>
          </cell>
          <cell r="G5">
            <v>29</v>
          </cell>
          <cell r="H5">
            <v>12.96</v>
          </cell>
          <cell r="I5" t="str">
            <v>SE</v>
          </cell>
          <cell r="J5">
            <v>27.720000000000002</v>
          </cell>
          <cell r="K5">
            <v>0</v>
          </cell>
        </row>
        <row r="6">
          <cell r="B6">
            <v>16.037500000000005</v>
          </cell>
          <cell r="C6">
            <v>25.6</v>
          </cell>
          <cell r="D6">
            <v>8.8000000000000007</v>
          </cell>
          <cell r="E6">
            <v>70.583333333333329</v>
          </cell>
          <cell r="F6">
            <v>94</v>
          </cell>
          <cell r="G6">
            <v>32</v>
          </cell>
          <cell r="H6">
            <v>5.7600000000000007</v>
          </cell>
          <cell r="I6" t="str">
            <v>SE</v>
          </cell>
          <cell r="J6">
            <v>17.28</v>
          </cell>
          <cell r="K6">
            <v>0</v>
          </cell>
        </row>
        <row r="7">
          <cell r="B7">
            <v>18.45</v>
          </cell>
          <cell r="C7">
            <v>28</v>
          </cell>
          <cell r="D7">
            <v>10.3</v>
          </cell>
          <cell r="E7">
            <v>72.333333333333329</v>
          </cell>
          <cell r="F7">
            <v>95</v>
          </cell>
          <cell r="G7">
            <v>33</v>
          </cell>
          <cell r="H7">
            <v>5.7600000000000007</v>
          </cell>
          <cell r="I7" t="str">
            <v>SE</v>
          </cell>
          <cell r="J7">
            <v>15.840000000000002</v>
          </cell>
          <cell r="K7">
            <v>0.2</v>
          </cell>
        </row>
        <row r="8">
          <cell r="B8">
            <v>19.733333333333334</v>
          </cell>
          <cell r="C8">
            <v>28.9</v>
          </cell>
          <cell r="D8">
            <v>12.1</v>
          </cell>
          <cell r="E8">
            <v>71.75</v>
          </cell>
          <cell r="F8">
            <v>95</v>
          </cell>
          <cell r="G8">
            <v>31</v>
          </cell>
          <cell r="H8">
            <v>7.2</v>
          </cell>
          <cell r="I8" t="str">
            <v>SE</v>
          </cell>
          <cell r="J8">
            <v>14.4</v>
          </cell>
          <cell r="K8">
            <v>0</v>
          </cell>
        </row>
        <row r="9">
          <cell r="B9">
            <v>20.387499999999999</v>
          </cell>
          <cell r="C9">
            <v>30.3</v>
          </cell>
          <cell r="D9">
            <v>12.5</v>
          </cell>
          <cell r="E9">
            <v>74.083333333333329</v>
          </cell>
          <cell r="F9">
            <v>96</v>
          </cell>
          <cell r="G9">
            <v>33</v>
          </cell>
          <cell r="H9">
            <v>5.04</v>
          </cell>
          <cell r="I9" t="str">
            <v>S</v>
          </cell>
          <cell r="J9">
            <v>11.879999999999999</v>
          </cell>
          <cell r="K9">
            <v>0</v>
          </cell>
        </row>
        <row r="10">
          <cell r="B10">
            <v>21.712500000000002</v>
          </cell>
          <cell r="C10">
            <v>32.200000000000003</v>
          </cell>
          <cell r="D10">
            <v>14.1</v>
          </cell>
          <cell r="E10">
            <v>71.5</v>
          </cell>
          <cell r="F10">
            <v>96</v>
          </cell>
          <cell r="G10">
            <v>19</v>
          </cell>
          <cell r="H10">
            <v>7.2</v>
          </cell>
          <cell r="I10" t="str">
            <v>S</v>
          </cell>
          <cell r="J10">
            <v>14.04</v>
          </cell>
          <cell r="K10">
            <v>0.2</v>
          </cell>
        </row>
        <row r="11">
          <cell r="B11">
            <v>22.629166666666666</v>
          </cell>
          <cell r="C11">
            <v>31.9</v>
          </cell>
          <cell r="D11">
            <v>15.4</v>
          </cell>
          <cell r="E11">
            <v>69.833333333333329</v>
          </cell>
          <cell r="F11">
            <v>94</v>
          </cell>
          <cell r="G11">
            <v>31</v>
          </cell>
          <cell r="H11">
            <v>8.2799999999999994</v>
          </cell>
          <cell r="I11" t="str">
            <v>L</v>
          </cell>
          <cell r="J11">
            <v>18</v>
          </cell>
          <cell r="K11">
            <v>0</v>
          </cell>
        </row>
        <row r="12">
          <cell r="B12">
            <v>22.729166666666668</v>
          </cell>
          <cell r="C12">
            <v>31</v>
          </cell>
          <cell r="D12">
            <v>15.8</v>
          </cell>
          <cell r="E12">
            <v>69.625</v>
          </cell>
          <cell r="F12">
            <v>90</v>
          </cell>
          <cell r="G12">
            <v>32</v>
          </cell>
          <cell r="H12">
            <v>9.7200000000000006</v>
          </cell>
          <cell r="I12" t="str">
            <v>SO</v>
          </cell>
          <cell r="J12">
            <v>21.240000000000002</v>
          </cell>
          <cell r="K12">
            <v>0</v>
          </cell>
        </row>
        <row r="13">
          <cell r="B13">
            <v>23.012499999999999</v>
          </cell>
          <cell r="C13">
            <v>31.3</v>
          </cell>
          <cell r="D13">
            <v>16</v>
          </cell>
          <cell r="E13">
            <v>70.958333333333329</v>
          </cell>
          <cell r="F13">
            <v>94</v>
          </cell>
          <cell r="G13">
            <v>38</v>
          </cell>
          <cell r="H13">
            <v>12.96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24.525000000000002</v>
          </cell>
          <cell r="C14">
            <v>32.1</v>
          </cell>
          <cell r="D14">
            <v>18.5</v>
          </cell>
          <cell r="E14">
            <v>65.291666666666671</v>
          </cell>
          <cell r="F14">
            <v>86</v>
          </cell>
          <cell r="G14">
            <v>42</v>
          </cell>
          <cell r="H14">
            <v>14.76</v>
          </cell>
          <cell r="I14" t="str">
            <v>SO</v>
          </cell>
          <cell r="J14">
            <v>34.200000000000003</v>
          </cell>
          <cell r="K14">
            <v>0</v>
          </cell>
        </row>
        <row r="15">
          <cell r="B15">
            <v>27</v>
          </cell>
          <cell r="C15">
            <v>32.4</v>
          </cell>
          <cell r="D15">
            <v>23.4</v>
          </cell>
          <cell r="E15">
            <v>67.833333333333329</v>
          </cell>
          <cell r="F15">
            <v>85</v>
          </cell>
          <cell r="G15">
            <v>42</v>
          </cell>
          <cell r="H15">
            <v>20.16</v>
          </cell>
          <cell r="I15" t="str">
            <v>SO</v>
          </cell>
          <cell r="J15">
            <v>48.96</v>
          </cell>
          <cell r="K15">
            <v>2.6</v>
          </cell>
        </row>
        <row r="16">
          <cell r="B16">
            <v>24.25</v>
          </cell>
          <cell r="C16">
            <v>27</v>
          </cell>
          <cell r="D16">
            <v>21.7</v>
          </cell>
          <cell r="E16">
            <v>81.833333333333329</v>
          </cell>
          <cell r="F16">
            <v>94</v>
          </cell>
          <cell r="G16">
            <v>67</v>
          </cell>
          <cell r="H16">
            <v>16.559999999999999</v>
          </cell>
          <cell r="I16" t="str">
            <v>S</v>
          </cell>
          <cell r="J16">
            <v>29.52</v>
          </cell>
          <cell r="K16">
            <v>0.2</v>
          </cell>
        </row>
        <row r="17">
          <cell r="B17">
            <v>19.45</v>
          </cell>
          <cell r="C17">
            <v>22.5</v>
          </cell>
          <cell r="D17">
            <v>15.9</v>
          </cell>
          <cell r="E17">
            <v>83.291666666666671</v>
          </cell>
          <cell r="F17">
            <v>95</v>
          </cell>
          <cell r="G17">
            <v>72</v>
          </cell>
          <cell r="H17">
            <v>15.120000000000001</v>
          </cell>
          <cell r="I17" t="str">
            <v>S</v>
          </cell>
          <cell r="J17">
            <v>26.64</v>
          </cell>
          <cell r="K17">
            <v>4</v>
          </cell>
        </row>
        <row r="18">
          <cell r="B18">
            <v>19.649999999999999</v>
          </cell>
          <cell r="C18">
            <v>24.4</v>
          </cell>
          <cell r="D18">
            <v>17</v>
          </cell>
          <cell r="E18">
            <v>92.625</v>
          </cell>
          <cell r="F18">
            <v>96</v>
          </cell>
          <cell r="G18">
            <v>76</v>
          </cell>
          <cell r="H18">
            <v>9.7200000000000006</v>
          </cell>
          <cell r="I18" t="str">
            <v>S</v>
          </cell>
          <cell r="J18">
            <v>17.64</v>
          </cell>
          <cell r="K18">
            <v>6.8</v>
          </cell>
        </row>
        <row r="19">
          <cell r="B19">
            <v>22.404166666666669</v>
          </cell>
          <cell r="C19">
            <v>28.2</v>
          </cell>
          <cell r="D19">
            <v>19.399999999999999</v>
          </cell>
          <cell r="E19">
            <v>85</v>
          </cell>
          <cell r="F19">
            <v>97</v>
          </cell>
          <cell r="G19">
            <v>55</v>
          </cell>
          <cell r="H19">
            <v>9.3600000000000012</v>
          </cell>
          <cell r="I19" t="str">
            <v>SO</v>
          </cell>
          <cell r="J19">
            <v>23.400000000000002</v>
          </cell>
          <cell r="K19">
            <v>0.2</v>
          </cell>
        </row>
        <row r="20">
          <cell r="B20">
            <v>22.066666666666666</v>
          </cell>
          <cell r="C20">
            <v>29.1</v>
          </cell>
          <cell r="D20">
            <v>16.5</v>
          </cell>
          <cell r="E20">
            <v>78</v>
          </cell>
          <cell r="F20">
            <v>95</v>
          </cell>
          <cell r="G20">
            <v>50</v>
          </cell>
          <cell r="H20">
            <v>7.2</v>
          </cell>
          <cell r="I20" t="str">
            <v>SO</v>
          </cell>
          <cell r="J20">
            <v>16.559999999999999</v>
          </cell>
          <cell r="K20">
            <v>0.4</v>
          </cell>
        </row>
        <row r="21">
          <cell r="B21">
            <v>23.083333333333339</v>
          </cell>
          <cell r="C21">
            <v>28.8</v>
          </cell>
          <cell r="D21">
            <v>17.5</v>
          </cell>
          <cell r="E21">
            <v>74.208333333333329</v>
          </cell>
          <cell r="F21">
            <v>95</v>
          </cell>
          <cell r="G21">
            <v>48</v>
          </cell>
          <cell r="H21">
            <v>10.08</v>
          </cell>
          <cell r="I21" t="str">
            <v>SO</v>
          </cell>
          <cell r="J21">
            <v>23.759999999999998</v>
          </cell>
          <cell r="K21">
            <v>0</v>
          </cell>
        </row>
        <row r="22">
          <cell r="B22">
            <v>23.270833333333332</v>
          </cell>
          <cell r="C22">
            <v>29.8</v>
          </cell>
          <cell r="D22">
            <v>17.5</v>
          </cell>
          <cell r="E22">
            <v>74.125</v>
          </cell>
          <cell r="F22">
            <v>95</v>
          </cell>
          <cell r="G22">
            <v>46</v>
          </cell>
          <cell r="H22">
            <v>11.520000000000001</v>
          </cell>
          <cell r="I22" t="str">
            <v>O</v>
          </cell>
          <cell r="J22">
            <v>27.36</v>
          </cell>
          <cell r="K22">
            <v>0</v>
          </cell>
        </row>
        <row r="23">
          <cell r="B23">
            <v>23.966666666666669</v>
          </cell>
          <cell r="C23">
            <v>30</v>
          </cell>
          <cell r="D23">
            <v>18.8</v>
          </cell>
          <cell r="E23">
            <v>71.5</v>
          </cell>
          <cell r="F23">
            <v>94</v>
          </cell>
          <cell r="G23">
            <v>44</v>
          </cell>
          <cell r="H23">
            <v>8.64</v>
          </cell>
          <cell r="I23" t="str">
            <v>SO</v>
          </cell>
          <cell r="J23">
            <v>21.96</v>
          </cell>
          <cell r="K23">
            <v>0</v>
          </cell>
        </row>
        <row r="24">
          <cell r="B24">
            <v>23.408333333333335</v>
          </cell>
          <cell r="C24">
            <v>30.2</v>
          </cell>
          <cell r="D24">
            <v>17.8</v>
          </cell>
          <cell r="E24">
            <v>75.166666666666671</v>
          </cell>
          <cell r="F24">
            <v>93</v>
          </cell>
          <cell r="G24">
            <v>45</v>
          </cell>
          <cell r="H24">
            <v>12.24</v>
          </cell>
          <cell r="I24" t="str">
            <v>SO</v>
          </cell>
          <cell r="J24">
            <v>29.16</v>
          </cell>
          <cell r="K24">
            <v>0</v>
          </cell>
        </row>
        <row r="25">
          <cell r="B25">
            <v>21.358333333333334</v>
          </cell>
          <cell r="C25">
            <v>23.7</v>
          </cell>
          <cell r="D25">
            <v>19.7</v>
          </cell>
          <cell r="E25">
            <v>88.041666666666671</v>
          </cell>
          <cell r="F25">
            <v>96</v>
          </cell>
          <cell r="G25">
            <v>78</v>
          </cell>
          <cell r="H25">
            <v>31.319999999999997</v>
          </cell>
          <cell r="I25" t="str">
            <v>SO</v>
          </cell>
          <cell r="J25">
            <v>65.52</v>
          </cell>
          <cell r="K25">
            <v>37.199999999999996</v>
          </cell>
        </row>
        <row r="26">
          <cell r="B26">
            <v>20.970833333333335</v>
          </cell>
          <cell r="C26">
            <v>26.1</v>
          </cell>
          <cell r="D26">
            <v>16.899999999999999</v>
          </cell>
          <cell r="E26">
            <v>87.666666666666671</v>
          </cell>
          <cell r="F26">
            <v>97</v>
          </cell>
          <cell r="G26">
            <v>65</v>
          </cell>
          <cell r="H26">
            <v>7.5600000000000005</v>
          </cell>
          <cell r="I26" t="str">
            <v>SO</v>
          </cell>
          <cell r="J26">
            <v>30.240000000000002</v>
          </cell>
          <cell r="K26">
            <v>0.4</v>
          </cell>
        </row>
        <row r="27">
          <cell r="B27">
            <v>21.508333333333329</v>
          </cell>
          <cell r="C27">
            <v>22.7</v>
          </cell>
          <cell r="D27">
            <v>20.399999999999999</v>
          </cell>
          <cell r="E27">
            <v>92.291666666666671</v>
          </cell>
          <cell r="F27">
            <v>96</v>
          </cell>
          <cell r="G27">
            <v>86</v>
          </cell>
          <cell r="H27">
            <v>14.04</v>
          </cell>
          <cell r="I27" t="str">
            <v>SO</v>
          </cell>
          <cell r="J27">
            <v>39.6</v>
          </cell>
          <cell r="K27">
            <v>51.8</v>
          </cell>
        </row>
        <row r="28">
          <cell r="B28">
            <v>19.939999999999998</v>
          </cell>
          <cell r="C28">
            <v>22</v>
          </cell>
          <cell r="D28">
            <v>18.899999999999999</v>
          </cell>
          <cell r="E28">
            <v>91.55</v>
          </cell>
          <cell r="F28">
            <v>95</v>
          </cell>
          <cell r="G28">
            <v>83</v>
          </cell>
          <cell r="H28">
            <v>15.840000000000002</v>
          </cell>
          <cell r="I28" t="str">
            <v>SO</v>
          </cell>
          <cell r="J28">
            <v>33.480000000000004</v>
          </cell>
          <cell r="K28">
            <v>1.6</v>
          </cell>
        </row>
        <row r="29">
          <cell r="B29">
            <v>21.716666666666665</v>
          </cell>
          <cell r="C29">
            <v>24.1</v>
          </cell>
          <cell r="D29">
            <v>17.8</v>
          </cell>
          <cell r="E29">
            <v>74.916666666666671</v>
          </cell>
          <cell r="F29">
            <v>95</v>
          </cell>
          <cell r="G29">
            <v>57</v>
          </cell>
          <cell r="H29">
            <v>6.48</v>
          </cell>
          <cell r="I29" t="str">
            <v>SO</v>
          </cell>
          <cell r="J29">
            <v>20.16</v>
          </cell>
          <cell r="K29">
            <v>0</v>
          </cell>
        </row>
        <row r="30">
          <cell r="B30">
            <v>22.345833333333335</v>
          </cell>
          <cell r="C30">
            <v>27.4</v>
          </cell>
          <cell r="D30">
            <v>18.8</v>
          </cell>
          <cell r="E30">
            <v>85.166666666666671</v>
          </cell>
          <cell r="F30">
            <v>96</v>
          </cell>
          <cell r="G30">
            <v>68</v>
          </cell>
          <cell r="H30">
            <v>11.520000000000001</v>
          </cell>
          <cell r="I30" t="str">
            <v>SO</v>
          </cell>
          <cell r="J30">
            <v>30.96</v>
          </cell>
          <cell r="K30">
            <v>0.60000000000000009</v>
          </cell>
        </row>
        <row r="31">
          <cell r="B31">
            <v>25.720833333333342</v>
          </cell>
          <cell r="C31">
            <v>30.7</v>
          </cell>
          <cell r="D31">
            <v>22.3</v>
          </cell>
          <cell r="E31">
            <v>78.125</v>
          </cell>
          <cell r="F31">
            <v>91</v>
          </cell>
          <cell r="G31">
            <v>57</v>
          </cell>
          <cell r="H31">
            <v>17.64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26.508333333333329</v>
          </cell>
          <cell r="C32">
            <v>31.6</v>
          </cell>
          <cell r="D32">
            <v>23</v>
          </cell>
          <cell r="E32">
            <v>79.333333333333329</v>
          </cell>
          <cell r="F32">
            <v>91</v>
          </cell>
          <cell r="G32">
            <v>58</v>
          </cell>
          <cell r="H32">
            <v>17.28</v>
          </cell>
          <cell r="I32" t="str">
            <v>S</v>
          </cell>
          <cell r="J32">
            <v>36</v>
          </cell>
          <cell r="K32">
            <v>0</v>
          </cell>
        </row>
        <row r="33">
          <cell r="B33">
            <v>26.195833333333336</v>
          </cell>
          <cell r="C33">
            <v>30.9</v>
          </cell>
          <cell r="D33">
            <v>22.2</v>
          </cell>
          <cell r="E33">
            <v>75.208333333333329</v>
          </cell>
          <cell r="F33">
            <v>93</v>
          </cell>
          <cell r="G33">
            <v>51</v>
          </cell>
          <cell r="H33">
            <v>12.24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25.854166666666668</v>
          </cell>
          <cell r="C34">
            <v>31.6</v>
          </cell>
          <cell r="D34">
            <v>21.7</v>
          </cell>
          <cell r="E34">
            <v>74.333333333333329</v>
          </cell>
          <cell r="F34">
            <v>89</v>
          </cell>
          <cell r="G34">
            <v>54</v>
          </cell>
          <cell r="H34">
            <v>8.2799999999999994</v>
          </cell>
          <cell r="I34" t="str">
            <v>S</v>
          </cell>
          <cell r="J34">
            <v>19.440000000000001</v>
          </cell>
          <cell r="K34">
            <v>0</v>
          </cell>
        </row>
        <row r="35">
          <cell r="B35">
            <v>23.379166666666666</v>
          </cell>
          <cell r="C35">
            <v>26.2</v>
          </cell>
          <cell r="D35">
            <v>21.7</v>
          </cell>
          <cell r="E35">
            <v>89.125</v>
          </cell>
          <cell r="F35">
            <v>95</v>
          </cell>
          <cell r="G35">
            <v>70</v>
          </cell>
          <cell r="H35">
            <v>13.68</v>
          </cell>
          <cell r="I35" t="str">
            <v>SO</v>
          </cell>
          <cell r="J35">
            <v>34.200000000000003</v>
          </cell>
          <cell r="K35">
            <v>14.2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12.504166666666665</v>
          </cell>
          <cell r="C5">
            <v>20.2</v>
          </cell>
          <cell r="D5">
            <v>4.5</v>
          </cell>
          <cell r="E5">
            <v>73.541666666666671</v>
          </cell>
          <cell r="F5">
            <v>98</v>
          </cell>
          <cell r="G5">
            <v>35</v>
          </cell>
          <cell r="H5">
            <v>11.16</v>
          </cell>
          <cell r="I5" t="str">
            <v>S</v>
          </cell>
          <cell r="J5">
            <v>23.400000000000002</v>
          </cell>
          <cell r="K5">
            <v>0.2</v>
          </cell>
        </row>
        <row r="6">
          <cell r="B6">
            <v>13.404166666666667</v>
          </cell>
          <cell r="C6">
            <v>23.8</v>
          </cell>
          <cell r="D6">
            <v>4.0999999999999996</v>
          </cell>
          <cell r="E6">
            <v>74.916666666666671</v>
          </cell>
          <cell r="F6">
            <v>98</v>
          </cell>
          <cell r="G6">
            <v>38</v>
          </cell>
          <cell r="H6">
            <v>10.8</v>
          </cell>
          <cell r="I6" t="str">
            <v>L</v>
          </cell>
          <cell r="J6">
            <v>30.6</v>
          </cell>
          <cell r="K6">
            <v>0</v>
          </cell>
        </row>
        <row r="7">
          <cell r="B7">
            <v>16.929166666666667</v>
          </cell>
          <cell r="C7">
            <v>26.2</v>
          </cell>
          <cell r="D7">
            <v>9.1999999999999993</v>
          </cell>
          <cell r="E7">
            <v>76.75</v>
          </cell>
          <cell r="F7">
            <v>98</v>
          </cell>
          <cell r="G7">
            <v>42</v>
          </cell>
          <cell r="H7">
            <v>8.2799999999999994</v>
          </cell>
          <cell r="I7" t="str">
            <v>L</v>
          </cell>
          <cell r="J7">
            <v>29.16</v>
          </cell>
          <cell r="K7">
            <v>1</v>
          </cell>
        </row>
        <row r="8">
          <cell r="B8">
            <v>18.791666666666668</v>
          </cell>
          <cell r="C8">
            <v>29.3</v>
          </cell>
          <cell r="D8">
            <v>9.6999999999999993</v>
          </cell>
          <cell r="E8">
            <v>80.208333333333329</v>
          </cell>
          <cell r="F8">
            <v>98</v>
          </cell>
          <cell r="G8">
            <v>47</v>
          </cell>
          <cell r="H8">
            <v>7.2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21.720833333333331</v>
          </cell>
          <cell r="C9">
            <v>31.3</v>
          </cell>
          <cell r="D9">
            <v>14.3</v>
          </cell>
          <cell r="E9">
            <v>77.541666666666671</v>
          </cell>
          <cell r="F9">
            <v>98</v>
          </cell>
          <cell r="G9">
            <v>35</v>
          </cell>
          <cell r="H9">
            <v>9.3600000000000012</v>
          </cell>
          <cell r="I9" t="str">
            <v>S</v>
          </cell>
          <cell r="J9">
            <v>20.88</v>
          </cell>
          <cell r="K9">
            <v>0.2</v>
          </cell>
        </row>
        <row r="10">
          <cell r="B10">
            <v>20.920833333333334</v>
          </cell>
          <cell r="C10">
            <v>29.7</v>
          </cell>
          <cell r="D10">
            <v>13</v>
          </cell>
          <cell r="E10">
            <v>76.666666666666671</v>
          </cell>
          <cell r="F10">
            <v>98</v>
          </cell>
          <cell r="G10">
            <v>37</v>
          </cell>
          <cell r="H10">
            <v>8.2799999999999994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20.162500000000001</v>
          </cell>
          <cell r="C11">
            <v>29</v>
          </cell>
          <cell r="D11">
            <v>12.2</v>
          </cell>
          <cell r="E11">
            <v>76.083333333333329</v>
          </cell>
          <cell r="F11">
            <v>97</v>
          </cell>
          <cell r="G11">
            <v>42</v>
          </cell>
          <cell r="H11">
            <v>7.2</v>
          </cell>
          <cell r="I11" t="str">
            <v>SE</v>
          </cell>
          <cell r="J11">
            <v>21.6</v>
          </cell>
          <cell r="K11">
            <v>0</v>
          </cell>
        </row>
        <row r="12">
          <cell r="B12">
            <v>21.5625</v>
          </cell>
          <cell r="C12">
            <v>28.8</v>
          </cell>
          <cell r="D12">
            <v>15.2</v>
          </cell>
          <cell r="E12">
            <v>75.208333333333329</v>
          </cell>
          <cell r="F12">
            <v>96</v>
          </cell>
          <cell r="G12">
            <v>45</v>
          </cell>
          <cell r="H12">
            <v>7.5600000000000005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16.25</v>
          </cell>
          <cell r="C13">
            <v>20.100000000000001</v>
          </cell>
          <cell r="D13">
            <v>12.6</v>
          </cell>
          <cell r="E13">
            <v>88.833333333333329</v>
          </cell>
          <cell r="F13">
            <v>97</v>
          </cell>
          <cell r="G13">
            <v>77</v>
          </cell>
          <cell r="H13">
            <v>2.16</v>
          </cell>
          <cell r="I13" t="str">
            <v>S</v>
          </cell>
          <cell r="J13">
            <v>10.44</v>
          </cell>
          <cell r="K13">
            <v>0</v>
          </cell>
        </row>
        <row r="14">
          <cell r="B14">
            <v>22.716666666666665</v>
          </cell>
          <cell r="C14">
            <v>30.8</v>
          </cell>
          <cell r="D14">
            <v>14.3</v>
          </cell>
          <cell r="E14">
            <v>69.833333333333329</v>
          </cell>
          <cell r="F14">
            <v>95</v>
          </cell>
          <cell r="G14">
            <v>36</v>
          </cell>
          <cell r="H14">
            <v>8.2799999999999994</v>
          </cell>
          <cell r="I14" t="str">
            <v>NO</v>
          </cell>
          <cell r="J14">
            <v>19.440000000000001</v>
          </cell>
          <cell r="K14">
            <v>0</v>
          </cell>
        </row>
        <row r="15">
          <cell r="B15">
            <v>23.670833333333331</v>
          </cell>
          <cell r="C15">
            <v>29.4</v>
          </cell>
          <cell r="D15">
            <v>19.8</v>
          </cell>
          <cell r="E15">
            <v>75.291666666666671</v>
          </cell>
          <cell r="F15">
            <v>92</v>
          </cell>
          <cell r="G15">
            <v>59</v>
          </cell>
          <cell r="H15">
            <v>17.64</v>
          </cell>
          <cell r="I15" t="str">
            <v>NE</v>
          </cell>
          <cell r="J15">
            <v>48.24</v>
          </cell>
          <cell r="K15">
            <v>2.6</v>
          </cell>
        </row>
        <row r="16">
          <cell r="B16">
            <v>23.079166666666666</v>
          </cell>
          <cell r="C16">
            <v>28.1</v>
          </cell>
          <cell r="D16">
            <v>20</v>
          </cell>
          <cell r="E16">
            <v>85.708333333333329</v>
          </cell>
          <cell r="F16">
            <v>97</v>
          </cell>
          <cell r="G16">
            <v>60</v>
          </cell>
          <cell r="H16">
            <v>16.2</v>
          </cell>
          <cell r="I16" t="str">
            <v>NO</v>
          </cell>
          <cell r="J16">
            <v>43.2</v>
          </cell>
          <cell r="K16">
            <v>52.4</v>
          </cell>
        </row>
        <row r="17">
          <cell r="B17">
            <v>19.866666666666664</v>
          </cell>
          <cell r="C17">
            <v>22.4</v>
          </cell>
          <cell r="D17">
            <v>17.5</v>
          </cell>
          <cell r="E17">
            <v>89.708333333333329</v>
          </cell>
          <cell r="F17">
            <v>97</v>
          </cell>
          <cell r="G17">
            <v>78</v>
          </cell>
          <cell r="H17">
            <v>10.44</v>
          </cell>
          <cell r="I17" t="str">
            <v>S</v>
          </cell>
          <cell r="J17">
            <v>27.720000000000002</v>
          </cell>
          <cell r="K17">
            <v>19.600000000000001</v>
          </cell>
        </row>
        <row r="18">
          <cell r="B18">
            <v>19.349999999999998</v>
          </cell>
          <cell r="C18">
            <v>22.5</v>
          </cell>
          <cell r="D18">
            <v>16.600000000000001</v>
          </cell>
          <cell r="E18">
            <v>92.125</v>
          </cell>
          <cell r="F18">
            <v>98</v>
          </cell>
          <cell r="G18">
            <v>78</v>
          </cell>
          <cell r="H18">
            <v>4.32</v>
          </cell>
          <cell r="I18" t="str">
            <v>L</v>
          </cell>
          <cell r="J18">
            <v>14.4</v>
          </cell>
          <cell r="K18">
            <v>0.2</v>
          </cell>
        </row>
        <row r="19">
          <cell r="B19">
            <v>19.983333333333331</v>
          </cell>
          <cell r="C19">
            <v>25</v>
          </cell>
          <cell r="D19">
            <v>17.2</v>
          </cell>
          <cell r="E19">
            <v>83.541666666666671</v>
          </cell>
          <cell r="F19">
            <v>97</v>
          </cell>
          <cell r="G19">
            <v>59</v>
          </cell>
          <cell r="H19">
            <v>10.08</v>
          </cell>
          <cell r="I19" t="str">
            <v>L</v>
          </cell>
          <cell r="J19">
            <v>25.56</v>
          </cell>
          <cell r="K19">
            <v>0.2</v>
          </cell>
        </row>
        <row r="20">
          <cell r="B20">
            <v>19.491666666666664</v>
          </cell>
          <cell r="C20">
            <v>25</v>
          </cell>
          <cell r="D20">
            <v>16.2</v>
          </cell>
          <cell r="E20">
            <v>81.041666666666671</v>
          </cell>
          <cell r="F20">
            <v>93</v>
          </cell>
          <cell r="G20">
            <v>57</v>
          </cell>
          <cell r="H20">
            <v>7.9200000000000008</v>
          </cell>
          <cell r="I20" t="str">
            <v>L</v>
          </cell>
          <cell r="J20">
            <v>24.840000000000003</v>
          </cell>
          <cell r="K20">
            <v>0</v>
          </cell>
        </row>
        <row r="21">
          <cell r="B21">
            <v>19.237500000000001</v>
          </cell>
          <cell r="C21">
            <v>26.4</v>
          </cell>
          <cell r="D21">
            <v>14.2</v>
          </cell>
          <cell r="E21">
            <v>82.25</v>
          </cell>
          <cell r="F21">
            <v>97</v>
          </cell>
          <cell r="G21">
            <v>56</v>
          </cell>
          <cell r="H21">
            <v>9.3600000000000012</v>
          </cell>
          <cell r="I21" t="str">
            <v>L</v>
          </cell>
          <cell r="J21">
            <v>26.64</v>
          </cell>
          <cell r="K21">
            <v>0</v>
          </cell>
        </row>
        <row r="22">
          <cell r="B22">
            <v>20.00416666666667</v>
          </cell>
          <cell r="C22">
            <v>26.9</v>
          </cell>
          <cell r="D22">
            <v>14.9</v>
          </cell>
          <cell r="E22">
            <v>78.333333333333329</v>
          </cell>
          <cell r="F22">
            <v>94</v>
          </cell>
          <cell r="G22">
            <v>53</v>
          </cell>
          <cell r="H22">
            <v>8.2799999999999994</v>
          </cell>
          <cell r="I22" t="str">
            <v>L</v>
          </cell>
          <cell r="J22">
            <v>24.840000000000003</v>
          </cell>
          <cell r="K22">
            <v>0</v>
          </cell>
        </row>
        <row r="23">
          <cell r="B23">
            <v>19.375</v>
          </cell>
          <cell r="C23">
            <v>26.4</v>
          </cell>
          <cell r="D23">
            <v>14.4</v>
          </cell>
          <cell r="E23">
            <v>78.625</v>
          </cell>
          <cell r="F23">
            <v>96</v>
          </cell>
          <cell r="G23">
            <v>47</v>
          </cell>
          <cell r="H23">
            <v>10.08</v>
          </cell>
          <cell r="I23" t="str">
            <v>L</v>
          </cell>
          <cell r="J23">
            <v>25.92</v>
          </cell>
          <cell r="K23">
            <v>0</v>
          </cell>
        </row>
        <row r="24">
          <cell r="B24">
            <v>20.029166666666665</v>
          </cell>
          <cell r="C24">
            <v>28.7</v>
          </cell>
          <cell r="D24">
            <v>13</v>
          </cell>
          <cell r="E24">
            <v>76.416666666666671</v>
          </cell>
          <cell r="F24">
            <v>97</v>
          </cell>
          <cell r="G24">
            <v>42</v>
          </cell>
          <cell r="H24">
            <v>12.6</v>
          </cell>
          <cell r="I24" t="str">
            <v>SE</v>
          </cell>
          <cell r="J24">
            <v>25.56</v>
          </cell>
          <cell r="K24">
            <v>0.2</v>
          </cell>
        </row>
        <row r="25">
          <cell r="B25">
            <v>19.716666666666661</v>
          </cell>
          <cell r="C25">
            <v>27.7</v>
          </cell>
          <cell r="D25">
            <v>12.7</v>
          </cell>
          <cell r="E25">
            <v>77.5</v>
          </cell>
          <cell r="F25">
            <v>97</v>
          </cell>
          <cell r="G25">
            <v>45</v>
          </cell>
          <cell r="H25">
            <v>6.48</v>
          </cell>
          <cell r="I25" t="str">
            <v>NE</v>
          </cell>
          <cell r="J25">
            <v>21.6</v>
          </cell>
          <cell r="K25">
            <v>0</v>
          </cell>
        </row>
        <row r="26">
          <cell r="B26">
            <v>21.400000000000002</v>
          </cell>
          <cell r="C26">
            <v>28.6</v>
          </cell>
          <cell r="D26">
            <v>16.899999999999999</v>
          </cell>
          <cell r="E26">
            <v>70.458333333333329</v>
          </cell>
          <cell r="F26">
            <v>91</v>
          </cell>
          <cell r="G26">
            <v>39</v>
          </cell>
          <cell r="H26">
            <v>5.04</v>
          </cell>
          <cell r="I26" t="str">
            <v>L</v>
          </cell>
          <cell r="J26">
            <v>17.64</v>
          </cell>
          <cell r="K26">
            <v>0</v>
          </cell>
        </row>
        <row r="27">
          <cell r="B27">
            <v>20.062500000000004</v>
          </cell>
          <cell r="C27">
            <v>25.4</v>
          </cell>
          <cell r="D27">
            <v>16.600000000000001</v>
          </cell>
          <cell r="E27">
            <v>83</v>
          </cell>
          <cell r="F27">
            <v>95</v>
          </cell>
          <cell r="G27">
            <v>61</v>
          </cell>
          <cell r="H27">
            <v>11.520000000000001</v>
          </cell>
          <cell r="I27" t="str">
            <v>NE</v>
          </cell>
          <cell r="J27">
            <v>23.759999999999998</v>
          </cell>
          <cell r="K27">
            <v>8</v>
          </cell>
        </row>
        <row r="28">
          <cell r="B28">
            <v>20.512500000000003</v>
          </cell>
          <cell r="C28">
            <v>24.9</v>
          </cell>
          <cell r="D28">
            <v>18.2</v>
          </cell>
          <cell r="E28">
            <v>92.333333333333329</v>
          </cell>
          <cell r="F28">
            <v>97</v>
          </cell>
          <cell r="G28">
            <v>70</v>
          </cell>
          <cell r="H28">
            <v>18.36</v>
          </cell>
          <cell r="I28" t="str">
            <v>L</v>
          </cell>
          <cell r="J28">
            <v>34.200000000000003</v>
          </cell>
          <cell r="K28">
            <v>15.4</v>
          </cell>
        </row>
        <row r="29">
          <cell r="B29">
            <v>19.541666666666668</v>
          </cell>
          <cell r="C29">
            <v>24.2</v>
          </cell>
          <cell r="D29">
            <v>14.9</v>
          </cell>
          <cell r="E29">
            <v>85.625</v>
          </cell>
          <cell r="F29">
            <v>97</v>
          </cell>
          <cell r="G29">
            <v>59</v>
          </cell>
          <cell r="H29">
            <v>7.2</v>
          </cell>
          <cell r="I29" t="str">
            <v>O</v>
          </cell>
          <cell r="J29">
            <v>20.16</v>
          </cell>
          <cell r="K29">
            <v>0.2</v>
          </cell>
        </row>
        <row r="30">
          <cell r="B30">
            <v>20.291666666666668</v>
          </cell>
          <cell r="C30">
            <v>27.4</v>
          </cell>
          <cell r="D30">
            <v>15.3</v>
          </cell>
          <cell r="E30">
            <v>85.916666666666671</v>
          </cell>
          <cell r="F30">
            <v>97</v>
          </cell>
          <cell r="G30">
            <v>61</v>
          </cell>
          <cell r="H30">
            <v>8.2799999999999994</v>
          </cell>
          <cell r="I30" t="str">
            <v>SE</v>
          </cell>
          <cell r="J30">
            <v>21.240000000000002</v>
          </cell>
          <cell r="K30">
            <v>0</v>
          </cell>
        </row>
        <row r="31">
          <cell r="B31">
            <v>23.191666666666674</v>
          </cell>
          <cell r="C31">
            <v>30.2</v>
          </cell>
          <cell r="D31">
            <v>19.8</v>
          </cell>
          <cell r="E31">
            <v>83.833333333333329</v>
          </cell>
          <cell r="F31">
            <v>95</v>
          </cell>
          <cell r="G31">
            <v>58</v>
          </cell>
          <cell r="H31">
            <v>20.52</v>
          </cell>
          <cell r="I31" t="str">
            <v>NE</v>
          </cell>
          <cell r="J31">
            <v>43.2</v>
          </cell>
          <cell r="K31">
            <v>5.2</v>
          </cell>
        </row>
        <row r="32">
          <cell r="B32">
            <v>21.537499999999998</v>
          </cell>
          <cell r="C32">
            <v>27.7</v>
          </cell>
          <cell r="D32">
            <v>18</v>
          </cell>
          <cell r="E32">
            <v>86.708333333333329</v>
          </cell>
          <cell r="F32">
            <v>96</v>
          </cell>
          <cell r="G32">
            <v>66</v>
          </cell>
          <cell r="H32">
            <v>19.8</v>
          </cell>
          <cell r="I32" t="str">
            <v>L</v>
          </cell>
          <cell r="J32">
            <v>41.04</v>
          </cell>
          <cell r="K32">
            <v>7.6</v>
          </cell>
        </row>
        <row r="33">
          <cell r="B33">
            <v>22.791666666666657</v>
          </cell>
          <cell r="C33">
            <v>30.4</v>
          </cell>
          <cell r="D33">
            <v>17</v>
          </cell>
          <cell r="E33">
            <v>79.208333333333329</v>
          </cell>
          <cell r="F33">
            <v>96</v>
          </cell>
          <cell r="G33">
            <v>49</v>
          </cell>
          <cell r="H33">
            <v>7.2</v>
          </cell>
          <cell r="I33" t="str">
            <v>NE</v>
          </cell>
          <cell r="J33">
            <v>20.16</v>
          </cell>
          <cell r="K33">
            <v>0</v>
          </cell>
        </row>
        <row r="34">
          <cell r="B34">
            <v>22.295652173913048</v>
          </cell>
          <cell r="C34">
            <v>31.1</v>
          </cell>
          <cell r="D34">
            <v>15.3</v>
          </cell>
          <cell r="E34">
            <v>80.521739130434781</v>
          </cell>
          <cell r="F34">
            <v>97</v>
          </cell>
          <cell r="G34">
            <v>44</v>
          </cell>
          <cell r="H34">
            <v>7.9200000000000008</v>
          </cell>
          <cell r="I34" t="str">
            <v>N</v>
          </cell>
          <cell r="J34">
            <v>19.440000000000001</v>
          </cell>
          <cell r="K34">
            <v>0.2</v>
          </cell>
        </row>
        <row r="35">
          <cell r="B35">
            <v>21.7</v>
          </cell>
          <cell r="C35">
            <v>30.4</v>
          </cell>
          <cell r="D35">
            <v>17.3</v>
          </cell>
          <cell r="E35">
            <v>87.166666666666671</v>
          </cell>
          <cell r="F35">
            <v>97</v>
          </cell>
          <cell r="G35">
            <v>56</v>
          </cell>
          <cell r="H35">
            <v>17.64</v>
          </cell>
          <cell r="I35" t="str">
            <v>N</v>
          </cell>
          <cell r="J35">
            <v>37.440000000000005</v>
          </cell>
          <cell r="K35">
            <v>3.2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13.291666666666664</v>
          </cell>
          <cell r="C5">
            <v>21.3</v>
          </cell>
          <cell r="D5">
            <v>7.1</v>
          </cell>
          <cell r="E5">
            <v>71.583333333333329</v>
          </cell>
          <cell r="F5">
            <v>93</v>
          </cell>
          <cell r="G5">
            <v>34</v>
          </cell>
          <cell r="H5">
            <v>22.32</v>
          </cell>
          <cell r="I5" t="str">
            <v>L</v>
          </cell>
          <cell r="J5">
            <v>32.04</v>
          </cell>
          <cell r="K5">
            <v>0.2</v>
          </cell>
        </row>
        <row r="6">
          <cell r="B6">
            <v>14.95833333333333</v>
          </cell>
          <cell r="C6">
            <v>23.6</v>
          </cell>
          <cell r="D6">
            <v>9.1999999999999993</v>
          </cell>
          <cell r="E6">
            <v>62.958333333333336</v>
          </cell>
          <cell r="F6">
            <v>84</v>
          </cell>
          <cell r="G6">
            <v>35</v>
          </cell>
          <cell r="H6">
            <v>27.720000000000002</v>
          </cell>
          <cell r="I6" t="str">
            <v>L</v>
          </cell>
          <cell r="J6">
            <v>42.480000000000004</v>
          </cell>
          <cell r="K6">
            <v>0</v>
          </cell>
        </row>
        <row r="7">
          <cell r="B7">
            <v>16.883333333333336</v>
          </cell>
          <cell r="C7">
            <v>25.7</v>
          </cell>
          <cell r="D7">
            <v>11.1</v>
          </cell>
          <cell r="E7">
            <v>67.375</v>
          </cell>
          <cell r="F7">
            <v>87</v>
          </cell>
          <cell r="G7">
            <v>33</v>
          </cell>
          <cell r="H7">
            <v>22.68</v>
          </cell>
          <cell r="I7" t="str">
            <v>L</v>
          </cell>
          <cell r="J7">
            <v>32.76</v>
          </cell>
          <cell r="K7">
            <v>0</v>
          </cell>
        </row>
        <row r="8">
          <cell r="B8">
            <v>19.920833333333334</v>
          </cell>
          <cell r="C8">
            <v>29.1</v>
          </cell>
          <cell r="D8">
            <v>12.7</v>
          </cell>
          <cell r="E8">
            <v>64.916666666666671</v>
          </cell>
          <cell r="F8">
            <v>94</v>
          </cell>
          <cell r="G8">
            <v>25</v>
          </cell>
          <cell r="H8">
            <v>22.32</v>
          </cell>
          <cell r="I8" t="str">
            <v>L</v>
          </cell>
          <cell r="J8">
            <v>35.64</v>
          </cell>
          <cell r="K8">
            <v>0</v>
          </cell>
        </row>
        <row r="9">
          <cell r="B9">
            <v>20.612500000000001</v>
          </cell>
          <cell r="C9">
            <v>29.3</v>
          </cell>
          <cell r="D9">
            <v>14.1</v>
          </cell>
          <cell r="E9">
            <v>68.541666666666671</v>
          </cell>
          <cell r="F9">
            <v>89</v>
          </cell>
          <cell r="G9">
            <v>34</v>
          </cell>
          <cell r="H9">
            <v>16.559999999999999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21.566666666666674</v>
          </cell>
          <cell r="C10">
            <v>28.6</v>
          </cell>
          <cell r="D10">
            <v>16.2</v>
          </cell>
          <cell r="E10">
            <v>65.541666666666671</v>
          </cell>
          <cell r="F10">
            <v>88</v>
          </cell>
          <cell r="G10">
            <v>34</v>
          </cell>
          <cell r="H10">
            <v>15.840000000000002</v>
          </cell>
          <cell r="I10" t="str">
            <v>SE</v>
          </cell>
          <cell r="J10">
            <v>41.04</v>
          </cell>
          <cell r="K10">
            <v>0</v>
          </cell>
        </row>
        <row r="11">
          <cell r="B11">
            <v>21.008333333333336</v>
          </cell>
          <cell r="C11">
            <v>28</v>
          </cell>
          <cell r="D11">
            <v>15.3</v>
          </cell>
          <cell r="E11">
            <v>62.916666666666664</v>
          </cell>
          <cell r="F11">
            <v>82</v>
          </cell>
          <cell r="G11">
            <v>33</v>
          </cell>
          <cell r="H11">
            <v>19.440000000000001</v>
          </cell>
          <cell r="I11" t="str">
            <v>L</v>
          </cell>
          <cell r="J11">
            <v>32.04</v>
          </cell>
          <cell r="K11">
            <v>0</v>
          </cell>
        </row>
        <row r="12">
          <cell r="B12">
            <v>21.370833333333334</v>
          </cell>
          <cell r="C12">
            <v>28.1</v>
          </cell>
          <cell r="D12">
            <v>16.7</v>
          </cell>
          <cell r="E12">
            <v>67.208333333333329</v>
          </cell>
          <cell r="F12">
            <v>86</v>
          </cell>
          <cell r="G12">
            <v>35</v>
          </cell>
          <cell r="H12">
            <v>21.240000000000002</v>
          </cell>
          <cell r="I12" t="str">
            <v>L</v>
          </cell>
          <cell r="J12">
            <v>30.96</v>
          </cell>
          <cell r="K12">
            <v>0</v>
          </cell>
        </row>
        <row r="13">
          <cell r="B13">
            <v>21.249999999999996</v>
          </cell>
          <cell r="C13">
            <v>29.3</v>
          </cell>
          <cell r="D13">
            <v>15.3</v>
          </cell>
          <cell r="E13">
            <v>65.625</v>
          </cell>
          <cell r="F13">
            <v>91</v>
          </cell>
          <cell r="G13">
            <v>25</v>
          </cell>
          <cell r="H13">
            <v>17.64</v>
          </cell>
          <cell r="I13" t="str">
            <v>L</v>
          </cell>
          <cell r="J13">
            <v>32.4</v>
          </cell>
          <cell r="K13">
            <v>0</v>
          </cell>
        </row>
        <row r="14">
          <cell r="B14">
            <v>21.658333333333335</v>
          </cell>
          <cell r="C14">
            <v>28.3</v>
          </cell>
          <cell r="D14">
            <v>16.3</v>
          </cell>
          <cell r="E14">
            <v>66.041666666666671</v>
          </cell>
          <cell r="F14">
            <v>88</v>
          </cell>
          <cell r="G14">
            <v>43</v>
          </cell>
          <cell r="H14">
            <v>9.3600000000000012</v>
          </cell>
          <cell r="I14" t="str">
            <v>N</v>
          </cell>
          <cell r="J14">
            <v>23.040000000000003</v>
          </cell>
          <cell r="K14">
            <v>0</v>
          </cell>
        </row>
        <row r="15">
          <cell r="B15">
            <v>21.175000000000001</v>
          </cell>
          <cell r="C15">
            <v>26.5</v>
          </cell>
          <cell r="D15">
            <v>18.600000000000001</v>
          </cell>
          <cell r="E15">
            <v>85.875</v>
          </cell>
          <cell r="F15">
            <v>96</v>
          </cell>
          <cell r="G15">
            <v>70</v>
          </cell>
          <cell r="H15">
            <v>10.08</v>
          </cell>
          <cell r="I15" t="str">
            <v>L</v>
          </cell>
          <cell r="J15">
            <v>36</v>
          </cell>
          <cell r="K15">
            <v>16.2</v>
          </cell>
        </row>
        <row r="16">
          <cell r="B16">
            <v>20.904166666666665</v>
          </cell>
          <cell r="C16">
            <v>25.5</v>
          </cell>
          <cell r="D16">
            <v>18.600000000000001</v>
          </cell>
          <cell r="E16">
            <v>92.75</v>
          </cell>
          <cell r="F16">
            <v>97</v>
          </cell>
          <cell r="G16">
            <v>78</v>
          </cell>
          <cell r="H16">
            <v>23.400000000000002</v>
          </cell>
          <cell r="I16" t="str">
            <v>NO</v>
          </cell>
          <cell r="J16">
            <v>49.680000000000007</v>
          </cell>
          <cell r="K16">
            <v>36.199999999999996</v>
          </cell>
        </row>
        <row r="17">
          <cell r="B17">
            <v>18.787500000000001</v>
          </cell>
          <cell r="C17">
            <v>20.8</v>
          </cell>
          <cell r="D17">
            <v>17.5</v>
          </cell>
          <cell r="E17">
            <v>95.125</v>
          </cell>
          <cell r="F17">
            <v>97</v>
          </cell>
          <cell r="G17">
            <v>89</v>
          </cell>
          <cell r="H17">
            <v>16.920000000000002</v>
          </cell>
          <cell r="I17" t="str">
            <v>NE</v>
          </cell>
          <cell r="J17">
            <v>30.240000000000002</v>
          </cell>
          <cell r="K17">
            <v>17.400000000000002</v>
          </cell>
        </row>
        <row r="18">
          <cell r="B18">
            <v>19.758333333333329</v>
          </cell>
          <cell r="C18">
            <v>24.5</v>
          </cell>
          <cell r="D18">
            <v>17.399999999999999</v>
          </cell>
          <cell r="E18">
            <v>90.625</v>
          </cell>
          <cell r="F18">
            <v>98</v>
          </cell>
          <cell r="G18">
            <v>68</v>
          </cell>
          <cell r="H18">
            <v>14.04</v>
          </cell>
          <cell r="I18" t="str">
            <v>SO</v>
          </cell>
          <cell r="J18">
            <v>23.400000000000002</v>
          </cell>
          <cell r="K18">
            <v>17.399999999999999</v>
          </cell>
        </row>
        <row r="19">
          <cell r="B19">
            <v>19.004166666666666</v>
          </cell>
          <cell r="C19">
            <v>24</v>
          </cell>
          <cell r="D19">
            <v>16.8</v>
          </cell>
          <cell r="E19">
            <v>89.666666666666671</v>
          </cell>
          <cell r="F19">
            <v>97</v>
          </cell>
          <cell r="G19">
            <v>66</v>
          </cell>
          <cell r="H19">
            <v>19.440000000000001</v>
          </cell>
          <cell r="I19" t="str">
            <v>L</v>
          </cell>
          <cell r="J19">
            <v>29.880000000000003</v>
          </cell>
          <cell r="K19">
            <v>3.2</v>
          </cell>
        </row>
        <row r="20">
          <cell r="B20">
            <v>18.191666666666666</v>
          </cell>
          <cell r="C20">
            <v>23.8</v>
          </cell>
          <cell r="D20">
            <v>14.1</v>
          </cell>
          <cell r="E20">
            <v>87</v>
          </cell>
          <cell r="F20">
            <v>98</v>
          </cell>
          <cell r="G20">
            <v>64</v>
          </cell>
          <cell r="H20">
            <v>17.64</v>
          </cell>
          <cell r="I20" t="str">
            <v>L</v>
          </cell>
          <cell r="J20">
            <v>33.119999999999997</v>
          </cell>
          <cell r="K20">
            <v>0.2</v>
          </cell>
        </row>
        <row r="21">
          <cell r="B21">
            <v>19.445833333333333</v>
          </cell>
          <cell r="C21">
            <v>25.4</v>
          </cell>
          <cell r="D21">
            <v>15.7</v>
          </cell>
          <cell r="E21">
            <v>82.583333333333329</v>
          </cell>
          <cell r="F21">
            <v>96</v>
          </cell>
          <cell r="G21">
            <v>56</v>
          </cell>
          <cell r="H21">
            <v>21.240000000000002</v>
          </cell>
          <cell r="I21" t="str">
            <v>L</v>
          </cell>
          <cell r="J21">
            <v>34.56</v>
          </cell>
          <cell r="K21">
            <v>0</v>
          </cell>
        </row>
        <row r="22">
          <cell r="B22">
            <v>19.779166666666672</v>
          </cell>
          <cell r="C22">
            <v>25.8</v>
          </cell>
          <cell r="D22">
            <v>15.5</v>
          </cell>
          <cell r="E22">
            <v>80.958333333333329</v>
          </cell>
          <cell r="F22">
            <v>97</v>
          </cell>
          <cell r="G22">
            <v>46</v>
          </cell>
          <cell r="H22">
            <v>18.720000000000002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19.433333333333334</v>
          </cell>
          <cell r="C23">
            <v>25.4</v>
          </cell>
          <cell r="D23">
            <v>15.5</v>
          </cell>
          <cell r="E23">
            <v>77.416666666666671</v>
          </cell>
          <cell r="F23">
            <v>93</v>
          </cell>
          <cell r="G23">
            <v>54</v>
          </cell>
          <cell r="H23">
            <v>20.88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20.125</v>
          </cell>
          <cell r="C24">
            <v>26.9</v>
          </cell>
          <cell r="D24">
            <v>15.4</v>
          </cell>
          <cell r="E24">
            <v>75.75</v>
          </cell>
          <cell r="F24">
            <v>92</v>
          </cell>
          <cell r="G24">
            <v>47</v>
          </cell>
          <cell r="H24">
            <v>17.64</v>
          </cell>
          <cell r="I24" t="str">
            <v>L</v>
          </cell>
          <cell r="J24">
            <v>25.56</v>
          </cell>
          <cell r="K24">
            <v>0</v>
          </cell>
        </row>
        <row r="25">
          <cell r="B25">
            <v>20.345833333333335</v>
          </cell>
          <cell r="C25">
            <v>25.6</v>
          </cell>
          <cell r="D25">
            <v>16</v>
          </cell>
          <cell r="E25">
            <v>75.583333333333329</v>
          </cell>
          <cell r="F25">
            <v>90</v>
          </cell>
          <cell r="G25">
            <v>53</v>
          </cell>
          <cell r="H25">
            <v>15.840000000000002</v>
          </cell>
          <cell r="I25" t="str">
            <v>L</v>
          </cell>
          <cell r="J25">
            <v>28.8</v>
          </cell>
          <cell r="K25">
            <v>0</v>
          </cell>
        </row>
        <row r="26">
          <cell r="B26">
            <v>20.775000000000002</v>
          </cell>
          <cell r="C26">
            <v>26.5</v>
          </cell>
          <cell r="D26">
            <v>16.399999999999999</v>
          </cell>
          <cell r="E26">
            <v>74.5</v>
          </cell>
          <cell r="F26">
            <v>91</v>
          </cell>
          <cell r="G26">
            <v>53</v>
          </cell>
          <cell r="H26">
            <v>19.8</v>
          </cell>
          <cell r="I26" t="str">
            <v>L</v>
          </cell>
          <cell r="J26">
            <v>33.119999999999997</v>
          </cell>
          <cell r="K26">
            <v>0</v>
          </cell>
        </row>
        <row r="27">
          <cell r="B27">
            <v>20.916666666666668</v>
          </cell>
          <cell r="C27">
            <v>26.2</v>
          </cell>
          <cell r="D27">
            <v>16.600000000000001</v>
          </cell>
          <cell r="E27">
            <v>82.166666666666671</v>
          </cell>
          <cell r="F27">
            <v>95</v>
          </cell>
          <cell r="G27">
            <v>62</v>
          </cell>
          <cell r="H27">
            <v>11.879999999999999</v>
          </cell>
          <cell r="I27" t="str">
            <v>L</v>
          </cell>
          <cell r="J27">
            <v>30.96</v>
          </cell>
          <cell r="K27">
            <v>0</v>
          </cell>
        </row>
        <row r="28">
          <cell r="B28">
            <v>20.06666666666667</v>
          </cell>
          <cell r="C28">
            <v>24.1</v>
          </cell>
          <cell r="D28">
            <v>17.8</v>
          </cell>
          <cell r="E28">
            <v>91.458333333333329</v>
          </cell>
          <cell r="F28">
            <v>97</v>
          </cell>
          <cell r="G28">
            <v>75</v>
          </cell>
          <cell r="H28">
            <v>28.44</v>
          </cell>
          <cell r="I28" t="str">
            <v>NO</v>
          </cell>
          <cell r="J28">
            <v>49.680000000000007</v>
          </cell>
          <cell r="K28">
            <v>34.800000000000004</v>
          </cell>
        </row>
        <row r="29">
          <cell r="B29">
            <v>19.404166666666665</v>
          </cell>
          <cell r="C29">
            <v>23.4</v>
          </cell>
          <cell r="D29">
            <v>17.5</v>
          </cell>
          <cell r="E29">
            <v>90.875</v>
          </cell>
          <cell r="F29">
            <v>96</v>
          </cell>
          <cell r="G29">
            <v>76</v>
          </cell>
          <cell r="H29">
            <v>19.079999999999998</v>
          </cell>
          <cell r="I29" t="str">
            <v>O</v>
          </cell>
          <cell r="J29">
            <v>29.16</v>
          </cell>
          <cell r="K29">
            <v>0.2</v>
          </cell>
        </row>
        <row r="30">
          <cell r="B30">
            <v>20.74583333333333</v>
          </cell>
          <cell r="C30">
            <v>26.6</v>
          </cell>
          <cell r="D30">
            <v>16.7</v>
          </cell>
          <cell r="E30">
            <v>85.458333333333329</v>
          </cell>
          <cell r="F30">
            <v>97</v>
          </cell>
          <cell r="G30">
            <v>60</v>
          </cell>
          <cell r="H30">
            <v>9.7200000000000006</v>
          </cell>
          <cell r="I30" t="str">
            <v>L</v>
          </cell>
          <cell r="J30">
            <v>20.88</v>
          </cell>
          <cell r="K30">
            <v>0.2</v>
          </cell>
        </row>
        <row r="31">
          <cell r="B31">
            <v>21.191666666666666</v>
          </cell>
          <cell r="C31">
            <v>27.7</v>
          </cell>
          <cell r="D31">
            <v>17.2</v>
          </cell>
          <cell r="E31">
            <v>87.833333333333329</v>
          </cell>
          <cell r="F31">
            <v>97</v>
          </cell>
          <cell r="G31">
            <v>62</v>
          </cell>
          <cell r="H31">
            <v>14.4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20.429166666666667</v>
          </cell>
          <cell r="C32">
            <v>24.7</v>
          </cell>
          <cell r="D32">
            <v>17.899999999999999</v>
          </cell>
          <cell r="E32">
            <v>87.666666666666671</v>
          </cell>
          <cell r="F32">
            <v>96</v>
          </cell>
          <cell r="G32">
            <v>69</v>
          </cell>
          <cell r="H32">
            <v>25.56</v>
          </cell>
          <cell r="I32" t="str">
            <v>L</v>
          </cell>
          <cell r="J32">
            <v>40.32</v>
          </cell>
          <cell r="K32">
            <v>0.2</v>
          </cell>
        </row>
        <row r="33">
          <cell r="B33">
            <v>21.233333333333338</v>
          </cell>
          <cell r="C33">
            <v>28.1</v>
          </cell>
          <cell r="D33">
            <v>16.100000000000001</v>
          </cell>
          <cell r="E33">
            <v>78.875</v>
          </cell>
          <cell r="F33">
            <v>97</v>
          </cell>
          <cell r="G33">
            <v>43</v>
          </cell>
          <cell r="H33">
            <v>11.520000000000001</v>
          </cell>
          <cell r="I33" t="str">
            <v>L</v>
          </cell>
          <cell r="J33">
            <v>21.6</v>
          </cell>
          <cell r="K33">
            <v>0</v>
          </cell>
        </row>
        <row r="34">
          <cell r="B34">
            <v>21.658333333333331</v>
          </cell>
          <cell r="C34">
            <v>29.1</v>
          </cell>
          <cell r="D34">
            <v>15.9</v>
          </cell>
          <cell r="E34">
            <v>79.541666666666671</v>
          </cell>
          <cell r="F34">
            <v>97</v>
          </cell>
          <cell r="G34">
            <v>46</v>
          </cell>
          <cell r="H34">
            <v>14.4</v>
          </cell>
          <cell r="I34" t="str">
            <v>SE</v>
          </cell>
          <cell r="J34">
            <v>27.36</v>
          </cell>
          <cell r="K34">
            <v>0</v>
          </cell>
        </row>
        <row r="35">
          <cell r="B35">
            <v>21.170833333333338</v>
          </cell>
          <cell r="C35">
            <v>29</v>
          </cell>
          <cell r="D35">
            <v>15.8</v>
          </cell>
          <cell r="E35">
            <v>82.625</v>
          </cell>
          <cell r="F35">
            <v>97</v>
          </cell>
          <cell r="G35">
            <v>49</v>
          </cell>
          <cell r="H35">
            <v>21.96</v>
          </cell>
          <cell r="I35" t="str">
            <v>SE</v>
          </cell>
          <cell r="J35">
            <v>32.04</v>
          </cell>
          <cell r="K35">
            <v>1.2000000000000002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12.112499999999999</v>
          </cell>
          <cell r="C5">
            <v>18.600000000000001</v>
          </cell>
          <cell r="D5">
            <v>7.4</v>
          </cell>
          <cell r="E5">
            <v>74.833333333333329</v>
          </cell>
          <cell r="F5">
            <v>81</v>
          </cell>
          <cell r="G5">
            <v>63</v>
          </cell>
          <cell r="H5">
            <v>15.48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15.5875</v>
          </cell>
          <cell r="C6">
            <v>22.5</v>
          </cell>
          <cell r="D6">
            <v>10.4</v>
          </cell>
          <cell r="E6">
            <v>68.083333333333329</v>
          </cell>
          <cell r="F6">
            <v>75</v>
          </cell>
          <cell r="G6">
            <v>61</v>
          </cell>
          <cell r="H6">
            <v>29.52</v>
          </cell>
          <cell r="I6" t="str">
            <v>L</v>
          </cell>
          <cell r="J6">
            <v>50.04</v>
          </cell>
          <cell r="K6">
            <v>0</v>
          </cell>
        </row>
        <row r="7">
          <cell r="B7">
            <v>18.112500000000001</v>
          </cell>
          <cell r="C7">
            <v>23.9</v>
          </cell>
          <cell r="D7">
            <v>13.1</v>
          </cell>
          <cell r="E7">
            <v>68.875</v>
          </cell>
          <cell r="F7">
            <v>76</v>
          </cell>
          <cell r="G7">
            <v>59</v>
          </cell>
          <cell r="H7">
            <v>25.56</v>
          </cell>
          <cell r="I7" t="str">
            <v>L</v>
          </cell>
          <cell r="J7">
            <v>41.76</v>
          </cell>
          <cell r="K7">
            <v>0</v>
          </cell>
        </row>
        <row r="8">
          <cell r="B8">
            <v>19.849999999999998</v>
          </cell>
          <cell r="C8">
            <v>25.9</v>
          </cell>
          <cell r="D8">
            <v>14.9</v>
          </cell>
          <cell r="E8">
            <v>68.791666666666671</v>
          </cell>
          <cell r="F8">
            <v>75</v>
          </cell>
          <cell r="G8">
            <v>62</v>
          </cell>
          <cell r="H8">
            <v>19.8</v>
          </cell>
          <cell r="I8" t="str">
            <v>L</v>
          </cell>
          <cell r="J8">
            <v>32.04</v>
          </cell>
          <cell r="K8">
            <v>0</v>
          </cell>
        </row>
        <row r="9">
          <cell r="B9">
            <v>22.091666666666669</v>
          </cell>
          <cell r="C9">
            <v>27.6</v>
          </cell>
          <cell r="D9">
            <v>17.7</v>
          </cell>
          <cell r="E9">
            <v>69.875</v>
          </cell>
          <cell r="F9">
            <v>76</v>
          </cell>
          <cell r="G9">
            <v>64</v>
          </cell>
          <cell r="H9">
            <v>19.440000000000001</v>
          </cell>
          <cell r="I9" t="str">
            <v>L</v>
          </cell>
          <cell r="J9">
            <v>33.840000000000003</v>
          </cell>
          <cell r="K9">
            <v>0</v>
          </cell>
        </row>
        <row r="10">
          <cell r="B10">
            <v>22.166666666666671</v>
          </cell>
          <cell r="C10">
            <v>27.1</v>
          </cell>
          <cell r="D10">
            <v>18</v>
          </cell>
          <cell r="E10">
            <v>70.666666666666671</v>
          </cell>
          <cell r="F10">
            <v>77</v>
          </cell>
          <cell r="G10">
            <v>61</v>
          </cell>
          <cell r="H10">
            <v>17.28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20.825000000000006</v>
          </cell>
          <cell r="C11">
            <v>26.4</v>
          </cell>
          <cell r="D11">
            <v>15.3</v>
          </cell>
          <cell r="E11">
            <v>68.708333333333329</v>
          </cell>
          <cell r="F11">
            <v>74</v>
          </cell>
          <cell r="G11">
            <v>62</v>
          </cell>
          <cell r="H11">
            <v>21.96</v>
          </cell>
          <cell r="I11" t="str">
            <v>SE</v>
          </cell>
          <cell r="J11">
            <v>34.200000000000003</v>
          </cell>
          <cell r="K11">
            <v>0</v>
          </cell>
        </row>
        <row r="12">
          <cell r="B12">
            <v>21.5625</v>
          </cell>
          <cell r="C12">
            <v>26.5</v>
          </cell>
          <cell r="D12">
            <v>17.3</v>
          </cell>
          <cell r="E12">
            <v>70.041666666666671</v>
          </cell>
          <cell r="F12">
            <v>76</v>
          </cell>
          <cell r="G12">
            <v>63</v>
          </cell>
          <cell r="H12">
            <v>16.920000000000002</v>
          </cell>
          <cell r="I12" t="str">
            <v>SE</v>
          </cell>
          <cell r="J12">
            <v>31.319999999999997</v>
          </cell>
          <cell r="K12">
            <v>0</v>
          </cell>
        </row>
        <row r="13">
          <cell r="B13">
            <v>21.624999999999996</v>
          </cell>
          <cell r="C13">
            <v>26.8</v>
          </cell>
          <cell r="D13">
            <v>17.100000000000001</v>
          </cell>
          <cell r="E13">
            <v>69.166666666666671</v>
          </cell>
          <cell r="F13">
            <v>76</v>
          </cell>
          <cell r="G13">
            <v>61</v>
          </cell>
          <cell r="H13">
            <v>20.52</v>
          </cell>
          <cell r="I13" t="str">
            <v>L</v>
          </cell>
          <cell r="J13">
            <v>33.480000000000004</v>
          </cell>
          <cell r="K13">
            <v>0</v>
          </cell>
        </row>
        <row r="14">
          <cell r="B14">
            <v>22.170833333333331</v>
          </cell>
          <cell r="C14">
            <v>28.5</v>
          </cell>
          <cell r="D14">
            <v>17.5</v>
          </cell>
          <cell r="E14">
            <v>68.666666666666671</v>
          </cell>
          <cell r="F14">
            <v>75</v>
          </cell>
          <cell r="G14">
            <v>61</v>
          </cell>
          <cell r="H14">
            <v>12.24</v>
          </cell>
          <cell r="I14" t="str">
            <v>NE</v>
          </cell>
          <cell r="J14">
            <v>21.96</v>
          </cell>
          <cell r="K14">
            <v>0</v>
          </cell>
        </row>
        <row r="15">
          <cell r="B15">
            <v>22.158333333333335</v>
          </cell>
          <cell r="C15">
            <v>25</v>
          </cell>
          <cell r="D15">
            <v>20.2</v>
          </cell>
          <cell r="E15">
            <v>72.166666666666671</v>
          </cell>
          <cell r="F15">
            <v>79</v>
          </cell>
          <cell r="G15">
            <v>64</v>
          </cell>
          <cell r="H15">
            <v>30.240000000000002</v>
          </cell>
          <cell r="I15" t="str">
            <v>L</v>
          </cell>
          <cell r="J15">
            <v>64.08</v>
          </cell>
          <cell r="K15">
            <v>32.799999999999997</v>
          </cell>
        </row>
        <row r="16">
          <cell r="B16">
            <v>20.691666666666666</v>
          </cell>
          <cell r="C16">
            <v>24</v>
          </cell>
          <cell r="D16">
            <v>18.7</v>
          </cell>
          <cell r="E16">
            <v>80.666666666666671</v>
          </cell>
          <cell r="F16">
            <v>84</v>
          </cell>
          <cell r="G16">
            <v>77</v>
          </cell>
          <cell r="H16">
            <v>21.6</v>
          </cell>
          <cell r="I16" t="str">
            <v>S</v>
          </cell>
          <cell r="J16">
            <v>34.200000000000003</v>
          </cell>
          <cell r="K16">
            <v>0.2</v>
          </cell>
        </row>
        <row r="17">
          <cell r="B17">
            <v>17.783333333333335</v>
          </cell>
          <cell r="C17">
            <v>23.4</v>
          </cell>
          <cell r="D17">
            <v>13.1</v>
          </cell>
          <cell r="E17">
            <v>76.375</v>
          </cell>
          <cell r="F17">
            <v>80</v>
          </cell>
          <cell r="G17">
            <v>70</v>
          </cell>
          <cell r="H17">
            <v>18</v>
          </cell>
          <cell r="I17" t="str">
            <v>S</v>
          </cell>
          <cell r="J17">
            <v>25.56</v>
          </cell>
          <cell r="K17">
            <v>0</v>
          </cell>
        </row>
        <row r="18">
          <cell r="B18">
            <v>18.470833333333331</v>
          </cell>
          <cell r="C18">
            <v>24.1</v>
          </cell>
          <cell r="D18">
            <v>15.1</v>
          </cell>
          <cell r="E18">
            <v>74.791666666666671</v>
          </cell>
          <cell r="F18">
            <v>78</v>
          </cell>
          <cell r="G18">
            <v>72</v>
          </cell>
          <cell r="H18">
            <v>16.2</v>
          </cell>
          <cell r="I18" t="str">
            <v>S</v>
          </cell>
          <cell r="J18">
            <v>26.28</v>
          </cell>
          <cell r="K18">
            <v>0</v>
          </cell>
        </row>
        <row r="19">
          <cell r="B19">
            <v>19.820833333333336</v>
          </cell>
          <cell r="C19">
            <v>23.4</v>
          </cell>
          <cell r="D19">
            <v>17.7</v>
          </cell>
          <cell r="E19">
            <v>77.875</v>
          </cell>
          <cell r="F19">
            <v>82</v>
          </cell>
          <cell r="G19">
            <v>71</v>
          </cell>
          <cell r="H19">
            <v>18</v>
          </cell>
          <cell r="I19" t="str">
            <v>L</v>
          </cell>
          <cell r="J19">
            <v>32.76</v>
          </cell>
          <cell r="K19">
            <v>0</v>
          </cell>
        </row>
        <row r="20">
          <cell r="B20">
            <v>19.037500000000001</v>
          </cell>
          <cell r="C20">
            <v>23.3</v>
          </cell>
          <cell r="D20">
            <v>15.2</v>
          </cell>
          <cell r="E20">
            <v>75.958333333333329</v>
          </cell>
          <cell r="F20">
            <v>80</v>
          </cell>
          <cell r="G20">
            <v>71</v>
          </cell>
          <cell r="H20">
            <v>20.52</v>
          </cell>
          <cell r="I20" t="str">
            <v>L</v>
          </cell>
          <cell r="J20">
            <v>37.800000000000004</v>
          </cell>
          <cell r="K20">
            <v>0.2</v>
          </cell>
        </row>
        <row r="21">
          <cell r="B21">
            <v>19.237500000000001</v>
          </cell>
          <cell r="C21">
            <v>23.9</v>
          </cell>
          <cell r="D21">
            <v>15</v>
          </cell>
          <cell r="E21">
            <v>74.791666666666671</v>
          </cell>
          <cell r="F21">
            <v>80</v>
          </cell>
          <cell r="G21">
            <v>68</v>
          </cell>
          <cell r="H21">
            <v>24.12</v>
          </cell>
          <cell r="I21" t="str">
            <v>L</v>
          </cell>
          <cell r="J21">
            <v>40.680000000000007</v>
          </cell>
          <cell r="K21">
            <v>0</v>
          </cell>
        </row>
        <row r="22">
          <cell r="B22">
            <v>19.258333333333329</v>
          </cell>
          <cell r="C22">
            <v>24.4</v>
          </cell>
          <cell r="D22">
            <v>15.1</v>
          </cell>
          <cell r="E22">
            <v>72.833333333333329</v>
          </cell>
          <cell r="F22">
            <v>78</v>
          </cell>
          <cell r="G22">
            <v>66</v>
          </cell>
          <cell r="H22">
            <v>24.48</v>
          </cell>
          <cell r="I22" t="str">
            <v>L</v>
          </cell>
          <cell r="J22">
            <v>39.96</v>
          </cell>
          <cell r="K22">
            <v>0</v>
          </cell>
        </row>
        <row r="23">
          <cell r="B23">
            <v>18.608333333333327</v>
          </cell>
          <cell r="C23">
            <v>22.7</v>
          </cell>
          <cell r="D23">
            <v>14.9</v>
          </cell>
          <cell r="E23">
            <v>72.708333333333329</v>
          </cell>
          <cell r="F23">
            <v>77</v>
          </cell>
          <cell r="G23">
            <v>68</v>
          </cell>
          <cell r="H23">
            <v>22.68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19.733333333333334</v>
          </cell>
          <cell r="C24">
            <v>26</v>
          </cell>
          <cell r="D24">
            <v>15</v>
          </cell>
          <cell r="E24">
            <v>73.25</v>
          </cell>
          <cell r="F24">
            <v>79</v>
          </cell>
          <cell r="G24">
            <v>65</v>
          </cell>
          <cell r="H24">
            <v>19.8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20.700000000000003</v>
          </cell>
          <cell r="C25">
            <v>25.4</v>
          </cell>
          <cell r="D25">
            <v>16</v>
          </cell>
          <cell r="E25">
            <v>70.958333333333329</v>
          </cell>
          <cell r="F25">
            <v>76</v>
          </cell>
          <cell r="G25">
            <v>66</v>
          </cell>
          <cell r="H25">
            <v>15.840000000000002</v>
          </cell>
          <cell r="I25" t="str">
            <v>SE</v>
          </cell>
          <cell r="J25">
            <v>30.96</v>
          </cell>
          <cell r="K25">
            <v>0</v>
          </cell>
        </row>
        <row r="26">
          <cell r="B26">
            <v>21.145833333333332</v>
          </cell>
          <cell r="C26">
            <v>25.9</v>
          </cell>
          <cell r="D26">
            <v>16.899999999999999</v>
          </cell>
          <cell r="E26">
            <v>69.458333333333329</v>
          </cell>
          <cell r="F26">
            <v>75</v>
          </cell>
          <cell r="G26">
            <v>62</v>
          </cell>
          <cell r="H26">
            <v>21.240000000000002</v>
          </cell>
          <cell r="I26" t="str">
            <v>L</v>
          </cell>
          <cell r="J26">
            <v>32.76</v>
          </cell>
          <cell r="K26">
            <v>0</v>
          </cell>
        </row>
        <row r="27">
          <cell r="B27">
            <v>19.37083333333333</v>
          </cell>
          <cell r="C27">
            <v>21.9</v>
          </cell>
          <cell r="D27">
            <v>17.8</v>
          </cell>
          <cell r="E27">
            <v>73.625</v>
          </cell>
          <cell r="F27">
            <v>79</v>
          </cell>
          <cell r="G27">
            <v>66</v>
          </cell>
          <cell r="H27">
            <v>17.64</v>
          </cell>
          <cell r="I27" t="str">
            <v>L</v>
          </cell>
          <cell r="J27">
            <v>31.680000000000003</v>
          </cell>
          <cell r="K27">
            <v>12.6</v>
          </cell>
        </row>
        <row r="28">
          <cell r="B28">
            <v>19.441666666666663</v>
          </cell>
          <cell r="C28">
            <v>20.5</v>
          </cell>
          <cell r="D28">
            <v>18.899999999999999</v>
          </cell>
          <cell r="E28">
            <v>82.583333333333329</v>
          </cell>
          <cell r="F28">
            <v>84</v>
          </cell>
          <cell r="G28">
            <v>79</v>
          </cell>
          <cell r="H28">
            <v>16.2</v>
          </cell>
          <cell r="I28" t="str">
            <v>L</v>
          </cell>
          <cell r="J28">
            <v>31.319999999999997</v>
          </cell>
          <cell r="K28">
            <v>22.6</v>
          </cell>
        </row>
        <row r="29">
          <cell r="B29">
            <v>17.712499999999999</v>
          </cell>
          <cell r="C29">
            <v>20.2</v>
          </cell>
          <cell r="D29">
            <v>16</v>
          </cell>
          <cell r="E29">
            <v>84.541666666666671</v>
          </cell>
          <cell r="F29">
            <v>86</v>
          </cell>
          <cell r="G29">
            <v>82</v>
          </cell>
          <cell r="H29">
            <v>12.24</v>
          </cell>
          <cell r="I29" t="str">
            <v>SO</v>
          </cell>
          <cell r="J29">
            <v>23.759999999999998</v>
          </cell>
          <cell r="K29">
            <v>0</v>
          </cell>
        </row>
        <row r="30">
          <cell r="B30">
            <v>16.908333333333335</v>
          </cell>
          <cell r="C30">
            <v>22.2</v>
          </cell>
          <cell r="D30">
            <v>12.7</v>
          </cell>
          <cell r="E30">
            <v>84</v>
          </cell>
          <cell r="F30">
            <v>86</v>
          </cell>
          <cell r="G30">
            <v>81</v>
          </cell>
          <cell r="H30">
            <v>12.96</v>
          </cell>
          <cell r="I30" t="str">
            <v>L</v>
          </cell>
          <cell r="J30">
            <v>27.36</v>
          </cell>
          <cell r="K30">
            <v>2</v>
          </cell>
        </row>
        <row r="31">
          <cell r="B31">
            <v>19.979166666666668</v>
          </cell>
          <cell r="C31">
            <v>22</v>
          </cell>
          <cell r="D31">
            <v>18.7</v>
          </cell>
          <cell r="E31">
            <v>85.833333333333329</v>
          </cell>
          <cell r="F31">
            <v>87</v>
          </cell>
          <cell r="G31">
            <v>84</v>
          </cell>
          <cell r="H31">
            <v>15.840000000000002</v>
          </cell>
          <cell r="I31" t="str">
            <v>NE</v>
          </cell>
          <cell r="J31">
            <v>27</v>
          </cell>
          <cell r="K31">
            <v>0.60000000000000009</v>
          </cell>
        </row>
        <row r="32">
          <cell r="B32">
            <v>22.275000000000006</v>
          </cell>
          <cell r="C32">
            <v>27.5</v>
          </cell>
          <cell r="D32">
            <v>18.3</v>
          </cell>
          <cell r="E32">
            <v>84.708333333333329</v>
          </cell>
          <cell r="F32">
            <v>87</v>
          </cell>
          <cell r="G32">
            <v>78</v>
          </cell>
          <cell r="H32">
            <v>18</v>
          </cell>
          <cell r="I32" t="str">
            <v>NE</v>
          </cell>
          <cell r="J32">
            <v>29.52</v>
          </cell>
          <cell r="K32">
            <v>0.8</v>
          </cell>
        </row>
        <row r="33">
          <cell r="B33">
            <v>22.987500000000001</v>
          </cell>
          <cell r="C33">
            <v>28.5</v>
          </cell>
          <cell r="D33">
            <v>19.3</v>
          </cell>
          <cell r="E33">
            <v>80</v>
          </cell>
          <cell r="F33">
            <v>85</v>
          </cell>
          <cell r="G33">
            <v>71</v>
          </cell>
          <cell r="H33">
            <v>15.48</v>
          </cell>
          <cell r="I33" t="str">
            <v>NE</v>
          </cell>
          <cell r="J33">
            <v>26.64</v>
          </cell>
          <cell r="K33">
            <v>0</v>
          </cell>
        </row>
        <row r="34">
          <cell r="B34">
            <v>23.162499999999998</v>
          </cell>
          <cell r="C34">
            <v>28.5</v>
          </cell>
          <cell r="D34">
            <v>18.8</v>
          </cell>
          <cell r="E34">
            <v>78.041666666666671</v>
          </cell>
          <cell r="F34">
            <v>82</v>
          </cell>
          <cell r="G34">
            <v>73</v>
          </cell>
          <cell r="H34">
            <v>16.559999999999999</v>
          </cell>
          <cell r="I34" t="str">
            <v>NE</v>
          </cell>
          <cell r="J34">
            <v>27.36</v>
          </cell>
          <cell r="K34">
            <v>2.2000000000000002</v>
          </cell>
        </row>
        <row r="35">
          <cell r="B35">
            <v>21.4375</v>
          </cell>
          <cell r="C35">
            <v>24</v>
          </cell>
          <cell r="D35">
            <v>20.100000000000001</v>
          </cell>
          <cell r="E35">
            <v>82.666666666666671</v>
          </cell>
          <cell r="F35">
            <v>85</v>
          </cell>
          <cell r="G35">
            <v>79</v>
          </cell>
          <cell r="H35">
            <v>11.520000000000001</v>
          </cell>
          <cell r="I35" t="str">
            <v>SE</v>
          </cell>
          <cell r="J35">
            <v>19.8</v>
          </cell>
          <cell r="K35">
            <v>1.8</v>
          </cell>
        </row>
        <row r="36">
          <cell r="I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12.483333333333334</v>
          </cell>
          <cell r="C5">
            <v>20.2</v>
          </cell>
          <cell r="D5">
            <v>5.5</v>
          </cell>
          <cell r="E5">
            <v>72.75</v>
          </cell>
          <cell r="F5">
            <v>97</v>
          </cell>
          <cell r="G5">
            <v>34</v>
          </cell>
          <cell r="H5">
            <v>11.520000000000001</v>
          </cell>
          <cell r="I5" t="str">
            <v>SE</v>
          </cell>
          <cell r="J5">
            <v>22.72</v>
          </cell>
          <cell r="K5">
            <v>0</v>
          </cell>
        </row>
        <row r="6">
          <cell r="B6">
            <v>13.975000000000001</v>
          </cell>
          <cell r="C6">
            <v>23.4</v>
          </cell>
          <cell r="D6">
            <v>6.3</v>
          </cell>
          <cell r="E6">
            <v>70.125</v>
          </cell>
          <cell r="F6">
            <v>92</v>
          </cell>
          <cell r="G6">
            <v>38</v>
          </cell>
          <cell r="H6">
            <v>12.8</v>
          </cell>
          <cell r="I6" t="str">
            <v>SE</v>
          </cell>
          <cell r="J6">
            <v>28.480000000000004</v>
          </cell>
          <cell r="K6">
            <v>0</v>
          </cell>
        </row>
        <row r="7">
          <cell r="B7">
            <v>16.500000000000004</v>
          </cell>
          <cell r="C7">
            <v>25.9</v>
          </cell>
          <cell r="D7">
            <v>9.3000000000000007</v>
          </cell>
          <cell r="E7">
            <v>72.25</v>
          </cell>
          <cell r="F7">
            <v>96</v>
          </cell>
          <cell r="G7">
            <v>35</v>
          </cell>
          <cell r="H7">
            <v>10.56</v>
          </cell>
          <cell r="I7" t="str">
            <v>SE</v>
          </cell>
          <cell r="J7">
            <v>27.84</v>
          </cell>
          <cell r="K7">
            <v>0</v>
          </cell>
        </row>
        <row r="8">
          <cell r="B8">
            <v>19.237500000000001</v>
          </cell>
          <cell r="C8">
            <v>29.3</v>
          </cell>
          <cell r="D8">
            <v>11.3</v>
          </cell>
          <cell r="E8">
            <v>72.833333333333329</v>
          </cell>
          <cell r="F8">
            <v>93</v>
          </cell>
          <cell r="G8">
            <v>39</v>
          </cell>
          <cell r="H8">
            <v>11.200000000000001</v>
          </cell>
          <cell r="I8" t="str">
            <v>SE</v>
          </cell>
          <cell r="J8">
            <v>24.64</v>
          </cell>
          <cell r="K8">
            <v>0</v>
          </cell>
        </row>
        <row r="9">
          <cell r="B9">
            <v>21.916666666666668</v>
          </cell>
          <cell r="C9">
            <v>31.1</v>
          </cell>
          <cell r="D9">
            <v>14.6</v>
          </cell>
          <cell r="E9">
            <v>67.625</v>
          </cell>
          <cell r="F9">
            <v>94</v>
          </cell>
          <cell r="G9">
            <v>24</v>
          </cell>
          <cell r="H9">
            <v>8.32</v>
          </cell>
          <cell r="I9" t="str">
            <v>SE</v>
          </cell>
          <cell r="J9">
            <v>19.52</v>
          </cell>
          <cell r="K9">
            <v>0</v>
          </cell>
        </row>
        <row r="10">
          <cell r="B10">
            <v>21.870833333333334</v>
          </cell>
          <cell r="C10">
            <v>29.7</v>
          </cell>
          <cell r="D10">
            <v>14.9</v>
          </cell>
          <cell r="E10">
            <v>67.25</v>
          </cell>
          <cell r="F10">
            <v>94</v>
          </cell>
          <cell r="G10">
            <v>32</v>
          </cell>
          <cell r="H10">
            <v>12.48</v>
          </cell>
          <cell r="I10" t="str">
            <v>SE</v>
          </cell>
          <cell r="J10">
            <v>21.76</v>
          </cell>
          <cell r="K10">
            <v>0</v>
          </cell>
        </row>
        <row r="11">
          <cell r="B11">
            <v>21.275000000000002</v>
          </cell>
          <cell r="C11">
            <v>29.1</v>
          </cell>
          <cell r="D11">
            <v>15.6</v>
          </cell>
          <cell r="E11">
            <v>63.875</v>
          </cell>
          <cell r="F11">
            <v>84</v>
          </cell>
          <cell r="G11">
            <v>30</v>
          </cell>
          <cell r="H11">
            <v>18.240000000000002</v>
          </cell>
          <cell r="I11" t="str">
            <v>SE</v>
          </cell>
          <cell r="J11">
            <v>36.480000000000004</v>
          </cell>
          <cell r="K11">
            <v>0</v>
          </cell>
        </row>
        <row r="12">
          <cell r="B12">
            <v>21.579166666666666</v>
          </cell>
          <cell r="C12">
            <v>29.2</v>
          </cell>
          <cell r="D12">
            <v>16.2</v>
          </cell>
          <cell r="E12">
            <v>68.833333333333329</v>
          </cell>
          <cell r="F12">
            <v>92</v>
          </cell>
          <cell r="G12">
            <v>32</v>
          </cell>
          <cell r="H12">
            <v>10.240000000000002</v>
          </cell>
          <cell r="I12" t="str">
            <v>SE</v>
          </cell>
          <cell r="J12">
            <v>24.64</v>
          </cell>
          <cell r="K12">
            <v>0</v>
          </cell>
        </row>
        <row r="13">
          <cell r="B13">
            <v>21.637500000000003</v>
          </cell>
          <cell r="C13">
            <v>29.7</v>
          </cell>
          <cell r="D13">
            <v>14.3</v>
          </cell>
          <cell r="E13">
            <v>67.166666666666671</v>
          </cell>
          <cell r="F13">
            <v>91</v>
          </cell>
          <cell r="G13">
            <v>35</v>
          </cell>
          <cell r="H13">
            <v>12.48</v>
          </cell>
          <cell r="I13" t="str">
            <v>SE</v>
          </cell>
          <cell r="J13">
            <v>26.24</v>
          </cell>
          <cell r="K13">
            <v>0</v>
          </cell>
        </row>
        <row r="14">
          <cell r="B14">
            <v>22.779166666666665</v>
          </cell>
          <cell r="C14">
            <v>29.5</v>
          </cell>
          <cell r="D14">
            <v>16.399999999999999</v>
          </cell>
          <cell r="E14">
            <v>62.791666666666664</v>
          </cell>
          <cell r="F14">
            <v>85</v>
          </cell>
          <cell r="G14">
            <v>36</v>
          </cell>
          <cell r="H14">
            <v>9.9200000000000017</v>
          </cell>
          <cell r="I14" t="str">
            <v>L</v>
          </cell>
          <cell r="J14">
            <v>19.840000000000003</v>
          </cell>
          <cell r="K14">
            <v>0</v>
          </cell>
        </row>
        <row r="15">
          <cell r="B15">
            <v>24.166666666666668</v>
          </cell>
          <cell r="C15">
            <v>28.6</v>
          </cell>
          <cell r="D15">
            <v>20.399999999999999</v>
          </cell>
          <cell r="E15">
            <v>71.458333333333329</v>
          </cell>
          <cell r="F15">
            <v>91</v>
          </cell>
          <cell r="G15">
            <v>60</v>
          </cell>
          <cell r="H15">
            <v>17.28</v>
          </cell>
          <cell r="I15" t="str">
            <v>N</v>
          </cell>
          <cell r="J15">
            <v>33.92</v>
          </cell>
          <cell r="K15">
            <v>1.9999999999999998</v>
          </cell>
        </row>
        <row r="16">
          <cell r="B16">
            <v>23.145833333333329</v>
          </cell>
          <cell r="C16">
            <v>27.3</v>
          </cell>
          <cell r="D16">
            <v>18.5</v>
          </cell>
          <cell r="E16">
            <v>83.708333333333329</v>
          </cell>
          <cell r="F16">
            <v>96</v>
          </cell>
          <cell r="G16">
            <v>64</v>
          </cell>
          <cell r="H16">
            <v>13.440000000000001</v>
          </cell>
          <cell r="I16" t="str">
            <v>S</v>
          </cell>
          <cell r="J16">
            <v>42.56</v>
          </cell>
          <cell r="K16">
            <v>56.800000000000004</v>
          </cell>
        </row>
        <row r="17">
          <cell r="B17">
            <v>19.666666666666668</v>
          </cell>
          <cell r="C17">
            <v>21.8</v>
          </cell>
          <cell r="D17">
            <v>18.3</v>
          </cell>
          <cell r="E17">
            <v>93.125</v>
          </cell>
          <cell r="F17">
            <v>95</v>
          </cell>
          <cell r="G17">
            <v>90</v>
          </cell>
          <cell r="H17">
            <v>10.56</v>
          </cell>
          <cell r="I17" t="str">
            <v>SE</v>
          </cell>
          <cell r="J17">
            <v>21.12</v>
          </cell>
          <cell r="K17">
            <v>1.2</v>
          </cell>
        </row>
        <row r="18">
          <cell r="B18">
            <v>18.858333333333334</v>
          </cell>
          <cell r="C18">
            <v>22</v>
          </cell>
          <cell r="D18">
            <v>15.7</v>
          </cell>
          <cell r="E18">
            <v>91.416666666666671</v>
          </cell>
          <cell r="F18">
            <v>97</v>
          </cell>
          <cell r="G18">
            <v>77</v>
          </cell>
          <cell r="H18">
            <v>8.32</v>
          </cell>
          <cell r="I18" t="str">
            <v>SE</v>
          </cell>
          <cell r="J18">
            <v>19.200000000000003</v>
          </cell>
          <cell r="K18">
            <v>18.599999999999998</v>
          </cell>
        </row>
        <row r="19">
          <cell r="B19">
            <v>18.595833333333335</v>
          </cell>
          <cell r="C19">
            <v>21.3</v>
          </cell>
          <cell r="D19">
            <v>16.8</v>
          </cell>
          <cell r="E19">
            <v>89.625</v>
          </cell>
          <cell r="F19">
            <v>96</v>
          </cell>
          <cell r="G19">
            <v>76</v>
          </cell>
          <cell r="H19">
            <v>9.9200000000000017</v>
          </cell>
          <cell r="I19" t="str">
            <v>SE</v>
          </cell>
          <cell r="J19">
            <v>25.92</v>
          </cell>
          <cell r="K19">
            <v>0</v>
          </cell>
        </row>
        <row r="20">
          <cell r="B20">
            <v>17.366666666666667</v>
          </cell>
          <cell r="C20">
            <v>24.7</v>
          </cell>
          <cell r="D20">
            <v>12.8</v>
          </cell>
          <cell r="E20">
            <v>87</v>
          </cell>
          <cell r="F20">
            <v>97</v>
          </cell>
          <cell r="G20">
            <v>60</v>
          </cell>
          <cell r="H20">
            <v>11.520000000000001</v>
          </cell>
          <cell r="I20" t="str">
            <v>SE</v>
          </cell>
          <cell r="J20">
            <v>24.64</v>
          </cell>
          <cell r="K20">
            <v>0.2</v>
          </cell>
        </row>
        <row r="21">
          <cell r="B21">
            <v>19.087499999999995</v>
          </cell>
          <cell r="C21">
            <v>25.6</v>
          </cell>
          <cell r="D21">
            <v>14.7</v>
          </cell>
          <cell r="E21">
            <v>80.708333333333329</v>
          </cell>
          <cell r="F21">
            <v>96</v>
          </cell>
          <cell r="G21">
            <v>54</v>
          </cell>
          <cell r="H21">
            <v>13.76</v>
          </cell>
          <cell r="I21" t="str">
            <v>SE</v>
          </cell>
          <cell r="J21">
            <v>29.760000000000005</v>
          </cell>
          <cell r="K21">
            <v>0.2</v>
          </cell>
        </row>
        <row r="22">
          <cell r="B22">
            <v>20.200000000000003</v>
          </cell>
          <cell r="C22">
            <v>26.6</v>
          </cell>
          <cell r="D22">
            <v>16.2</v>
          </cell>
          <cell r="E22">
            <v>74.291666666666671</v>
          </cell>
          <cell r="F22">
            <v>91</v>
          </cell>
          <cell r="G22">
            <v>45</v>
          </cell>
          <cell r="H22">
            <v>10.56</v>
          </cell>
          <cell r="I22" t="str">
            <v>L</v>
          </cell>
          <cell r="J22">
            <v>32.32</v>
          </cell>
          <cell r="K22">
            <v>0</v>
          </cell>
        </row>
        <row r="23">
          <cell r="B23">
            <v>20.220833333333335</v>
          </cell>
          <cell r="C23">
            <v>26.8</v>
          </cell>
          <cell r="D23">
            <v>15.4</v>
          </cell>
          <cell r="E23">
            <v>72</v>
          </cell>
          <cell r="F23">
            <v>89</v>
          </cell>
          <cell r="G23">
            <v>46</v>
          </cell>
          <cell r="H23">
            <v>13.76</v>
          </cell>
          <cell r="I23" t="str">
            <v>SE</v>
          </cell>
          <cell r="J23">
            <v>26.560000000000002</v>
          </cell>
          <cell r="K23">
            <v>0</v>
          </cell>
        </row>
        <row r="24">
          <cell r="B24">
            <v>21.316666666666663</v>
          </cell>
          <cell r="C24">
            <v>28.6</v>
          </cell>
          <cell r="D24">
            <v>15.2</v>
          </cell>
          <cell r="E24">
            <v>69.791666666666671</v>
          </cell>
          <cell r="F24">
            <v>92</v>
          </cell>
          <cell r="G24">
            <v>41</v>
          </cell>
          <cell r="H24">
            <v>16.32</v>
          </cell>
          <cell r="I24" t="str">
            <v>SE</v>
          </cell>
          <cell r="J24">
            <v>30.72</v>
          </cell>
          <cell r="K24">
            <v>0</v>
          </cell>
        </row>
        <row r="25">
          <cell r="B25">
            <v>21.504166666666666</v>
          </cell>
          <cell r="C25">
            <v>27.3</v>
          </cell>
          <cell r="D25">
            <v>16.7</v>
          </cell>
          <cell r="E25">
            <v>66.916666666666671</v>
          </cell>
          <cell r="F25">
            <v>82</v>
          </cell>
          <cell r="G25">
            <v>45</v>
          </cell>
          <cell r="H25">
            <v>17.28</v>
          </cell>
          <cell r="I25" t="str">
            <v>SE</v>
          </cell>
          <cell r="J25">
            <v>36.160000000000004</v>
          </cell>
          <cell r="K25">
            <v>0</v>
          </cell>
        </row>
        <row r="26">
          <cell r="B26">
            <v>22.258333333333336</v>
          </cell>
          <cell r="C26">
            <v>28.6</v>
          </cell>
          <cell r="D26">
            <v>17.399999999999999</v>
          </cell>
          <cell r="E26">
            <v>66.75</v>
          </cell>
          <cell r="F26">
            <v>88</v>
          </cell>
          <cell r="G26">
            <v>43</v>
          </cell>
          <cell r="H26">
            <v>16.96</v>
          </cell>
          <cell r="I26" t="str">
            <v>NE</v>
          </cell>
          <cell r="J26">
            <v>29.760000000000005</v>
          </cell>
          <cell r="K26">
            <v>0.4</v>
          </cell>
        </row>
        <row r="27">
          <cell r="B27">
            <v>21.633333333333336</v>
          </cell>
          <cell r="C27">
            <v>24.2</v>
          </cell>
          <cell r="D27">
            <v>19.399999999999999</v>
          </cell>
          <cell r="E27">
            <v>74.791666666666671</v>
          </cell>
          <cell r="F27">
            <v>94</v>
          </cell>
          <cell r="G27">
            <v>63</v>
          </cell>
          <cell r="H27">
            <v>11.200000000000001</v>
          </cell>
          <cell r="I27" t="str">
            <v>NE</v>
          </cell>
          <cell r="J27">
            <v>24.32</v>
          </cell>
          <cell r="K27">
            <v>6.4</v>
          </cell>
        </row>
        <row r="28">
          <cell r="B28">
            <v>20.250000000000004</v>
          </cell>
          <cell r="C28">
            <v>23.4</v>
          </cell>
          <cell r="D28">
            <v>18.8</v>
          </cell>
          <cell r="E28">
            <v>90.291666666666671</v>
          </cell>
          <cell r="F28">
            <v>96</v>
          </cell>
          <cell r="G28">
            <v>75</v>
          </cell>
          <cell r="H28">
            <v>16.64</v>
          </cell>
          <cell r="I28" t="str">
            <v>N</v>
          </cell>
          <cell r="J28">
            <v>31.680000000000003</v>
          </cell>
          <cell r="K28">
            <v>13.799999999999999</v>
          </cell>
        </row>
        <row r="29">
          <cell r="B29">
            <v>19.212499999999995</v>
          </cell>
          <cell r="C29">
            <v>23.1</v>
          </cell>
          <cell r="D29">
            <v>16.399999999999999</v>
          </cell>
          <cell r="E29">
            <v>85.083333333333329</v>
          </cell>
          <cell r="F29">
            <v>95</v>
          </cell>
          <cell r="G29">
            <v>67</v>
          </cell>
          <cell r="H29">
            <v>8.32</v>
          </cell>
          <cell r="I29" t="str">
            <v>S</v>
          </cell>
          <cell r="J29">
            <v>18.240000000000002</v>
          </cell>
          <cell r="K29">
            <v>0</v>
          </cell>
        </row>
        <row r="30">
          <cell r="B30">
            <v>21.308333333333334</v>
          </cell>
          <cell r="C30">
            <v>27.4</v>
          </cell>
          <cell r="D30">
            <v>17.600000000000001</v>
          </cell>
          <cell r="E30">
            <v>82.5</v>
          </cell>
          <cell r="F30">
            <v>94</v>
          </cell>
          <cell r="G30">
            <v>58</v>
          </cell>
          <cell r="H30">
            <v>8</v>
          </cell>
          <cell r="I30" t="str">
            <v>N</v>
          </cell>
          <cell r="J30">
            <v>20.16</v>
          </cell>
          <cell r="K30">
            <v>0</v>
          </cell>
        </row>
        <row r="31">
          <cell r="B31">
            <v>22.566666666666663</v>
          </cell>
          <cell r="C31">
            <v>29</v>
          </cell>
          <cell r="D31">
            <v>19.600000000000001</v>
          </cell>
          <cell r="E31">
            <v>80.541666666666671</v>
          </cell>
          <cell r="F31">
            <v>91</v>
          </cell>
          <cell r="G31">
            <v>58</v>
          </cell>
          <cell r="H31">
            <v>18.880000000000003</v>
          </cell>
          <cell r="I31" t="str">
            <v>NE</v>
          </cell>
          <cell r="J31">
            <v>54.08</v>
          </cell>
          <cell r="K31">
            <v>0</v>
          </cell>
        </row>
        <row r="32">
          <cell r="B32">
            <v>22.349999999999994</v>
          </cell>
          <cell r="C32">
            <v>28.8</v>
          </cell>
          <cell r="D32">
            <v>18.100000000000001</v>
          </cell>
          <cell r="E32">
            <v>80.125</v>
          </cell>
          <cell r="F32">
            <v>95</v>
          </cell>
          <cell r="G32">
            <v>58</v>
          </cell>
          <cell r="H32">
            <v>15.040000000000001</v>
          </cell>
          <cell r="I32" t="str">
            <v>NE</v>
          </cell>
          <cell r="J32">
            <v>32.32</v>
          </cell>
          <cell r="K32">
            <v>0</v>
          </cell>
        </row>
        <row r="33">
          <cell r="B33">
            <v>23.554166666666664</v>
          </cell>
          <cell r="C33">
            <v>30.1</v>
          </cell>
          <cell r="D33">
            <v>17.600000000000001</v>
          </cell>
          <cell r="E33">
            <v>70.833333333333329</v>
          </cell>
          <cell r="F33">
            <v>92</v>
          </cell>
          <cell r="G33">
            <v>46</v>
          </cell>
          <cell r="H33">
            <v>9.2799999999999994</v>
          </cell>
          <cell r="I33" t="str">
            <v>NO</v>
          </cell>
          <cell r="J33">
            <v>20.8</v>
          </cell>
          <cell r="K33">
            <v>0</v>
          </cell>
        </row>
        <row r="34">
          <cell r="B34">
            <v>23.779166666666669</v>
          </cell>
          <cell r="C34">
            <v>30.3</v>
          </cell>
          <cell r="D34">
            <v>18.399999999999999</v>
          </cell>
          <cell r="E34">
            <v>71.875</v>
          </cell>
          <cell r="F34">
            <v>92</v>
          </cell>
          <cell r="G34">
            <v>45</v>
          </cell>
          <cell r="H34">
            <v>10.240000000000002</v>
          </cell>
          <cell r="I34" t="str">
            <v>NO</v>
          </cell>
          <cell r="J34">
            <v>21.76</v>
          </cell>
          <cell r="K34">
            <v>0</v>
          </cell>
        </row>
        <row r="35">
          <cell r="B35">
            <v>23.704166666666666</v>
          </cell>
          <cell r="C35">
            <v>28.7</v>
          </cell>
          <cell r="D35">
            <v>18.600000000000001</v>
          </cell>
          <cell r="E35">
            <v>75.166666666666671</v>
          </cell>
          <cell r="F35">
            <v>89</v>
          </cell>
          <cell r="G35">
            <v>60</v>
          </cell>
          <cell r="H35">
            <v>10.240000000000002</v>
          </cell>
          <cell r="I35" t="str">
            <v>NO</v>
          </cell>
          <cell r="J35">
            <v>22.080000000000002</v>
          </cell>
          <cell r="K35">
            <v>0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15.729166666666666</v>
          </cell>
          <cell r="C5">
            <v>22.6</v>
          </cell>
          <cell r="D5">
            <v>10.1</v>
          </cell>
          <cell r="E5">
            <v>64.666666666666671</v>
          </cell>
          <cell r="F5">
            <v>89</v>
          </cell>
          <cell r="G5">
            <v>31</v>
          </cell>
          <cell r="H5">
            <v>8.64</v>
          </cell>
          <cell r="I5" t="str">
            <v>S</v>
          </cell>
          <cell r="J5">
            <v>19.200000000000003</v>
          </cell>
          <cell r="K5">
            <v>0</v>
          </cell>
        </row>
        <row r="6">
          <cell r="B6">
            <v>17.225000000000001</v>
          </cell>
          <cell r="C6">
            <v>25.5</v>
          </cell>
          <cell r="D6">
            <v>10.199999999999999</v>
          </cell>
          <cell r="E6">
            <v>64.708333333333329</v>
          </cell>
          <cell r="F6">
            <v>92</v>
          </cell>
          <cell r="G6">
            <v>34</v>
          </cell>
          <cell r="H6">
            <v>10.240000000000002</v>
          </cell>
          <cell r="I6" t="str">
            <v>SE</v>
          </cell>
          <cell r="J6">
            <v>23.680000000000003</v>
          </cell>
          <cell r="K6">
            <v>0</v>
          </cell>
        </row>
        <row r="7">
          <cell r="B7">
            <v>19.604166666666668</v>
          </cell>
          <cell r="C7">
            <v>28.6</v>
          </cell>
          <cell r="D7">
            <v>12.9</v>
          </cell>
          <cell r="E7">
            <v>70.5</v>
          </cell>
          <cell r="F7">
            <v>94</v>
          </cell>
          <cell r="G7">
            <v>32</v>
          </cell>
          <cell r="H7">
            <v>7.3599999999999994</v>
          </cell>
          <cell r="I7" t="str">
            <v>S</v>
          </cell>
          <cell r="J7">
            <v>18.880000000000003</v>
          </cell>
          <cell r="K7">
            <v>0.2</v>
          </cell>
        </row>
        <row r="8">
          <cell r="B8">
            <v>22.225000000000005</v>
          </cell>
          <cell r="C8">
            <v>30.1</v>
          </cell>
          <cell r="D8">
            <v>15.3</v>
          </cell>
          <cell r="E8">
            <v>68.708333333333329</v>
          </cell>
          <cell r="F8">
            <v>91</v>
          </cell>
          <cell r="G8">
            <v>41</v>
          </cell>
          <cell r="H8">
            <v>13.76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23.520833333333332</v>
          </cell>
          <cell r="C9">
            <v>31.2</v>
          </cell>
          <cell r="D9">
            <v>17</v>
          </cell>
          <cell r="E9">
            <v>63.375</v>
          </cell>
          <cell r="F9">
            <v>83</v>
          </cell>
          <cell r="G9">
            <v>37</v>
          </cell>
          <cell r="H9">
            <v>9.6000000000000014</v>
          </cell>
          <cell r="I9" t="str">
            <v>SE</v>
          </cell>
          <cell r="J9">
            <v>19.840000000000003</v>
          </cell>
          <cell r="K9">
            <v>0</v>
          </cell>
        </row>
        <row r="10">
          <cell r="B10">
            <v>23.412499999999998</v>
          </cell>
          <cell r="C10">
            <v>31.5</v>
          </cell>
          <cell r="D10">
            <v>16.8</v>
          </cell>
          <cell r="E10">
            <v>63.208333333333336</v>
          </cell>
          <cell r="F10">
            <v>92</v>
          </cell>
          <cell r="G10">
            <v>27</v>
          </cell>
          <cell r="H10">
            <v>8</v>
          </cell>
          <cell r="I10" t="str">
            <v>S</v>
          </cell>
          <cell r="J10">
            <v>21.12</v>
          </cell>
          <cell r="K10">
            <v>0</v>
          </cell>
        </row>
        <row r="11">
          <cell r="B11">
            <v>23.087500000000006</v>
          </cell>
          <cell r="C11">
            <v>30.9</v>
          </cell>
          <cell r="D11">
            <v>17.3</v>
          </cell>
          <cell r="E11">
            <v>63.583333333333336</v>
          </cell>
          <cell r="F11">
            <v>86</v>
          </cell>
          <cell r="G11">
            <v>36</v>
          </cell>
          <cell r="H11">
            <v>7.68</v>
          </cell>
          <cell r="I11" t="str">
            <v>S</v>
          </cell>
          <cell r="J11">
            <v>18.240000000000002</v>
          </cell>
          <cell r="K11">
            <v>0</v>
          </cell>
        </row>
        <row r="12">
          <cell r="B12">
            <v>22.912499999999998</v>
          </cell>
          <cell r="C12">
            <v>30.2</v>
          </cell>
          <cell r="D12">
            <v>17</v>
          </cell>
          <cell r="E12">
            <v>62.833333333333336</v>
          </cell>
          <cell r="F12">
            <v>88</v>
          </cell>
          <cell r="G12">
            <v>35</v>
          </cell>
          <cell r="H12">
            <v>8.9599999999999991</v>
          </cell>
          <cell r="I12" t="str">
            <v>SE</v>
          </cell>
          <cell r="J12">
            <v>24.32</v>
          </cell>
          <cell r="K12">
            <v>0</v>
          </cell>
        </row>
        <row r="13">
          <cell r="B13">
            <v>22.487499999999997</v>
          </cell>
          <cell r="C13">
            <v>30.9</v>
          </cell>
          <cell r="D13">
            <v>16</v>
          </cell>
          <cell r="E13">
            <v>63.833333333333336</v>
          </cell>
          <cell r="F13">
            <v>88</v>
          </cell>
          <cell r="G13">
            <v>19</v>
          </cell>
          <cell r="H13">
            <v>9.2799999999999994</v>
          </cell>
          <cell r="I13" t="str">
            <v>S</v>
          </cell>
          <cell r="J13">
            <v>22.080000000000002</v>
          </cell>
          <cell r="K13">
            <v>0</v>
          </cell>
        </row>
        <row r="14">
          <cell r="B14">
            <v>24.595833333333335</v>
          </cell>
          <cell r="C14">
            <v>32.1</v>
          </cell>
          <cell r="D14">
            <v>20.3</v>
          </cell>
          <cell r="E14">
            <v>59.875</v>
          </cell>
          <cell r="F14">
            <v>81</v>
          </cell>
          <cell r="G14">
            <v>25</v>
          </cell>
          <cell r="H14">
            <v>8.9599999999999991</v>
          </cell>
          <cell r="I14" t="str">
            <v>NE</v>
          </cell>
          <cell r="J14">
            <v>17.600000000000001</v>
          </cell>
          <cell r="K14">
            <v>0</v>
          </cell>
        </row>
        <row r="15">
          <cell r="B15">
            <v>24.425000000000001</v>
          </cell>
          <cell r="C15">
            <v>30.1</v>
          </cell>
          <cell r="D15">
            <v>19.7</v>
          </cell>
          <cell r="E15">
            <v>63.708333333333336</v>
          </cell>
          <cell r="F15">
            <v>85</v>
          </cell>
          <cell r="G15">
            <v>41</v>
          </cell>
          <cell r="H15">
            <v>14.080000000000002</v>
          </cell>
          <cell r="I15" t="str">
            <v>N</v>
          </cell>
          <cell r="J15">
            <v>33.92</v>
          </cell>
          <cell r="K15">
            <v>0</v>
          </cell>
        </row>
        <row r="16">
          <cell r="B16">
            <v>21.5625</v>
          </cell>
          <cell r="C16">
            <v>24.1</v>
          </cell>
          <cell r="D16">
            <v>19.7</v>
          </cell>
          <cell r="E16">
            <v>85.75</v>
          </cell>
          <cell r="F16">
            <v>96</v>
          </cell>
          <cell r="G16">
            <v>71</v>
          </cell>
          <cell r="H16">
            <v>11.520000000000001</v>
          </cell>
          <cell r="I16" t="str">
            <v>N</v>
          </cell>
          <cell r="J16">
            <v>38.080000000000005</v>
          </cell>
          <cell r="K16">
            <v>25.6</v>
          </cell>
        </row>
        <row r="17">
          <cell r="B17">
            <v>20.208333333333332</v>
          </cell>
          <cell r="C17">
            <v>22.1</v>
          </cell>
          <cell r="D17">
            <v>18.7</v>
          </cell>
          <cell r="E17">
            <v>94.083333333333329</v>
          </cell>
          <cell r="F17">
            <v>97</v>
          </cell>
          <cell r="G17">
            <v>87</v>
          </cell>
          <cell r="H17">
            <v>4.16</v>
          </cell>
          <cell r="I17" t="str">
            <v>N</v>
          </cell>
          <cell r="J17">
            <v>11.520000000000001</v>
          </cell>
          <cell r="K17">
            <v>3</v>
          </cell>
        </row>
        <row r="18">
          <cell r="B18">
            <v>21.262499999999999</v>
          </cell>
          <cell r="C18">
            <v>25.9</v>
          </cell>
          <cell r="D18">
            <v>18.399999999999999</v>
          </cell>
          <cell r="E18">
            <v>86.75</v>
          </cell>
          <cell r="F18">
            <v>96</v>
          </cell>
          <cell r="G18">
            <v>66</v>
          </cell>
          <cell r="H18">
            <v>10.240000000000002</v>
          </cell>
          <cell r="I18" t="str">
            <v>SE</v>
          </cell>
          <cell r="J18">
            <v>23.36</v>
          </cell>
          <cell r="K18">
            <v>5.8000000000000007</v>
          </cell>
        </row>
        <row r="19">
          <cell r="B19">
            <v>19.933333333333334</v>
          </cell>
          <cell r="C19">
            <v>22.3</v>
          </cell>
          <cell r="D19">
            <v>16.7</v>
          </cell>
          <cell r="E19">
            <v>81.75</v>
          </cell>
          <cell r="F19">
            <v>93</v>
          </cell>
          <cell r="G19">
            <v>67</v>
          </cell>
          <cell r="H19">
            <v>8.64</v>
          </cell>
          <cell r="I19" t="str">
            <v>SE</v>
          </cell>
          <cell r="J19">
            <v>19.52</v>
          </cell>
          <cell r="K19">
            <v>0.4</v>
          </cell>
        </row>
        <row r="20">
          <cell r="B20">
            <v>19.8</v>
          </cell>
          <cell r="C20">
            <v>26.5</v>
          </cell>
          <cell r="D20">
            <v>15.2</v>
          </cell>
          <cell r="E20">
            <v>81.5</v>
          </cell>
          <cell r="F20">
            <v>95</v>
          </cell>
          <cell r="G20">
            <v>56</v>
          </cell>
          <cell r="H20">
            <v>5.7600000000000007</v>
          </cell>
          <cell r="I20" t="str">
            <v>S</v>
          </cell>
          <cell r="J20">
            <v>14.080000000000002</v>
          </cell>
          <cell r="K20">
            <v>0</v>
          </cell>
        </row>
        <row r="21">
          <cell r="B21">
            <v>20.645833333333332</v>
          </cell>
          <cell r="C21">
            <v>26.9</v>
          </cell>
          <cell r="D21">
            <v>16.100000000000001</v>
          </cell>
          <cell r="E21">
            <v>76.291666666666671</v>
          </cell>
          <cell r="F21">
            <v>90</v>
          </cell>
          <cell r="G21">
            <v>54</v>
          </cell>
          <cell r="H21">
            <v>8.32</v>
          </cell>
          <cell r="I21" t="str">
            <v>S</v>
          </cell>
          <cell r="J21">
            <v>19.840000000000003</v>
          </cell>
          <cell r="K21">
            <v>0</v>
          </cell>
        </row>
        <row r="22">
          <cell r="B22">
            <v>21.162499999999998</v>
          </cell>
          <cell r="C22">
            <v>28</v>
          </cell>
          <cell r="D22">
            <v>15.3</v>
          </cell>
          <cell r="E22">
            <v>67.458333333333329</v>
          </cell>
          <cell r="F22">
            <v>88</v>
          </cell>
          <cell r="G22">
            <v>44</v>
          </cell>
          <cell r="H22">
            <v>8</v>
          </cell>
          <cell r="I22" t="str">
            <v>SE</v>
          </cell>
          <cell r="J22">
            <v>21.12</v>
          </cell>
          <cell r="K22">
            <v>0</v>
          </cell>
        </row>
        <row r="23">
          <cell r="B23">
            <v>20.5625</v>
          </cell>
          <cell r="C23">
            <v>27.1</v>
          </cell>
          <cell r="D23">
            <v>14.6</v>
          </cell>
          <cell r="E23">
            <v>68.416666666666671</v>
          </cell>
          <cell r="F23">
            <v>88</v>
          </cell>
          <cell r="G23">
            <v>47</v>
          </cell>
          <cell r="H23">
            <v>9.2799999999999994</v>
          </cell>
          <cell r="I23" t="str">
            <v>S</v>
          </cell>
          <cell r="J23">
            <v>21.76</v>
          </cell>
          <cell r="K23">
            <v>0</v>
          </cell>
        </row>
        <row r="24">
          <cell r="B24">
            <v>21.004166666666663</v>
          </cell>
          <cell r="C24">
            <v>28.3</v>
          </cell>
          <cell r="D24">
            <v>14.6</v>
          </cell>
          <cell r="E24">
            <v>67.875</v>
          </cell>
          <cell r="F24">
            <v>91</v>
          </cell>
          <cell r="G24">
            <v>34</v>
          </cell>
          <cell r="H24">
            <v>12.48</v>
          </cell>
          <cell r="I24" t="str">
            <v>NE</v>
          </cell>
          <cell r="J24">
            <v>24.96</v>
          </cell>
          <cell r="K24">
            <v>0</v>
          </cell>
        </row>
        <row r="25">
          <cell r="B25">
            <v>20.958333333333332</v>
          </cell>
          <cell r="C25">
            <v>28.1</v>
          </cell>
          <cell r="D25">
            <v>14.8</v>
          </cell>
          <cell r="E25">
            <v>70.708333333333329</v>
          </cell>
          <cell r="F25">
            <v>91</v>
          </cell>
          <cell r="G25">
            <v>45</v>
          </cell>
          <cell r="H25">
            <v>7.0400000000000009</v>
          </cell>
          <cell r="I25" t="str">
            <v>SO</v>
          </cell>
          <cell r="J25">
            <v>17.919999999999998</v>
          </cell>
          <cell r="K25">
            <v>0</v>
          </cell>
        </row>
        <row r="26">
          <cell r="B26">
            <v>21.566666666666674</v>
          </cell>
          <cell r="C26">
            <v>28.1</v>
          </cell>
          <cell r="D26">
            <v>16.899999999999999</v>
          </cell>
          <cell r="E26">
            <v>69</v>
          </cell>
          <cell r="F26">
            <v>86</v>
          </cell>
          <cell r="G26">
            <v>43</v>
          </cell>
          <cell r="H26">
            <v>9.6000000000000014</v>
          </cell>
          <cell r="I26" t="str">
            <v>S</v>
          </cell>
          <cell r="J26">
            <v>21.76</v>
          </cell>
          <cell r="K26">
            <v>0</v>
          </cell>
        </row>
        <row r="27">
          <cell r="B27">
            <v>22.079166666666666</v>
          </cell>
          <cell r="C27">
            <v>28.3</v>
          </cell>
          <cell r="D27">
            <v>16</v>
          </cell>
          <cell r="E27">
            <v>70.125</v>
          </cell>
          <cell r="F27">
            <v>92</v>
          </cell>
          <cell r="G27">
            <v>44</v>
          </cell>
          <cell r="H27">
            <v>9.2799999999999994</v>
          </cell>
          <cell r="I27" t="str">
            <v>NE</v>
          </cell>
          <cell r="J27">
            <v>21.44</v>
          </cell>
          <cell r="K27">
            <v>0</v>
          </cell>
        </row>
        <row r="28">
          <cell r="B28">
            <v>24.05</v>
          </cell>
          <cell r="C28">
            <v>30</v>
          </cell>
          <cell r="D28">
            <v>19.600000000000001</v>
          </cell>
          <cell r="E28">
            <v>69.208333333333329</v>
          </cell>
          <cell r="F28">
            <v>93</v>
          </cell>
          <cell r="G28">
            <v>43</v>
          </cell>
          <cell r="H28">
            <v>13.76</v>
          </cell>
          <cell r="I28" t="str">
            <v>N</v>
          </cell>
          <cell r="J28">
            <v>35.520000000000003</v>
          </cell>
          <cell r="K28">
            <v>1.4</v>
          </cell>
        </row>
        <row r="29">
          <cell r="B29">
            <v>21.862499999999997</v>
          </cell>
          <cell r="C29">
            <v>25</v>
          </cell>
          <cell r="D29">
            <v>19.100000000000001</v>
          </cell>
          <cell r="E29">
            <v>78.833333333333329</v>
          </cell>
          <cell r="F29">
            <v>91</v>
          </cell>
          <cell r="G29">
            <v>63</v>
          </cell>
          <cell r="H29">
            <v>9.6000000000000014</v>
          </cell>
          <cell r="I29" t="str">
            <v>O</v>
          </cell>
          <cell r="J29">
            <v>18.240000000000002</v>
          </cell>
          <cell r="K29">
            <v>0</v>
          </cell>
        </row>
        <row r="30">
          <cell r="B30">
            <v>22.729166666666668</v>
          </cell>
          <cell r="C30">
            <v>28.5</v>
          </cell>
          <cell r="D30">
            <v>18.8</v>
          </cell>
          <cell r="E30">
            <v>78.916666666666671</v>
          </cell>
          <cell r="F30">
            <v>95</v>
          </cell>
          <cell r="G30">
            <v>55</v>
          </cell>
          <cell r="H30">
            <v>8.9599999999999991</v>
          </cell>
          <cell r="I30" t="str">
            <v>N</v>
          </cell>
          <cell r="J30">
            <v>18.559999999999999</v>
          </cell>
          <cell r="K30">
            <v>5</v>
          </cell>
        </row>
        <row r="31">
          <cell r="B31">
            <v>23.912499999999998</v>
          </cell>
          <cell r="C31">
            <v>30.6</v>
          </cell>
          <cell r="D31">
            <v>19.5</v>
          </cell>
          <cell r="E31">
            <v>79.416666666666671</v>
          </cell>
          <cell r="F31">
            <v>97</v>
          </cell>
          <cell r="G31">
            <v>50</v>
          </cell>
          <cell r="H31">
            <v>24.96</v>
          </cell>
          <cell r="I31" t="str">
            <v>NE</v>
          </cell>
          <cell r="J31">
            <v>46.400000000000006</v>
          </cell>
          <cell r="K31">
            <v>0.2</v>
          </cell>
        </row>
        <row r="32">
          <cell r="B32">
            <v>20.170833333333331</v>
          </cell>
          <cell r="C32">
            <v>24</v>
          </cell>
          <cell r="D32">
            <v>17.899999999999999</v>
          </cell>
          <cell r="E32">
            <v>89</v>
          </cell>
          <cell r="F32">
            <v>97</v>
          </cell>
          <cell r="G32">
            <v>69</v>
          </cell>
          <cell r="H32">
            <v>11.200000000000001</v>
          </cell>
          <cell r="I32" t="str">
            <v>N</v>
          </cell>
          <cell r="J32">
            <v>46.400000000000006</v>
          </cell>
          <cell r="K32">
            <v>39.199999999999996</v>
          </cell>
        </row>
        <row r="33">
          <cell r="B33">
            <v>21.941666666666666</v>
          </cell>
          <cell r="C33">
            <v>28.7</v>
          </cell>
          <cell r="D33">
            <v>17.2</v>
          </cell>
          <cell r="E33">
            <v>83.083333333333329</v>
          </cell>
          <cell r="F33">
            <v>98</v>
          </cell>
          <cell r="G33">
            <v>52</v>
          </cell>
          <cell r="H33">
            <v>7.68</v>
          </cell>
          <cell r="I33" t="str">
            <v>N</v>
          </cell>
          <cell r="J33">
            <v>16.96</v>
          </cell>
          <cell r="K33">
            <v>0.2</v>
          </cell>
        </row>
        <row r="34">
          <cell r="B34">
            <v>23.629166666666666</v>
          </cell>
          <cell r="C34">
            <v>31.4</v>
          </cell>
          <cell r="D34">
            <v>18.3</v>
          </cell>
          <cell r="E34">
            <v>79.166666666666671</v>
          </cell>
          <cell r="F34">
            <v>97</v>
          </cell>
          <cell r="G34">
            <v>43</v>
          </cell>
          <cell r="H34">
            <v>7.0400000000000009</v>
          </cell>
          <cell r="I34" t="str">
            <v>NO</v>
          </cell>
          <cell r="J34">
            <v>17.600000000000001</v>
          </cell>
          <cell r="K34">
            <v>0.2</v>
          </cell>
        </row>
        <row r="35">
          <cell r="B35">
            <v>24.679166666666664</v>
          </cell>
          <cell r="C35">
            <v>31.4</v>
          </cell>
          <cell r="D35">
            <v>19.5</v>
          </cell>
          <cell r="E35">
            <v>76.291666666666671</v>
          </cell>
          <cell r="F35">
            <v>96</v>
          </cell>
          <cell r="G35">
            <v>44</v>
          </cell>
          <cell r="H35">
            <v>7.68</v>
          </cell>
          <cell r="I35" t="str">
            <v>N</v>
          </cell>
          <cell r="J35">
            <v>17.28</v>
          </cell>
          <cell r="K35">
            <v>0</v>
          </cell>
        </row>
        <row r="36">
          <cell r="I36" t="str">
            <v>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15.608333333333334</v>
          </cell>
          <cell r="C5">
            <v>23.6</v>
          </cell>
          <cell r="D5">
            <v>9</v>
          </cell>
          <cell r="E5">
            <v>69.166666666666671</v>
          </cell>
          <cell r="F5">
            <v>96</v>
          </cell>
          <cell r="G5">
            <v>26</v>
          </cell>
          <cell r="H5">
            <v>10.8</v>
          </cell>
          <cell r="I5" t="str">
            <v>SE</v>
          </cell>
          <cell r="J5">
            <v>22.68</v>
          </cell>
          <cell r="K5">
            <v>0.2</v>
          </cell>
        </row>
        <row r="6">
          <cell r="B6">
            <v>16.366666666666667</v>
          </cell>
          <cell r="C6">
            <v>25.7</v>
          </cell>
          <cell r="D6">
            <v>9.6</v>
          </cell>
          <cell r="E6">
            <v>68.25</v>
          </cell>
          <cell r="F6">
            <v>91</v>
          </cell>
          <cell r="G6">
            <v>35</v>
          </cell>
          <cell r="H6">
            <v>15.840000000000002</v>
          </cell>
          <cell r="I6" t="str">
            <v>SE</v>
          </cell>
          <cell r="J6">
            <v>24.840000000000003</v>
          </cell>
          <cell r="K6">
            <v>0</v>
          </cell>
        </row>
        <row r="7">
          <cell r="B7">
            <v>18.387499999999999</v>
          </cell>
          <cell r="C7">
            <v>27.4</v>
          </cell>
          <cell r="D7">
            <v>11.3</v>
          </cell>
          <cell r="E7">
            <v>71.458333333333329</v>
          </cell>
          <cell r="F7">
            <v>92</v>
          </cell>
          <cell r="G7">
            <v>35</v>
          </cell>
          <cell r="H7">
            <v>12.6</v>
          </cell>
          <cell r="I7" t="str">
            <v>SE</v>
          </cell>
          <cell r="J7">
            <v>25.2</v>
          </cell>
          <cell r="K7">
            <v>0</v>
          </cell>
        </row>
        <row r="8">
          <cell r="B8">
            <v>20.362500000000001</v>
          </cell>
          <cell r="C8">
            <v>30.6</v>
          </cell>
          <cell r="D8">
            <v>12.2</v>
          </cell>
          <cell r="E8">
            <v>73.5</v>
          </cell>
          <cell r="F8">
            <v>95</v>
          </cell>
          <cell r="G8">
            <v>32</v>
          </cell>
          <cell r="H8">
            <v>5.7600000000000007</v>
          </cell>
          <cell r="I8" t="str">
            <v>SE</v>
          </cell>
          <cell r="J8">
            <v>16.559999999999999</v>
          </cell>
          <cell r="K8">
            <v>0.2</v>
          </cell>
        </row>
        <row r="9">
          <cell r="B9">
            <v>21.487500000000001</v>
          </cell>
          <cell r="C9">
            <v>32.9</v>
          </cell>
          <cell r="D9">
            <v>13.1</v>
          </cell>
          <cell r="E9">
            <v>75.833333333333329</v>
          </cell>
          <cell r="F9">
            <v>98</v>
          </cell>
          <cell r="G9">
            <v>27</v>
          </cell>
          <cell r="H9">
            <v>5.7600000000000007</v>
          </cell>
          <cell r="I9" t="str">
            <v>SE</v>
          </cell>
          <cell r="J9">
            <v>20.88</v>
          </cell>
          <cell r="K9">
            <v>0.2</v>
          </cell>
        </row>
        <row r="10">
          <cell r="B10">
            <v>22.341666666666669</v>
          </cell>
          <cell r="C10">
            <v>31.8</v>
          </cell>
          <cell r="D10">
            <v>14.8</v>
          </cell>
          <cell r="E10">
            <v>74.666666666666671</v>
          </cell>
          <cell r="F10">
            <v>97</v>
          </cell>
          <cell r="G10">
            <v>36</v>
          </cell>
          <cell r="H10">
            <v>5.7600000000000007</v>
          </cell>
          <cell r="I10" t="str">
            <v>SE</v>
          </cell>
          <cell r="J10">
            <v>17.28</v>
          </cell>
          <cell r="K10">
            <v>0</v>
          </cell>
        </row>
        <row r="11">
          <cell r="B11">
            <v>23.133333333333329</v>
          </cell>
          <cell r="C11">
            <v>31</v>
          </cell>
          <cell r="D11">
            <v>18.100000000000001</v>
          </cell>
          <cell r="E11">
            <v>65.125</v>
          </cell>
          <cell r="F11">
            <v>92</v>
          </cell>
          <cell r="G11">
            <v>28</v>
          </cell>
          <cell r="H11">
            <v>14.4</v>
          </cell>
          <cell r="I11" t="str">
            <v>SE</v>
          </cell>
          <cell r="J11">
            <v>27.720000000000002</v>
          </cell>
          <cell r="K11">
            <v>0</v>
          </cell>
        </row>
        <row r="12">
          <cell r="B12">
            <v>23.237500000000001</v>
          </cell>
          <cell r="C12">
            <v>31</v>
          </cell>
          <cell r="D12">
            <v>17.100000000000001</v>
          </cell>
          <cell r="E12">
            <v>69.625</v>
          </cell>
          <cell r="F12">
            <v>91</v>
          </cell>
          <cell r="G12">
            <v>39</v>
          </cell>
          <cell r="H12">
            <v>9.7200000000000006</v>
          </cell>
          <cell r="I12" t="str">
            <v>SE</v>
          </cell>
          <cell r="J12">
            <v>25.2</v>
          </cell>
          <cell r="K12">
            <v>0</v>
          </cell>
        </row>
        <row r="13">
          <cell r="B13">
            <v>23.629166666666663</v>
          </cell>
          <cell r="C13">
            <v>31.6</v>
          </cell>
          <cell r="D13">
            <v>17.8</v>
          </cell>
          <cell r="E13">
            <v>67.958333333333329</v>
          </cell>
          <cell r="F13">
            <v>92</v>
          </cell>
          <cell r="G13">
            <v>30</v>
          </cell>
          <cell r="H13">
            <v>9.3600000000000012</v>
          </cell>
          <cell r="I13" t="str">
            <v>SE</v>
          </cell>
          <cell r="J13">
            <v>24.12</v>
          </cell>
          <cell r="K13">
            <v>0</v>
          </cell>
        </row>
        <row r="14">
          <cell r="B14">
            <v>23.762499999999999</v>
          </cell>
          <cell r="C14">
            <v>31.6</v>
          </cell>
          <cell r="D14">
            <v>17.399999999999999</v>
          </cell>
          <cell r="E14">
            <v>71.75</v>
          </cell>
          <cell r="F14">
            <v>94</v>
          </cell>
          <cell r="G14">
            <v>37</v>
          </cell>
          <cell r="H14">
            <v>13.32</v>
          </cell>
          <cell r="I14" t="str">
            <v>SE</v>
          </cell>
          <cell r="J14">
            <v>28.08</v>
          </cell>
          <cell r="K14">
            <v>0</v>
          </cell>
        </row>
        <row r="15">
          <cell r="B15">
            <v>25.554166666666671</v>
          </cell>
          <cell r="C15">
            <v>31.4</v>
          </cell>
          <cell r="D15">
            <v>20.100000000000001</v>
          </cell>
          <cell r="E15">
            <v>75.041666666666671</v>
          </cell>
          <cell r="F15">
            <v>92</v>
          </cell>
          <cell r="G15">
            <v>57</v>
          </cell>
          <cell r="H15">
            <v>19.079999999999998</v>
          </cell>
          <cell r="I15" t="str">
            <v>N</v>
          </cell>
          <cell r="J15">
            <v>38.519999999999996</v>
          </cell>
          <cell r="K15">
            <v>0</v>
          </cell>
        </row>
        <row r="16">
          <cell r="B16">
            <v>26.087500000000006</v>
          </cell>
          <cell r="C16">
            <v>30.1</v>
          </cell>
          <cell r="D16">
            <v>23.2</v>
          </cell>
          <cell r="E16">
            <v>77.125</v>
          </cell>
          <cell r="F16">
            <v>93</v>
          </cell>
          <cell r="G16">
            <v>58</v>
          </cell>
          <cell r="H16">
            <v>9.3600000000000012</v>
          </cell>
          <cell r="I16" t="str">
            <v>NO</v>
          </cell>
          <cell r="J16">
            <v>30.240000000000002</v>
          </cell>
          <cell r="K16">
            <v>1.8</v>
          </cell>
        </row>
        <row r="17">
          <cell r="B17">
            <v>22.258333333333329</v>
          </cell>
          <cell r="C17">
            <v>23.8</v>
          </cell>
          <cell r="D17">
            <v>21.5</v>
          </cell>
          <cell r="E17">
            <v>92.708333333333329</v>
          </cell>
          <cell r="F17">
            <v>96</v>
          </cell>
          <cell r="G17">
            <v>83</v>
          </cell>
          <cell r="H17">
            <v>15.120000000000001</v>
          </cell>
          <cell r="I17" t="str">
            <v>SE</v>
          </cell>
          <cell r="J17">
            <v>27.36</v>
          </cell>
          <cell r="K17">
            <v>5.5999999999999988</v>
          </cell>
        </row>
        <row r="18">
          <cell r="B18">
            <v>21.95</v>
          </cell>
          <cell r="C18">
            <v>24.7</v>
          </cell>
          <cell r="D18">
            <v>19.899999999999999</v>
          </cell>
          <cell r="E18">
            <v>92.666666666666671</v>
          </cell>
          <cell r="F18">
            <v>96</v>
          </cell>
          <cell r="G18">
            <v>80</v>
          </cell>
          <cell r="H18">
            <v>6.84</v>
          </cell>
          <cell r="I18" t="str">
            <v>S</v>
          </cell>
          <cell r="J18">
            <v>14.04</v>
          </cell>
          <cell r="K18">
            <v>2.4</v>
          </cell>
        </row>
        <row r="19">
          <cell r="B19">
            <v>21.904166666666669</v>
          </cell>
          <cell r="C19">
            <v>27.8</v>
          </cell>
          <cell r="D19">
            <v>17.7</v>
          </cell>
          <cell r="E19">
            <v>83.541666666666671</v>
          </cell>
          <cell r="F19">
            <v>97</v>
          </cell>
          <cell r="G19">
            <v>61</v>
          </cell>
          <cell r="H19">
            <v>8.64</v>
          </cell>
          <cell r="I19" t="str">
            <v>SE</v>
          </cell>
          <cell r="J19">
            <v>24.48</v>
          </cell>
          <cell r="K19">
            <v>0.2</v>
          </cell>
        </row>
        <row r="20">
          <cell r="B20">
            <v>21.712500000000006</v>
          </cell>
          <cell r="C20">
            <v>27.6</v>
          </cell>
          <cell r="D20">
            <v>17</v>
          </cell>
          <cell r="E20">
            <v>75.958333333333329</v>
          </cell>
          <cell r="F20">
            <v>92</v>
          </cell>
          <cell r="G20">
            <v>54</v>
          </cell>
          <cell r="H20">
            <v>8.2799999999999994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22.579166666666666</v>
          </cell>
          <cell r="C21">
            <v>29.1</v>
          </cell>
          <cell r="D21">
            <v>18.3</v>
          </cell>
          <cell r="E21">
            <v>73.875</v>
          </cell>
          <cell r="F21">
            <v>88</v>
          </cell>
          <cell r="G21">
            <v>49</v>
          </cell>
          <cell r="H21">
            <v>13.32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23.024999999999995</v>
          </cell>
          <cell r="C22">
            <v>29.9</v>
          </cell>
          <cell r="D22">
            <v>18.2</v>
          </cell>
          <cell r="E22">
            <v>71.958333333333329</v>
          </cell>
          <cell r="F22">
            <v>92</v>
          </cell>
          <cell r="G22">
            <v>41</v>
          </cell>
          <cell r="H22">
            <v>14.76</v>
          </cell>
          <cell r="I22" t="str">
            <v>SE</v>
          </cell>
          <cell r="J22">
            <v>25.92</v>
          </cell>
          <cell r="K22">
            <v>0</v>
          </cell>
        </row>
        <row r="23">
          <cell r="B23">
            <v>23.270833333333329</v>
          </cell>
          <cell r="C23">
            <v>29.3</v>
          </cell>
          <cell r="D23">
            <v>19.7</v>
          </cell>
          <cell r="E23">
            <v>67.708333333333329</v>
          </cell>
          <cell r="F23">
            <v>86</v>
          </cell>
          <cell r="G23">
            <v>45</v>
          </cell>
          <cell r="H23">
            <v>13.68</v>
          </cell>
          <cell r="I23" t="str">
            <v>SE</v>
          </cell>
          <cell r="J23">
            <v>30.240000000000002</v>
          </cell>
          <cell r="K23">
            <v>0</v>
          </cell>
        </row>
        <row r="24">
          <cell r="B24">
            <v>23.470833333333335</v>
          </cell>
          <cell r="C24">
            <v>30.3</v>
          </cell>
          <cell r="D24">
            <v>17.7</v>
          </cell>
          <cell r="E24">
            <v>71.708333333333329</v>
          </cell>
          <cell r="F24">
            <v>92</v>
          </cell>
          <cell r="G24">
            <v>41</v>
          </cell>
          <cell r="H24">
            <v>15.120000000000001</v>
          </cell>
          <cell r="I24" t="str">
            <v>SE</v>
          </cell>
          <cell r="J24">
            <v>27.36</v>
          </cell>
          <cell r="K24">
            <v>0</v>
          </cell>
        </row>
        <row r="25">
          <cell r="B25">
            <v>23.154166666666669</v>
          </cell>
          <cell r="C25">
            <v>27.8</v>
          </cell>
          <cell r="D25">
            <v>19.3</v>
          </cell>
          <cell r="E25">
            <v>72.166666666666671</v>
          </cell>
          <cell r="F25">
            <v>93</v>
          </cell>
          <cell r="G25">
            <v>52</v>
          </cell>
          <cell r="H25">
            <v>7.5600000000000005</v>
          </cell>
          <cell r="I25" t="str">
            <v>SE</v>
          </cell>
          <cell r="J25">
            <v>30.240000000000002</v>
          </cell>
          <cell r="K25">
            <v>0</v>
          </cell>
        </row>
        <row r="26">
          <cell r="B26">
            <v>23.604166666666671</v>
          </cell>
          <cell r="C26">
            <v>30.5</v>
          </cell>
          <cell r="D26">
            <v>18.899999999999999</v>
          </cell>
          <cell r="E26">
            <v>74.666666666666671</v>
          </cell>
          <cell r="F26">
            <v>95</v>
          </cell>
          <cell r="G26">
            <v>44</v>
          </cell>
          <cell r="H26">
            <v>12.24</v>
          </cell>
          <cell r="I26" t="str">
            <v>SE</v>
          </cell>
          <cell r="J26">
            <v>27.720000000000002</v>
          </cell>
          <cell r="K26">
            <v>2</v>
          </cell>
        </row>
        <row r="27">
          <cell r="B27">
            <v>22.633333333333329</v>
          </cell>
          <cell r="C27">
            <v>26.8</v>
          </cell>
          <cell r="D27">
            <v>19.8</v>
          </cell>
          <cell r="E27">
            <v>85.916666666666671</v>
          </cell>
          <cell r="F27">
            <v>94</v>
          </cell>
          <cell r="G27">
            <v>70</v>
          </cell>
          <cell r="H27">
            <v>4.32</v>
          </cell>
          <cell r="I27" t="str">
            <v>SE</v>
          </cell>
          <cell r="J27">
            <v>23.040000000000003</v>
          </cell>
          <cell r="K27">
            <v>5.4</v>
          </cell>
        </row>
        <row r="28">
          <cell r="B28">
            <v>22.004166666666666</v>
          </cell>
          <cell r="C28">
            <v>25.4</v>
          </cell>
          <cell r="D28">
            <v>20.399999999999999</v>
          </cell>
          <cell r="E28">
            <v>88.875</v>
          </cell>
          <cell r="F28">
            <v>96</v>
          </cell>
          <cell r="G28">
            <v>70</v>
          </cell>
          <cell r="H28">
            <v>10.08</v>
          </cell>
          <cell r="I28" t="str">
            <v>NO</v>
          </cell>
          <cell r="J28">
            <v>22.32</v>
          </cell>
          <cell r="K28">
            <v>16.599999999999998</v>
          </cell>
        </row>
        <row r="29">
          <cell r="B29">
            <v>20.666666666666668</v>
          </cell>
          <cell r="C29">
            <v>25.1</v>
          </cell>
          <cell r="D29">
            <v>17.100000000000001</v>
          </cell>
          <cell r="E29">
            <v>84</v>
          </cell>
          <cell r="F29">
            <v>97</v>
          </cell>
          <cell r="G29">
            <v>61</v>
          </cell>
          <cell r="H29">
            <v>5.4</v>
          </cell>
          <cell r="I29" t="str">
            <v>S</v>
          </cell>
          <cell r="J29">
            <v>15.48</v>
          </cell>
          <cell r="K29">
            <v>0</v>
          </cell>
        </row>
        <row r="30">
          <cell r="B30">
            <v>22.874999999999996</v>
          </cell>
          <cell r="C30">
            <v>29.6</v>
          </cell>
          <cell r="D30">
            <v>19.3</v>
          </cell>
          <cell r="E30">
            <v>84.041666666666671</v>
          </cell>
          <cell r="F30">
            <v>96</v>
          </cell>
          <cell r="G30">
            <v>58</v>
          </cell>
          <cell r="H30">
            <v>4.6800000000000006</v>
          </cell>
          <cell r="I30" t="str">
            <v>SE</v>
          </cell>
          <cell r="J30">
            <v>17.64</v>
          </cell>
          <cell r="K30">
            <v>0</v>
          </cell>
        </row>
        <row r="31">
          <cell r="B31">
            <v>24.370833333333334</v>
          </cell>
          <cell r="C31">
            <v>30.9</v>
          </cell>
          <cell r="D31">
            <v>20</v>
          </cell>
          <cell r="E31">
            <v>82.125</v>
          </cell>
          <cell r="F31">
            <v>97</v>
          </cell>
          <cell r="G31">
            <v>55</v>
          </cell>
          <cell r="H31">
            <v>13.68</v>
          </cell>
          <cell r="I31" t="str">
            <v>SE</v>
          </cell>
          <cell r="J31">
            <v>33.119999999999997</v>
          </cell>
          <cell r="K31">
            <v>0</v>
          </cell>
        </row>
        <row r="32">
          <cell r="B32">
            <v>24.533333333333335</v>
          </cell>
          <cell r="C32">
            <v>30.4</v>
          </cell>
          <cell r="D32">
            <v>20.7</v>
          </cell>
          <cell r="E32">
            <v>81.125</v>
          </cell>
          <cell r="F32">
            <v>95</v>
          </cell>
          <cell r="G32">
            <v>58</v>
          </cell>
          <cell r="H32">
            <v>14.4</v>
          </cell>
          <cell r="I32" t="str">
            <v>SE</v>
          </cell>
          <cell r="J32">
            <v>30.96</v>
          </cell>
          <cell r="K32">
            <v>0.2</v>
          </cell>
        </row>
        <row r="33">
          <cell r="B33">
            <v>24.55</v>
          </cell>
          <cell r="C33">
            <v>31.4</v>
          </cell>
          <cell r="D33">
            <v>18.8</v>
          </cell>
          <cell r="E33">
            <v>77.541666666666671</v>
          </cell>
          <cell r="F33">
            <v>97</v>
          </cell>
          <cell r="G33">
            <v>47</v>
          </cell>
          <cell r="H33">
            <v>7.5600000000000005</v>
          </cell>
          <cell r="I33" t="str">
            <v>SE</v>
          </cell>
          <cell r="J33">
            <v>19.079999999999998</v>
          </cell>
          <cell r="K33">
            <v>0</v>
          </cell>
        </row>
        <row r="34">
          <cell r="B34">
            <v>24.145833333333332</v>
          </cell>
          <cell r="C34">
            <v>32.5</v>
          </cell>
          <cell r="D34">
            <v>17.100000000000001</v>
          </cell>
          <cell r="E34">
            <v>79.166666666666671</v>
          </cell>
          <cell r="F34">
            <v>98</v>
          </cell>
          <cell r="G34">
            <v>42</v>
          </cell>
          <cell r="H34">
            <v>8.2799999999999994</v>
          </cell>
          <cell r="I34" t="str">
            <v>SE</v>
          </cell>
          <cell r="J34">
            <v>18.36</v>
          </cell>
          <cell r="K34">
            <v>0</v>
          </cell>
        </row>
        <row r="35">
          <cell r="B35">
            <v>24.504166666666666</v>
          </cell>
          <cell r="C35">
            <v>31.5</v>
          </cell>
          <cell r="D35">
            <v>19.3</v>
          </cell>
          <cell r="E35">
            <v>81.25</v>
          </cell>
          <cell r="F35">
            <v>96</v>
          </cell>
          <cell r="G35">
            <v>56</v>
          </cell>
          <cell r="H35">
            <v>6.84</v>
          </cell>
          <cell r="I35" t="str">
            <v>NO</v>
          </cell>
          <cell r="J35">
            <v>20.88</v>
          </cell>
          <cell r="K35">
            <v>0.2</v>
          </cell>
        </row>
        <row r="36">
          <cell r="I36" t="str">
            <v>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13.0875</v>
          </cell>
          <cell r="C5">
            <v>22</v>
          </cell>
          <cell r="D5">
            <v>5.5</v>
          </cell>
          <cell r="E5">
            <v>73.875</v>
          </cell>
          <cell r="F5">
            <v>96</v>
          </cell>
          <cell r="G5">
            <v>42</v>
          </cell>
          <cell r="H5">
            <v>7.0400000000000009</v>
          </cell>
          <cell r="I5" t="str">
            <v>SO</v>
          </cell>
          <cell r="J5">
            <v>16.96</v>
          </cell>
          <cell r="K5">
            <v>0</v>
          </cell>
        </row>
        <row r="6">
          <cell r="B6">
            <v>14.8375</v>
          </cell>
          <cell r="C6">
            <v>26</v>
          </cell>
          <cell r="D6">
            <v>5.4</v>
          </cell>
          <cell r="E6">
            <v>72.75</v>
          </cell>
          <cell r="F6">
            <v>95</v>
          </cell>
          <cell r="G6">
            <v>38</v>
          </cell>
          <cell r="H6">
            <v>11.840000000000002</v>
          </cell>
          <cell r="I6" t="str">
            <v>NE</v>
          </cell>
          <cell r="J6">
            <v>25.92</v>
          </cell>
          <cell r="K6">
            <v>0.2</v>
          </cell>
        </row>
        <row r="7">
          <cell r="B7">
            <v>17.100000000000001</v>
          </cell>
          <cell r="C7">
            <v>27.8</v>
          </cell>
          <cell r="D7">
            <v>8.6999999999999993</v>
          </cell>
          <cell r="E7">
            <v>74.625</v>
          </cell>
          <cell r="F7">
            <v>94</v>
          </cell>
          <cell r="G7">
            <v>40</v>
          </cell>
          <cell r="H7">
            <v>9.6000000000000014</v>
          </cell>
          <cell r="I7" t="str">
            <v>NE</v>
          </cell>
          <cell r="J7">
            <v>22.400000000000002</v>
          </cell>
          <cell r="K7">
            <v>0.2</v>
          </cell>
        </row>
        <row r="8">
          <cell r="B8">
            <v>18.05833333333333</v>
          </cell>
          <cell r="C8">
            <v>29.5</v>
          </cell>
          <cell r="D8">
            <v>9.4</v>
          </cell>
          <cell r="E8">
            <v>76.916666666666671</v>
          </cell>
          <cell r="F8">
            <v>95</v>
          </cell>
          <cell r="G8">
            <v>40</v>
          </cell>
          <cell r="H8">
            <v>8.9599999999999991</v>
          </cell>
          <cell r="I8" t="str">
            <v>NE</v>
          </cell>
          <cell r="J8">
            <v>20.16</v>
          </cell>
          <cell r="K8">
            <v>0.2</v>
          </cell>
        </row>
        <row r="9">
          <cell r="B9">
            <v>19.87083333333333</v>
          </cell>
          <cell r="C9">
            <v>31.8</v>
          </cell>
          <cell r="D9">
            <v>10.8</v>
          </cell>
          <cell r="E9">
            <v>77.791666666666671</v>
          </cell>
          <cell r="F9">
            <v>95</v>
          </cell>
          <cell r="G9">
            <v>42</v>
          </cell>
          <cell r="H9">
            <v>7.0400000000000009</v>
          </cell>
          <cell r="I9" t="str">
            <v>NE</v>
          </cell>
          <cell r="J9">
            <v>16.32</v>
          </cell>
          <cell r="K9">
            <v>0.2</v>
          </cell>
        </row>
        <row r="10">
          <cell r="B10">
            <v>20.266666666666669</v>
          </cell>
          <cell r="C10">
            <v>32.200000000000003</v>
          </cell>
          <cell r="D10">
            <v>11.9</v>
          </cell>
          <cell r="E10">
            <v>78.041666666666671</v>
          </cell>
          <cell r="F10">
            <v>95</v>
          </cell>
          <cell r="G10">
            <v>38</v>
          </cell>
          <cell r="H10">
            <v>6.7200000000000006</v>
          </cell>
          <cell r="I10" t="str">
            <v>NE</v>
          </cell>
          <cell r="J10">
            <v>16.96</v>
          </cell>
          <cell r="K10">
            <v>0.2</v>
          </cell>
        </row>
        <row r="11">
          <cell r="B11">
            <v>20.695833333333333</v>
          </cell>
          <cell r="C11">
            <v>31</v>
          </cell>
          <cell r="D11">
            <v>12.8</v>
          </cell>
          <cell r="E11">
            <v>73.708333333333329</v>
          </cell>
          <cell r="F11">
            <v>94</v>
          </cell>
          <cell r="G11">
            <v>33</v>
          </cell>
          <cell r="H11">
            <v>8.9599999999999991</v>
          </cell>
          <cell r="I11" t="str">
            <v>NE</v>
          </cell>
          <cell r="J11">
            <v>20.8</v>
          </cell>
          <cell r="K11">
            <v>0</v>
          </cell>
        </row>
        <row r="12">
          <cell r="B12">
            <v>20.145833333333336</v>
          </cell>
          <cell r="C12">
            <v>30.3</v>
          </cell>
          <cell r="D12">
            <v>12.6</v>
          </cell>
          <cell r="E12">
            <v>76.5</v>
          </cell>
          <cell r="F12">
            <v>93</v>
          </cell>
          <cell r="G12">
            <v>46</v>
          </cell>
          <cell r="H12">
            <v>7.68</v>
          </cell>
          <cell r="I12" t="str">
            <v>NE</v>
          </cell>
          <cell r="J12">
            <v>18.559999999999999</v>
          </cell>
          <cell r="K12">
            <v>0.2</v>
          </cell>
        </row>
        <row r="13">
          <cell r="B13">
            <v>20.900000000000002</v>
          </cell>
          <cell r="C13">
            <v>30.4</v>
          </cell>
          <cell r="D13">
            <v>13.3</v>
          </cell>
          <cell r="E13">
            <v>75.75</v>
          </cell>
          <cell r="F13">
            <v>94</v>
          </cell>
          <cell r="G13">
            <v>44</v>
          </cell>
          <cell r="H13">
            <v>10.240000000000002</v>
          </cell>
          <cell r="I13" t="str">
            <v>NE</v>
          </cell>
          <cell r="J13">
            <v>24.64</v>
          </cell>
          <cell r="K13">
            <v>0.2</v>
          </cell>
        </row>
        <row r="14">
          <cell r="B14">
            <v>21.529166666666669</v>
          </cell>
          <cell r="C14">
            <v>31.3</v>
          </cell>
          <cell r="D14">
            <v>13.7</v>
          </cell>
          <cell r="E14">
            <v>75.875</v>
          </cell>
          <cell r="F14">
            <v>94</v>
          </cell>
          <cell r="G14">
            <v>47</v>
          </cell>
          <cell r="H14">
            <v>10.88</v>
          </cell>
          <cell r="I14" t="str">
            <v>NE</v>
          </cell>
          <cell r="J14">
            <v>23.36</v>
          </cell>
          <cell r="K14">
            <v>0</v>
          </cell>
        </row>
        <row r="15">
          <cell r="B15">
            <v>24.762500000000003</v>
          </cell>
          <cell r="C15">
            <v>31.5</v>
          </cell>
          <cell r="D15">
            <v>20.5</v>
          </cell>
          <cell r="E15">
            <v>71.458333333333329</v>
          </cell>
          <cell r="F15">
            <v>85</v>
          </cell>
          <cell r="G15">
            <v>53</v>
          </cell>
          <cell r="H15">
            <v>16.32</v>
          </cell>
          <cell r="I15" t="str">
            <v>N</v>
          </cell>
          <cell r="J15">
            <v>37.760000000000005</v>
          </cell>
          <cell r="K15">
            <v>0</v>
          </cell>
        </row>
        <row r="16">
          <cell r="B16">
            <v>23.5625</v>
          </cell>
          <cell r="C16">
            <v>28.7</v>
          </cell>
          <cell r="D16">
            <v>20.6</v>
          </cell>
          <cell r="E16">
            <v>83.458333333333329</v>
          </cell>
          <cell r="F16">
            <v>94</v>
          </cell>
          <cell r="G16">
            <v>62</v>
          </cell>
          <cell r="H16">
            <v>14.4</v>
          </cell>
          <cell r="I16" t="str">
            <v>S</v>
          </cell>
          <cell r="J16">
            <v>26.880000000000003</v>
          </cell>
          <cell r="K16">
            <v>4</v>
          </cell>
        </row>
        <row r="17">
          <cell r="B17">
            <v>19.470833333333335</v>
          </cell>
          <cell r="C17">
            <v>24.5</v>
          </cell>
          <cell r="D17">
            <v>17.7</v>
          </cell>
          <cell r="E17">
            <v>87.25</v>
          </cell>
          <cell r="F17">
            <v>94</v>
          </cell>
          <cell r="G17">
            <v>72</v>
          </cell>
          <cell r="H17">
            <v>13.12</v>
          </cell>
          <cell r="I17" t="str">
            <v>S</v>
          </cell>
          <cell r="J17">
            <v>27.200000000000003</v>
          </cell>
          <cell r="K17">
            <v>24.400000000000002</v>
          </cell>
        </row>
        <row r="18">
          <cell r="B18">
            <v>19.787499999999998</v>
          </cell>
          <cell r="C18">
            <v>24.2</v>
          </cell>
          <cell r="D18">
            <v>17.600000000000001</v>
          </cell>
          <cell r="E18">
            <v>90.666666666666671</v>
          </cell>
          <cell r="F18">
            <v>95</v>
          </cell>
          <cell r="G18">
            <v>79</v>
          </cell>
          <cell r="H18">
            <v>5.120000000000001</v>
          </cell>
          <cell r="I18" t="str">
            <v>NE</v>
          </cell>
          <cell r="J18">
            <v>13.440000000000001</v>
          </cell>
          <cell r="K18">
            <v>0.60000000000000009</v>
          </cell>
        </row>
        <row r="19">
          <cell r="B19">
            <v>20.387499999999999</v>
          </cell>
          <cell r="C19">
            <v>24.6</v>
          </cell>
          <cell r="D19">
            <v>17.2</v>
          </cell>
          <cell r="E19">
            <v>85.041666666666671</v>
          </cell>
          <cell r="F19">
            <v>94</v>
          </cell>
          <cell r="G19">
            <v>65</v>
          </cell>
          <cell r="H19">
            <v>9.6000000000000014</v>
          </cell>
          <cell r="I19" t="str">
            <v>NE</v>
          </cell>
          <cell r="J19">
            <v>22.400000000000002</v>
          </cell>
          <cell r="K19">
            <v>0.2</v>
          </cell>
        </row>
        <row r="20">
          <cell r="B20">
            <v>19.216666666666669</v>
          </cell>
          <cell r="C20">
            <v>26.7</v>
          </cell>
          <cell r="D20">
            <v>13</v>
          </cell>
          <cell r="E20">
            <v>81.708333333333329</v>
          </cell>
          <cell r="F20">
            <v>96</v>
          </cell>
          <cell r="G20">
            <v>56</v>
          </cell>
          <cell r="H20">
            <v>9.6000000000000014</v>
          </cell>
          <cell r="I20" t="str">
            <v>NE</v>
          </cell>
          <cell r="J20">
            <v>23.36</v>
          </cell>
          <cell r="K20">
            <v>0.2</v>
          </cell>
        </row>
        <row r="21">
          <cell r="B21">
            <v>19.695833333333336</v>
          </cell>
          <cell r="C21">
            <v>27.9</v>
          </cell>
          <cell r="D21">
            <v>13.3</v>
          </cell>
          <cell r="E21">
            <v>79.041666666666671</v>
          </cell>
          <cell r="F21">
            <v>95</v>
          </cell>
          <cell r="G21">
            <v>53</v>
          </cell>
          <cell r="H21">
            <v>13.12</v>
          </cell>
          <cell r="I21" t="str">
            <v>NE</v>
          </cell>
          <cell r="J21">
            <v>24.96</v>
          </cell>
          <cell r="K21">
            <v>0</v>
          </cell>
        </row>
        <row r="22">
          <cell r="B22">
            <v>20.683333333333334</v>
          </cell>
          <cell r="C22">
            <v>28.2</v>
          </cell>
          <cell r="D22">
            <v>14.4</v>
          </cell>
          <cell r="E22">
            <v>76.25</v>
          </cell>
          <cell r="F22">
            <v>94</v>
          </cell>
          <cell r="G22">
            <v>50</v>
          </cell>
          <cell r="H22">
            <v>12.48</v>
          </cell>
          <cell r="I22" t="str">
            <v>NE</v>
          </cell>
          <cell r="J22">
            <v>25.92</v>
          </cell>
          <cell r="K22">
            <v>0.2</v>
          </cell>
        </row>
        <row r="23">
          <cell r="B23">
            <v>21.791666666666668</v>
          </cell>
          <cell r="C23">
            <v>28.6</v>
          </cell>
          <cell r="D23">
            <v>17.2</v>
          </cell>
          <cell r="E23">
            <v>70.958333333333329</v>
          </cell>
          <cell r="F23">
            <v>88</v>
          </cell>
          <cell r="G23">
            <v>46</v>
          </cell>
          <cell r="H23">
            <v>14.080000000000002</v>
          </cell>
          <cell r="I23" t="str">
            <v>NE</v>
          </cell>
          <cell r="J23">
            <v>31.04</v>
          </cell>
          <cell r="K23">
            <v>0</v>
          </cell>
        </row>
        <row r="24">
          <cell r="B24">
            <v>20.925000000000001</v>
          </cell>
          <cell r="C24">
            <v>30.6</v>
          </cell>
          <cell r="D24">
            <v>14.3</v>
          </cell>
          <cell r="E24">
            <v>77.208333333333329</v>
          </cell>
          <cell r="F24">
            <v>94</v>
          </cell>
          <cell r="G24">
            <v>46</v>
          </cell>
          <cell r="H24">
            <v>10.56</v>
          </cell>
          <cell r="I24" t="str">
            <v>NE</v>
          </cell>
          <cell r="J24">
            <v>22.080000000000002</v>
          </cell>
          <cell r="K24">
            <v>0</v>
          </cell>
        </row>
        <row r="25">
          <cell r="B25">
            <v>20.066666666666666</v>
          </cell>
          <cell r="C25">
            <v>25.1</v>
          </cell>
          <cell r="D25">
            <v>16.2</v>
          </cell>
          <cell r="E25">
            <v>82.875</v>
          </cell>
          <cell r="F25">
            <v>92</v>
          </cell>
          <cell r="G25">
            <v>61</v>
          </cell>
          <cell r="H25">
            <v>11.520000000000001</v>
          </cell>
          <cell r="I25" t="str">
            <v>NE</v>
          </cell>
          <cell r="J25">
            <v>39.680000000000007</v>
          </cell>
          <cell r="K25">
            <v>8.6</v>
          </cell>
        </row>
        <row r="26">
          <cell r="B26">
            <v>21.387499999999999</v>
          </cell>
          <cell r="C26">
            <v>29.9</v>
          </cell>
          <cell r="D26">
            <v>15</v>
          </cell>
          <cell r="E26">
            <v>79.125</v>
          </cell>
          <cell r="F26">
            <v>95</v>
          </cell>
          <cell r="G26">
            <v>49</v>
          </cell>
          <cell r="H26">
            <v>9.6000000000000014</v>
          </cell>
          <cell r="I26" t="str">
            <v>NE</v>
          </cell>
          <cell r="J26">
            <v>23.040000000000003</v>
          </cell>
          <cell r="K26">
            <v>0</v>
          </cell>
        </row>
        <row r="27">
          <cell r="B27">
            <v>19.974999999999998</v>
          </cell>
          <cell r="C27">
            <v>22.3</v>
          </cell>
          <cell r="D27">
            <v>18.100000000000001</v>
          </cell>
          <cell r="E27">
            <v>86.958333333333329</v>
          </cell>
          <cell r="F27">
            <v>94</v>
          </cell>
          <cell r="G27">
            <v>78</v>
          </cell>
          <cell r="H27">
            <v>9.6000000000000014</v>
          </cell>
          <cell r="I27" t="str">
            <v>NE</v>
          </cell>
          <cell r="J27">
            <v>25.28</v>
          </cell>
          <cell r="K27">
            <v>37.200000000000003</v>
          </cell>
        </row>
        <row r="28">
          <cell r="B28">
            <v>19.954166666666662</v>
          </cell>
          <cell r="C28">
            <v>21.3</v>
          </cell>
          <cell r="D28">
            <v>18.899999999999999</v>
          </cell>
          <cell r="E28">
            <v>92.041666666666671</v>
          </cell>
          <cell r="F28">
            <v>95</v>
          </cell>
          <cell r="G28">
            <v>87</v>
          </cell>
          <cell r="H28">
            <v>15.36</v>
          </cell>
          <cell r="I28" t="str">
            <v>SO</v>
          </cell>
          <cell r="J28">
            <v>29.439999999999998</v>
          </cell>
          <cell r="K28">
            <v>63.20000000000001</v>
          </cell>
        </row>
        <row r="29">
          <cell r="B29">
            <v>19.858333333333334</v>
          </cell>
          <cell r="C29">
            <v>25.6</v>
          </cell>
          <cell r="D29">
            <v>16.899999999999999</v>
          </cell>
          <cell r="E29">
            <v>83.416666666666671</v>
          </cell>
          <cell r="F29">
            <v>95</v>
          </cell>
          <cell r="G29">
            <v>54</v>
          </cell>
          <cell r="H29">
            <v>7.3599999999999994</v>
          </cell>
          <cell r="I29" t="str">
            <v>SO</v>
          </cell>
          <cell r="J29">
            <v>16.32</v>
          </cell>
          <cell r="K29">
            <v>0.2</v>
          </cell>
        </row>
        <row r="30">
          <cell r="B30">
            <v>20.533333333333335</v>
          </cell>
          <cell r="C30">
            <v>27.2</v>
          </cell>
          <cell r="D30">
            <v>16.7</v>
          </cell>
          <cell r="E30">
            <v>86.458333333333329</v>
          </cell>
          <cell r="F30">
            <v>93</v>
          </cell>
          <cell r="G30">
            <v>70</v>
          </cell>
          <cell r="H30">
            <v>8.32</v>
          </cell>
          <cell r="I30" t="str">
            <v>NE</v>
          </cell>
          <cell r="J30">
            <v>17.919999999999998</v>
          </cell>
          <cell r="K30">
            <v>1.2</v>
          </cell>
        </row>
        <row r="31">
          <cell r="B31">
            <v>24.433333333333334</v>
          </cell>
          <cell r="C31">
            <v>30.3</v>
          </cell>
          <cell r="D31">
            <v>21.8</v>
          </cell>
          <cell r="E31">
            <v>81.125</v>
          </cell>
          <cell r="F31">
            <v>89</v>
          </cell>
          <cell r="G31">
            <v>65</v>
          </cell>
          <cell r="H31">
            <v>11.840000000000002</v>
          </cell>
          <cell r="I31" t="str">
            <v>N</v>
          </cell>
          <cell r="J31">
            <v>29.12</v>
          </cell>
          <cell r="K31">
            <v>0</v>
          </cell>
        </row>
        <row r="32">
          <cell r="B32">
            <v>24.600000000000005</v>
          </cell>
          <cell r="C32">
            <v>30.5</v>
          </cell>
          <cell r="D32">
            <v>21.2</v>
          </cell>
          <cell r="E32">
            <v>81.583333333333329</v>
          </cell>
          <cell r="F32">
            <v>92</v>
          </cell>
          <cell r="G32">
            <v>63</v>
          </cell>
          <cell r="H32">
            <v>10.56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24.433333333333334</v>
          </cell>
          <cell r="C33">
            <v>31.3</v>
          </cell>
          <cell r="D33">
            <v>20</v>
          </cell>
          <cell r="E33">
            <v>78.125</v>
          </cell>
          <cell r="F33">
            <v>93</v>
          </cell>
          <cell r="G33">
            <v>54</v>
          </cell>
          <cell r="H33">
            <v>9.6000000000000014</v>
          </cell>
          <cell r="I33" t="str">
            <v>NE</v>
          </cell>
          <cell r="J33">
            <v>24</v>
          </cell>
          <cell r="K33">
            <v>0.2</v>
          </cell>
        </row>
        <row r="34">
          <cell r="B34">
            <v>24.108333333333334</v>
          </cell>
          <cell r="C34">
            <v>32.5</v>
          </cell>
          <cell r="D34">
            <v>18.100000000000001</v>
          </cell>
          <cell r="E34">
            <v>77.5</v>
          </cell>
          <cell r="F34">
            <v>93</v>
          </cell>
          <cell r="G34">
            <v>46</v>
          </cell>
          <cell r="H34">
            <v>6.4</v>
          </cell>
          <cell r="I34" t="str">
            <v>NE</v>
          </cell>
          <cell r="J34">
            <v>15.36</v>
          </cell>
          <cell r="K34">
            <v>0</v>
          </cell>
        </row>
        <row r="35">
          <cell r="B35">
            <v>23.112500000000008</v>
          </cell>
          <cell r="C35">
            <v>29.5</v>
          </cell>
          <cell r="D35">
            <v>21.2</v>
          </cell>
          <cell r="E35">
            <v>86.625</v>
          </cell>
          <cell r="F35">
            <v>93</v>
          </cell>
          <cell r="G35">
            <v>65</v>
          </cell>
          <cell r="H35">
            <v>5.44</v>
          </cell>
          <cell r="I35" t="str">
            <v>NE</v>
          </cell>
          <cell r="J35">
            <v>25.6</v>
          </cell>
          <cell r="K35">
            <v>16.8</v>
          </cell>
        </row>
        <row r="36">
          <cell r="I36" t="str">
            <v>NE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14.195833333333335</v>
          </cell>
          <cell r="C5">
            <v>22</v>
          </cell>
          <cell r="D5">
            <v>8.5</v>
          </cell>
          <cell r="E5">
            <v>60.708333333333336</v>
          </cell>
          <cell r="F5">
            <v>84</v>
          </cell>
          <cell r="G5">
            <v>24</v>
          </cell>
          <cell r="H5">
            <v>19.840000000000003</v>
          </cell>
          <cell r="I5" t="str">
            <v>SE</v>
          </cell>
          <cell r="J5">
            <v>34.24</v>
          </cell>
          <cell r="K5">
            <v>0</v>
          </cell>
        </row>
        <row r="6">
          <cell r="B6">
            <v>16.141666666666669</v>
          </cell>
          <cell r="C6">
            <v>23.8</v>
          </cell>
          <cell r="D6">
            <v>10.199999999999999</v>
          </cell>
          <cell r="E6">
            <v>56.875</v>
          </cell>
          <cell r="F6">
            <v>74</v>
          </cell>
          <cell r="G6">
            <v>33</v>
          </cell>
          <cell r="H6">
            <v>25.92</v>
          </cell>
          <cell r="I6" t="str">
            <v>SE</v>
          </cell>
          <cell r="J6">
            <v>39.360000000000007</v>
          </cell>
          <cell r="K6">
            <v>0</v>
          </cell>
        </row>
        <row r="7">
          <cell r="B7">
            <v>18.920833333333334</v>
          </cell>
          <cell r="C7">
            <v>25.9</v>
          </cell>
          <cell r="D7">
            <v>13.6</v>
          </cell>
          <cell r="E7">
            <v>57.75</v>
          </cell>
          <cell r="F7">
            <v>83</v>
          </cell>
          <cell r="G7">
            <v>30</v>
          </cell>
          <cell r="H7">
            <v>24</v>
          </cell>
          <cell r="I7" t="str">
            <v>SE</v>
          </cell>
          <cell r="J7">
            <v>43.52</v>
          </cell>
          <cell r="K7">
            <v>0</v>
          </cell>
        </row>
        <row r="8">
          <cell r="B8">
            <v>20.962500000000002</v>
          </cell>
          <cell r="C8">
            <v>29.6</v>
          </cell>
          <cell r="D8">
            <v>13.8</v>
          </cell>
          <cell r="E8">
            <v>63.375</v>
          </cell>
          <cell r="F8">
            <v>84</v>
          </cell>
          <cell r="G8">
            <v>38</v>
          </cell>
          <cell r="H8">
            <v>15.680000000000001</v>
          </cell>
          <cell r="I8" t="str">
            <v>SE</v>
          </cell>
          <cell r="J8">
            <v>31.04</v>
          </cell>
          <cell r="K8">
            <v>0</v>
          </cell>
        </row>
        <row r="9">
          <cell r="B9">
            <v>22.516666666666666</v>
          </cell>
          <cell r="C9">
            <v>30.7</v>
          </cell>
          <cell r="D9">
            <v>16</v>
          </cell>
          <cell r="E9">
            <v>61.458333333333336</v>
          </cell>
          <cell r="F9">
            <v>86</v>
          </cell>
          <cell r="G9">
            <v>26</v>
          </cell>
          <cell r="H9">
            <v>17.28</v>
          </cell>
          <cell r="I9" t="str">
            <v>L</v>
          </cell>
          <cell r="J9">
            <v>32</v>
          </cell>
          <cell r="K9">
            <v>0</v>
          </cell>
        </row>
        <row r="10">
          <cell r="B10">
            <v>23.070833333333329</v>
          </cell>
          <cell r="C10">
            <v>29.8</v>
          </cell>
          <cell r="D10">
            <v>17.3</v>
          </cell>
          <cell r="E10">
            <v>58</v>
          </cell>
          <cell r="F10">
            <v>79</v>
          </cell>
          <cell r="G10">
            <v>29</v>
          </cell>
          <cell r="H10">
            <v>19.840000000000003</v>
          </cell>
          <cell r="I10" t="str">
            <v>SE</v>
          </cell>
          <cell r="J10">
            <v>29.439999999999998</v>
          </cell>
          <cell r="K10">
            <v>0</v>
          </cell>
        </row>
        <row r="11">
          <cell r="B11">
            <v>22.658333333333331</v>
          </cell>
          <cell r="C11">
            <v>29</v>
          </cell>
          <cell r="D11">
            <v>18</v>
          </cell>
          <cell r="E11">
            <v>53.291666666666664</v>
          </cell>
          <cell r="F11">
            <v>71</v>
          </cell>
          <cell r="G11">
            <v>29</v>
          </cell>
          <cell r="H11">
            <v>22.72</v>
          </cell>
          <cell r="I11" t="str">
            <v>L</v>
          </cell>
          <cell r="J11">
            <v>38.72</v>
          </cell>
          <cell r="K11">
            <v>0</v>
          </cell>
        </row>
        <row r="12">
          <cell r="B12">
            <v>22.629166666666663</v>
          </cell>
          <cell r="C12">
            <v>29.4</v>
          </cell>
          <cell r="D12">
            <v>16.600000000000001</v>
          </cell>
          <cell r="E12">
            <v>58.958333333333336</v>
          </cell>
          <cell r="F12">
            <v>88</v>
          </cell>
          <cell r="G12">
            <v>27</v>
          </cell>
          <cell r="H12">
            <v>26.24</v>
          </cell>
          <cell r="I12" t="str">
            <v>L</v>
          </cell>
          <cell r="J12">
            <v>42.24</v>
          </cell>
          <cell r="K12">
            <v>0</v>
          </cell>
        </row>
        <row r="13">
          <cell r="B13">
            <v>23.329166666666666</v>
          </cell>
          <cell r="C13">
            <v>29.5</v>
          </cell>
          <cell r="D13">
            <v>18.3</v>
          </cell>
          <cell r="E13">
            <v>56.791666666666664</v>
          </cell>
          <cell r="F13">
            <v>74</v>
          </cell>
          <cell r="G13">
            <v>34</v>
          </cell>
          <cell r="H13">
            <v>21.76</v>
          </cell>
          <cell r="I13" t="str">
            <v>L</v>
          </cell>
          <cell r="J13">
            <v>35.520000000000003</v>
          </cell>
          <cell r="K13">
            <v>0</v>
          </cell>
        </row>
        <row r="14">
          <cell r="B14">
            <v>23.654166666666669</v>
          </cell>
          <cell r="C14">
            <v>29.6</v>
          </cell>
          <cell r="D14">
            <v>17.600000000000001</v>
          </cell>
          <cell r="E14">
            <v>51.958333333333336</v>
          </cell>
          <cell r="F14">
            <v>76</v>
          </cell>
          <cell r="G14">
            <v>29</v>
          </cell>
          <cell r="H14">
            <v>11.840000000000002</v>
          </cell>
          <cell r="I14" t="str">
            <v>NE</v>
          </cell>
          <cell r="J14">
            <v>21.76</v>
          </cell>
          <cell r="K14">
            <v>0</v>
          </cell>
        </row>
        <row r="15">
          <cell r="B15">
            <v>23.499999999999996</v>
          </cell>
          <cell r="C15">
            <v>27.5</v>
          </cell>
          <cell r="D15">
            <v>19.3</v>
          </cell>
          <cell r="E15">
            <v>73.291666666666671</v>
          </cell>
          <cell r="F15">
            <v>92</v>
          </cell>
          <cell r="G15">
            <v>62</v>
          </cell>
          <cell r="H15">
            <v>20.16</v>
          </cell>
          <cell r="I15" t="str">
            <v>N</v>
          </cell>
          <cell r="J15">
            <v>37.760000000000005</v>
          </cell>
          <cell r="K15">
            <v>1.9999999999999998</v>
          </cell>
        </row>
        <row r="16">
          <cell r="B16">
            <v>23.0625</v>
          </cell>
          <cell r="C16">
            <v>26.4</v>
          </cell>
          <cell r="D16">
            <v>19.3</v>
          </cell>
          <cell r="E16">
            <v>82.333333333333329</v>
          </cell>
          <cell r="F16">
            <v>96</v>
          </cell>
          <cell r="G16">
            <v>63</v>
          </cell>
          <cell r="H16">
            <v>14.080000000000002</v>
          </cell>
          <cell r="I16" t="str">
            <v>N</v>
          </cell>
          <cell r="J16">
            <v>36.160000000000004</v>
          </cell>
          <cell r="K16">
            <v>34.200000000000003</v>
          </cell>
        </row>
        <row r="17">
          <cell r="B17">
            <v>19.808333333333334</v>
          </cell>
          <cell r="C17">
            <v>22.4</v>
          </cell>
          <cell r="D17">
            <v>18.2</v>
          </cell>
          <cell r="E17">
            <v>91.541666666666671</v>
          </cell>
          <cell r="F17">
            <v>96</v>
          </cell>
          <cell r="G17">
            <v>79</v>
          </cell>
          <cell r="H17">
            <v>9.9200000000000017</v>
          </cell>
          <cell r="I17" t="str">
            <v>N</v>
          </cell>
          <cell r="J17">
            <v>18.240000000000002</v>
          </cell>
          <cell r="K17">
            <v>5.6</v>
          </cell>
        </row>
        <row r="18">
          <cell r="B18">
            <v>20.237499999999997</v>
          </cell>
          <cell r="C18">
            <v>24.4</v>
          </cell>
          <cell r="D18">
            <v>17.3</v>
          </cell>
          <cell r="E18">
            <v>86.958333333333329</v>
          </cell>
          <cell r="F18">
            <v>95</v>
          </cell>
          <cell r="G18">
            <v>66</v>
          </cell>
          <cell r="H18">
            <v>12.8</v>
          </cell>
          <cell r="I18" t="str">
            <v>N</v>
          </cell>
          <cell r="J18">
            <v>23.040000000000003</v>
          </cell>
          <cell r="K18">
            <v>1</v>
          </cell>
        </row>
        <row r="19">
          <cell r="B19">
            <v>20.079166666666662</v>
          </cell>
          <cell r="C19">
            <v>24.7</v>
          </cell>
          <cell r="D19">
            <v>17.7</v>
          </cell>
          <cell r="E19">
            <v>82.75</v>
          </cell>
          <cell r="F19">
            <v>95</v>
          </cell>
          <cell r="G19">
            <v>62</v>
          </cell>
          <cell r="H19">
            <v>18.559999999999999</v>
          </cell>
          <cell r="I19" t="str">
            <v>SE</v>
          </cell>
          <cell r="J19">
            <v>27.52</v>
          </cell>
          <cell r="K19">
            <v>0.60000000000000009</v>
          </cell>
        </row>
        <row r="20">
          <cell r="B20">
            <v>19.379166666666666</v>
          </cell>
          <cell r="C20">
            <v>25</v>
          </cell>
          <cell r="D20">
            <v>15.6</v>
          </cell>
          <cell r="E20">
            <v>78.083333333333329</v>
          </cell>
          <cell r="F20">
            <v>90</v>
          </cell>
          <cell r="G20">
            <v>57</v>
          </cell>
          <cell r="H20">
            <v>19.200000000000003</v>
          </cell>
          <cell r="I20" t="str">
            <v>L</v>
          </cell>
          <cell r="J20">
            <v>32</v>
          </cell>
          <cell r="K20">
            <v>0</v>
          </cell>
        </row>
        <row r="21">
          <cell r="B21">
            <v>20.366666666666671</v>
          </cell>
          <cell r="C21">
            <v>26.6</v>
          </cell>
          <cell r="D21">
            <v>16.2</v>
          </cell>
          <cell r="E21">
            <v>73.958333333333329</v>
          </cell>
          <cell r="F21">
            <v>92</v>
          </cell>
          <cell r="G21">
            <v>51</v>
          </cell>
          <cell r="H21">
            <v>23.36</v>
          </cell>
          <cell r="I21" t="str">
            <v>L</v>
          </cell>
          <cell r="J21">
            <v>39.680000000000007</v>
          </cell>
          <cell r="K21">
            <v>0</v>
          </cell>
        </row>
        <row r="22">
          <cell r="B22">
            <v>21.166666666666664</v>
          </cell>
          <cell r="C22">
            <v>27.1</v>
          </cell>
          <cell r="D22">
            <v>17</v>
          </cell>
          <cell r="E22">
            <v>69.458333333333329</v>
          </cell>
          <cell r="F22">
            <v>84</v>
          </cell>
          <cell r="G22">
            <v>44</v>
          </cell>
          <cell r="H22">
            <v>23.36</v>
          </cell>
          <cell r="I22" t="str">
            <v>L</v>
          </cell>
          <cell r="J22">
            <v>39.360000000000007</v>
          </cell>
          <cell r="K22">
            <v>0</v>
          </cell>
        </row>
        <row r="23">
          <cell r="B23">
            <v>21.254166666666666</v>
          </cell>
          <cell r="C23">
            <v>27.6</v>
          </cell>
          <cell r="D23">
            <v>17.8</v>
          </cell>
          <cell r="E23">
            <v>64.916666666666671</v>
          </cell>
          <cell r="F23">
            <v>79</v>
          </cell>
          <cell r="G23">
            <v>44</v>
          </cell>
          <cell r="H23">
            <v>24.64</v>
          </cell>
          <cell r="I23" t="str">
            <v>L</v>
          </cell>
          <cell r="J23">
            <v>40.64</v>
          </cell>
          <cell r="K23">
            <v>0</v>
          </cell>
        </row>
        <row r="24">
          <cell r="B24">
            <v>22.041666666666668</v>
          </cell>
          <cell r="C24">
            <v>28.4</v>
          </cell>
          <cell r="D24">
            <v>18.100000000000001</v>
          </cell>
          <cell r="E24">
            <v>64.208333333333329</v>
          </cell>
          <cell r="F24">
            <v>80</v>
          </cell>
          <cell r="G24">
            <v>40</v>
          </cell>
          <cell r="H24">
            <v>19.840000000000003</v>
          </cell>
          <cell r="I24" t="str">
            <v>L</v>
          </cell>
          <cell r="J24">
            <v>31.360000000000003</v>
          </cell>
          <cell r="K24">
            <v>0</v>
          </cell>
        </row>
        <row r="25">
          <cell r="B25">
            <v>22.204166666666666</v>
          </cell>
          <cell r="C25">
            <v>27</v>
          </cell>
          <cell r="D25">
            <v>18.899999999999999</v>
          </cell>
          <cell r="E25">
            <v>61.25</v>
          </cell>
          <cell r="F25">
            <v>79</v>
          </cell>
          <cell r="G25">
            <v>47</v>
          </cell>
          <cell r="H25">
            <v>21.44</v>
          </cell>
          <cell r="I25" t="str">
            <v>L</v>
          </cell>
          <cell r="J25">
            <v>38.400000000000006</v>
          </cell>
          <cell r="K25">
            <v>0</v>
          </cell>
        </row>
        <row r="26">
          <cell r="B26">
            <v>23.166666666666668</v>
          </cell>
          <cell r="C26">
            <v>28.3</v>
          </cell>
          <cell r="D26">
            <v>19.7</v>
          </cell>
          <cell r="E26">
            <v>58.791666666666664</v>
          </cell>
          <cell r="F26">
            <v>72</v>
          </cell>
          <cell r="G26">
            <v>43</v>
          </cell>
          <cell r="H26">
            <v>18.880000000000003</v>
          </cell>
          <cell r="I26" t="str">
            <v>L</v>
          </cell>
          <cell r="J26">
            <v>33.6</v>
          </cell>
          <cell r="K26">
            <v>0</v>
          </cell>
        </row>
        <row r="27">
          <cell r="B27">
            <v>22.104166666666668</v>
          </cell>
          <cell r="C27">
            <v>25</v>
          </cell>
          <cell r="D27">
            <v>19.100000000000001</v>
          </cell>
          <cell r="E27">
            <v>72.791666666666671</v>
          </cell>
          <cell r="F27">
            <v>94</v>
          </cell>
          <cell r="G27">
            <v>60</v>
          </cell>
          <cell r="H27">
            <v>16.32</v>
          </cell>
          <cell r="I27" t="str">
            <v>L</v>
          </cell>
          <cell r="J27">
            <v>29.439999999999998</v>
          </cell>
          <cell r="K27">
            <v>3.4</v>
          </cell>
        </row>
        <row r="28">
          <cell r="B28">
            <v>19.887499999999999</v>
          </cell>
          <cell r="C28">
            <v>22.6</v>
          </cell>
          <cell r="D28">
            <v>18.100000000000001</v>
          </cell>
          <cell r="E28">
            <v>90.416666666666671</v>
          </cell>
          <cell r="F28">
            <v>95</v>
          </cell>
          <cell r="G28">
            <v>79</v>
          </cell>
          <cell r="H28">
            <v>24.32</v>
          </cell>
          <cell r="I28" t="str">
            <v>N</v>
          </cell>
          <cell r="J28">
            <v>41.28</v>
          </cell>
          <cell r="K28">
            <v>23.2</v>
          </cell>
        </row>
        <row r="29">
          <cell r="B29">
            <v>19.212500000000002</v>
          </cell>
          <cell r="C29">
            <v>22</v>
          </cell>
          <cell r="D29">
            <v>17.399999999999999</v>
          </cell>
          <cell r="E29">
            <v>87.875</v>
          </cell>
          <cell r="F29">
            <v>95</v>
          </cell>
          <cell r="G29">
            <v>72</v>
          </cell>
          <cell r="H29">
            <v>8.64</v>
          </cell>
          <cell r="I29" t="str">
            <v>N</v>
          </cell>
          <cell r="J29">
            <v>19.52</v>
          </cell>
          <cell r="K29">
            <v>0</v>
          </cell>
        </row>
        <row r="30">
          <cell r="B30">
            <v>21.412499999999998</v>
          </cell>
          <cell r="C30">
            <v>27.2</v>
          </cell>
          <cell r="D30">
            <v>18</v>
          </cell>
          <cell r="E30">
            <v>82.166666666666671</v>
          </cell>
          <cell r="F30">
            <v>94</v>
          </cell>
          <cell r="G30">
            <v>58</v>
          </cell>
          <cell r="H30">
            <v>10.56</v>
          </cell>
          <cell r="I30" t="str">
            <v>NE</v>
          </cell>
          <cell r="J30">
            <v>20.8</v>
          </cell>
          <cell r="K30">
            <v>0.4</v>
          </cell>
        </row>
        <row r="31">
          <cell r="B31">
            <v>22.004166666666666</v>
          </cell>
          <cell r="C31">
            <v>28.7</v>
          </cell>
          <cell r="D31">
            <v>18.600000000000001</v>
          </cell>
          <cell r="E31">
            <v>81.166666666666671</v>
          </cell>
          <cell r="F31">
            <v>94</v>
          </cell>
          <cell r="G31">
            <v>57</v>
          </cell>
          <cell r="H31">
            <v>16.64</v>
          </cell>
          <cell r="I31" t="str">
            <v>NE</v>
          </cell>
          <cell r="J31">
            <v>60.800000000000004</v>
          </cell>
          <cell r="K31">
            <v>6.3999999999999995</v>
          </cell>
        </row>
        <row r="32">
          <cell r="B32">
            <v>22.454166666666666</v>
          </cell>
          <cell r="C32">
            <v>28.6</v>
          </cell>
          <cell r="D32">
            <v>18.5</v>
          </cell>
          <cell r="E32">
            <v>78.708333333333329</v>
          </cell>
          <cell r="F32">
            <v>93</v>
          </cell>
          <cell r="G32">
            <v>56</v>
          </cell>
          <cell r="H32">
            <v>23.36</v>
          </cell>
          <cell r="I32" t="str">
            <v>L</v>
          </cell>
          <cell r="J32">
            <v>42.88</v>
          </cell>
          <cell r="K32">
            <v>0</v>
          </cell>
        </row>
        <row r="33">
          <cell r="B33">
            <v>23.466666666666658</v>
          </cell>
          <cell r="C33">
            <v>29.7</v>
          </cell>
          <cell r="D33">
            <v>18.399999999999999</v>
          </cell>
          <cell r="E33">
            <v>66.75</v>
          </cell>
          <cell r="F33">
            <v>89</v>
          </cell>
          <cell r="G33">
            <v>44</v>
          </cell>
          <cell r="H33">
            <v>10.88</v>
          </cell>
          <cell r="I33" t="str">
            <v>NE</v>
          </cell>
          <cell r="J33">
            <v>19.840000000000003</v>
          </cell>
          <cell r="K33">
            <v>0</v>
          </cell>
        </row>
        <row r="34">
          <cell r="B34">
            <v>22.904166666666669</v>
          </cell>
          <cell r="C34">
            <v>29.8</v>
          </cell>
          <cell r="D34">
            <v>17.5</v>
          </cell>
          <cell r="E34">
            <v>71.375</v>
          </cell>
          <cell r="F34">
            <v>92</v>
          </cell>
          <cell r="G34">
            <v>45</v>
          </cell>
          <cell r="H34">
            <v>10.56</v>
          </cell>
          <cell r="I34" t="str">
            <v>L</v>
          </cell>
          <cell r="J34">
            <v>20.8</v>
          </cell>
          <cell r="K34">
            <v>0</v>
          </cell>
        </row>
        <row r="35">
          <cell r="B35">
            <v>23.408333333333331</v>
          </cell>
          <cell r="C35">
            <v>29</v>
          </cell>
          <cell r="D35">
            <v>17.8</v>
          </cell>
          <cell r="E35">
            <v>73.541666666666671</v>
          </cell>
          <cell r="F35">
            <v>92</v>
          </cell>
          <cell r="G35">
            <v>53</v>
          </cell>
          <cell r="H35">
            <v>10.56</v>
          </cell>
          <cell r="I35" t="str">
            <v>N</v>
          </cell>
          <cell r="J35">
            <v>24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14.924999999999999</v>
          </cell>
          <cell r="C5">
            <v>22.2</v>
          </cell>
          <cell r="D5">
            <v>9</v>
          </cell>
          <cell r="E5">
            <v>73.291666666666671</v>
          </cell>
          <cell r="F5">
            <v>97</v>
          </cell>
          <cell r="G5">
            <v>35</v>
          </cell>
          <cell r="H5">
            <v>6.12</v>
          </cell>
          <cell r="I5" t="str">
            <v>NO</v>
          </cell>
          <cell r="J5">
            <v>20.52</v>
          </cell>
          <cell r="K5">
            <v>0.2</v>
          </cell>
        </row>
        <row r="6">
          <cell r="B6">
            <v>15.233333333333334</v>
          </cell>
          <cell r="C6">
            <v>24.4</v>
          </cell>
          <cell r="D6">
            <v>8.1999999999999993</v>
          </cell>
          <cell r="E6">
            <v>70.25</v>
          </cell>
          <cell r="F6">
            <v>95</v>
          </cell>
          <cell r="G6">
            <v>34</v>
          </cell>
          <cell r="H6">
            <v>12.96</v>
          </cell>
          <cell r="I6" t="str">
            <v>L</v>
          </cell>
          <cell r="J6">
            <v>27.36</v>
          </cell>
          <cell r="K6">
            <v>0.2</v>
          </cell>
        </row>
        <row r="7">
          <cell r="B7">
            <v>17.274999999999999</v>
          </cell>
          <cell r="C7">
            <v>28.1</v>
          </cell>
          <cell r="D7">
            <v>8.8000000000000007</v>
          </cell>
          <cell r="E7">
            <v>71.541666666666671</v>
          </cell>
          <cell r="F7">
            <v>95</v>
          </cell>
          <cell r="G7">
            <v>37</v>
          </cell>
          <cell r="H7">
            <v>9.7200000000000006</v>
          </cell>
          <cell r="I7" t="str">
            <v>O</v>
          </cell>
          <cell r="J7">
            <v>18.720000000000002</v>
          </cell>
          <cell r="K7">
            <v>0</v>
          </cell>
        </row>
        <row r="8">
          <cell r="B8">
            <v>21.974999999999998</v>
          </cell>
          <cell r="C8">
            <v>30.9</v>
          </cell>
          <cell r="D8">
            <v>14.4</v>
          </cell>
          <cell r="E8">
            <v>67.375</v>
          </cell>
          <cell r="F8">
            <v>94</v>
          </cell>
          <cell r="G8">
            <v>32</v>
          </cell>
          <cell r="H8">
            <v>11.16</v>
          </cell>
          <cell r="I8" t="str">
            <v>SE</v>
          </cell>
          <cell r="J8">
            <v>25.56</v>
          </cell>
          <cell r="K8">
            <v>0.2</v>
          </cell>
        </row>
        <row r="9">
          <cell r="B9">
            <v>23.066666666666666</v>
          </cell>
          <cell r="C9">
            <v>30.4</v>
          </cell>
          <cell r="D9">
            <v>17.3</v>
          </cell>
          <cell r="E9">
            <v>64.375</v>
          </cell>
          <cell r="F9">
            <v>89</v>
          </cell>
          <cell r="G9">
            <v>32</v>
          </cell>
          <cell r="H9">
            <v>9.7200000000000006</v>
          </cell>
          <cell r="I9" t="str">
            <v>NE</v>
          </cell>
          <cell r="J9">
            <v>23.400000000000002</v>
          </cell>
          <cell r="K9">
            <v>0</v>
          </cell>
        </row>
        <row r="10">
          <cell r="B10">
            <v>21.887499999999999</v>
          </cell>
          <cell r="C10">
            <v>29.8</v>
          </cell>
          <cell r="D10">
            <v>15</v>
          </cell>
          <cell r="E10">
            <v>66.041666666666671</v>
          </cell>
          <cell r="F10">
            <v>93</v>
          </cell>
          <cell r="G10">
            <v>28</v>
          </cell>
          <cell r="H10">
            <v>9.7200000000000006</v>
          </cell>
          <cell r="I10" t="str">
            <v>O</v>
          </cell>
          <cell r="J10">
            <v>19.440000000000001</v>
          </cell>
          <cell r="K10">
            <v>0</v>
          </cell>
        </row>
        <row r="11">
          <cell r="B11">
            <v>21.837500000000002</v>
          </cell>
          <cell r="C11">
            <v>29.3</v>
          </cell>
          <cell r="D11">
            <v>15.4</v>
          </cell>
          <cell r="E11">
            <v>64.75</v>
          </cell>
          <cell r="F11">
            <v>89</v>
          </cell>
          <cell r="G11">
            <v>38</v>
          </cell>
          <cell r="H11">
            <v>15.120000000000001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21.8</v>
          </cell>
          <cell r="C12">
            <v>29.5</v>
          </cell>
          <cell r="D12">
            <v>16.100000000000001</v>
          </cell>
          <cell r="E12">
            <v>66</v>
          </cell>
          <cell r="F12">
            <v>90</v>
          </cell>
          <cell r="G12">
            <v>34</v>
          </cell>
          <cell r="H12">
            <v>9.7200000000000006</v>
          </cell>
          <cell r="I12" t="str">
            <v>L</v>
          </cell>
          <cell r="J12">
            <v>18</v>
          </cell>
          <cell r="K12">
            <v>0</v>
          </cell>
        </row>
        <row r="13">
          <cell r="B13">
            <v>22.004166666666666</v>
          </cell>
          <cell r="C13">
            <v>29.5</v>
          </cell>
          <cell r="D13">
            <v>15</v>
          </cell>
          <cell r="E13">
            <v>64.166666666666671</v>
          </cell>
          <cell r="F13">
            <v>92</v>
          </cell>
          <cell r="G13">
            <v>23</v>
          </cell>
          <cell r="H13">
            <v>7.5600000000000005</v>
          </cell>
          <cell r="I13" t="str">
            <v>L</v>
          </cell>
          <cell r="J13">
            <v>15.840000000000002</v>
          </cell>
          <cell r="K13">
            <v>0</v>
          </cell>
        </row>
        <row r="14">
          <cell r="B14">
            <v>22.845833333333335</v>
          </cell>
          <cell r="C14">
            <v>31.3</v>
          </cell>
          <cell r="D14">
            <v>16.7</v>
          </cell>
          <cell r="E14">
            <v>60.708333333333336</v>
          </cell>
          <cell r="F14">
            <v>85</v>
          </cell>
          <cell r="G14">
            <v>27</v>
          </cell>
          <cell r="H14">
            <v>8.2799999999999994</v>
          </cell>
          <cell r="I14" t="str">
            <v>SO</v>
          </cell>
          <cell r="J14">
            <v>21.240000000000002</v>
          </cell>
          <cell r="K14">
            <v>0</v>
          </cell>
        </row>
        <row r="15">
          <cell r="B15">
            <v>22.566666666666666</v>
          </cell>
          <cell r="C15">
            <v>30.1</v>
          </cell>
          <cell r="D15">
            <v>17</v>
          </cell>
          <cell r="E15">
            <v>70.041666666666671</v>
          </cell>
          <cell r="F15">
            <v>90</v>
          </cell>
          <cell r="G15">
            <v>42</v>
          </cell>
          <cell r="H15">
            <v>13.32</v>
          </cell>
          <cell r="I15" t="str">
            <v>SO</v>
          </cell>
          <cell r="J15">
            <v>26.28</v>
          </cell>
          <cell r="K15">
            <v>3.4</v>
          </cell>
        </row>
        <row r="16">
          <cell r="B16">
            <v>19.883333333333336</v>
          </cell>
          <cell r="C16">
            <v>24</v>
          </cell>
          <cell r="D16">
            <v>18.3</v>
          </cell>
          <cell r="E16">
            <v>88.75</v>
          </cell>
          <cell r="F16">
            <v>94</v>
          </cell>
          <cell r="G16">
            <v>72</v>
          </cell>
          <cell r="H16">
            <v>22.68</v>
          </cell>
          <cell r="I16" t="str">
            <v>O</v>
          </cell>
          <cell r="J16">
            <v>48.24</v>
          </cell>
          <cell r="K16">
            <v>27.8</v>
          </cell>
        </row>
        <row r="17">
          <cell r="B17">
            <v>19.883333333333333</v>
          </cell>
          <cell r="C17">
            <v>23.9</v>
          </cell>
          <cell r="D17">
            <v>17.899999999999999</v>
          </cell>
          <cell r="E17">
            <v>90.291666666666671</v>
          </cell>
          <cell r="F17">
            <v>96</v>
          </cell>
          <cell r="G17">
            <v>70</v>
          </cell>
          <cell r="H17">
            <v>9</v>
          </cell>
          <cell r="I17" t="str">
            <v>L</v>
          </cell>
          <cell r="J17">
            <v>24.12</v>
          </cell>
          <cell r="K17">
            <v>10.799999999999999</v>
          </cell>
        </row>
        <row r="18">
          <cell r="B18">
            <v>21.341666666666669</v>
          </cell>
          <cell r="C18">
            <v>27.1</v>
          </cell>
          <cell r="D18">
            <v>18.399999999999999</v>
          </cell>
          <cell r="E18">
            <v>83.708333333333329</v>
          </cell>
          <cell r="F18">
            <v>96</v>
          </cell>
          <cell r="G18">
            <v>53</v>
          </cell>
          <cell r="H18">
            <v>8.2799999999999994</v>
          </cell>
          <cell r="I18" t="str">
            <v>O</v>
          </cell>
          <cell r="J18">
            <v>17.28</v>
          </cell>
          <cell r="K18">
            <v>1.2</v>
          </cell>
        </row>
        <row r="19">
          <cell r="B19">
            <v>19.512500000000006</v>
          </cell>
          <cell r="C19">
            <v>22.3</v>
          </cell>
          <cell r="D19">
            <v>17.2</v>
          </cell>
          <cell r="E19">
            <v>89.833333333333329</v>
          </cell>
          <cell r="F19">
            <v>96</v>
          </cell>
          <cell r="G19">
            <v>77</v>
          </cell>
          <cell r="H19">
            <v>18.36</v>
          </cell>
          <cell r="I19" t="str">
            <v>SE</v>
          </cell>
          <cell r="J19">
            <v>43.56</v>
          </cell>
          <cell r="K19">
            <v>60</v>
          </cell>
        </row>
        <row r="20">
          <cell r="B20">
            <v>20.058333333333334</v>
          </cell>
          <cell r="C20">
            <v>24.4</v>
          </cell>
          <cell r="D20">
            <v>18</v>
          </cell>
          <cell r="E20">
            <v>82.583333333333329</v>
          </cell>
          <cell r="F20">
            <v>94</v>
          </cell>
          <cell r="G20">
            <v>59</v>
          </cell>
          <cell r="H20">
            <v>10.8</v>
          </cell>
          <cell r="I20" t="str">
            <v>SE</v>
          </cell>
          <cell r="J20">
            <v>20.16</v>
          </cell>
          <cell r="K20">
            <v>0</v>
          </cell>
        </row>
        <row r="21">
          <cell r="B21">
            <v>18.45</v>
          </cell>
          <cell r="C21">
            <v>23.2</v>
          </cell>
          <cell r="D21">
            <v>15.1</v>
          </cell>
          <cell r="E21">
            <v>88</v>
          </cell>
          <cell r="F21">
            <v>97</v>
          </cell>
          <cell r="G21">
            <v>69</v>
          </cell>
          <cell r="H21">
            <v>13.32</v>
          </cell>
          <cell r="I21" t="str">
            <v>L</v>
          </cell>
          <cell r="J21">
            <v>25.56</v>
          </cell>
          <cell r="K21">
            <v>0.2</v>
          </cell>
        </row>
        <row r="22">
          <cell r="B22">
            <v>20.154166666666665</v>
          </cell>
          <cell r="C22">
            <v>27.4</v>
          </cell>
          <cell r="D22">
            <v>15.7</v>
          </cell>
          <cell r="E22">
            <v>78.625</v>
          </cell>
          <cell r="F22">
            <v>96</v>
          </cell>
          <cell r="G22">
            <v>47</v>
          </cell>
          <cell r="H22">
            <v>12.96</v>
          </cell>
          <cell r="I22" t="str">
            <v>L</v>
          </cell>
          <cell r="J22">
            <v>25.56</v>
          </cell>
          <cell r="K22">
            <v>0.2</v>
          </cell>
        </row>
        <row r="23">
          <cell r="B23">
            <v>20.175000000000004</v>
          </cell>
          <cell r="C23">
            <v>27.1</v>
          </cell>
          <cell r="D23">
            <v>14.5</v>
          </cell>
          <cell r="E23">
            <v>71.958333333333329</v>
          </cell>
          <cell r="F23">
            <v>93</v>
          </cell>
          <cell r="G23">
            <v>42</v>
          </cell>
          <cell r="H23">
            <v>12.6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20.495833333333334</v>
          </cell>
          <cell r="C24">
            <v>28.4</v>
          </cell>
          <cell r="D24">
            <v>14</v>
          </cell>
          <cell r="E24">
            <v>71.166666666666671</v>
          </cell>
          <cell r="F24">
            <v>94</v>
          </cell>
          <cell r="G24">
            <v>41</v>
          </cell>
          <cell r="H24">
            <v>11.16</v>
          </cell>
          <cell r="I24" t="str">
            <v>L</v>
          </cell>
          <cell r="J24">
            <v>21.240000000000002</v>
          </cell>
          <cell r="K24">
            <v>0</v>
          </cell>
        </row>
        <row r="25">
          <cell r="B25">
            <v>21.237500000000001</v>
          </cell>
          <cell r="C25">
            <v>28</v>
          </cell>
          <cell r="D25">
            <v>15.8</v>
          </cell>
          <cell r="E25">
            <v>69.833333333333329</v>
          </cell>
          <cell r="F25">
            <v>90</v>
          </cell>
          <cell r="G25">
            <v>41</v>
          </cell>
          <cell r="H25">
            <v>9.3600000000000012</v>
          </cell>
          <cell r="I25" t="str">
            <v>L</v>
          </cell>
          <cell r="J25">
            <v>24.840000000000003</v>
          </cell>
          <cell r="K25">
            <v>0</v>
          </cell>
        </row>
        <row r="26">
          <cell r="B26">
            <v>21.387499999999999</v>
          </cell>
          <cell r="C26">
            <v>27.8</v>
          </cell>
          <cell r="D26">
            <v>16</v>
          </cell>
          <cell r="E26">
            <v>71.625</v>
          </cell>
          <cell r="F26">
            <v>90</v>
          </cell>
          <cell r="G26">
            <v>43</v>
          </cell>
          <cell r="H26">
            <v>10.8</v>
          </cell>
          <cell r="I26" t="str">
            <v>L</v>
          </cell>
          <cell r="J26">
            <v>21.96</v>
          </cell>
          <cell r="K26">
            <v>0</v>
          </cell>
        </row>
        <row r="27">
          <cell r="B27">
            <v>21.266145833333333</v>
          </cell>
          <cell r="C27">
            <v>31.3</v>
          </cell>
          <cell r="D27">
            <v>15.2</v>
          </cell>
          <cell r="E27">
            <v>74.401041666666671</v>
          </cell>
          <cell r="F27">
            <v>94</v>
          </cell>
          <cell r="G27">
            <v>32</v>
          </cell>
          <cell r="H27">
            <v>38.880000000000003</v>
          </cell>
          <cell r="I27" t="str">
            <v>L</v>
          </cell>
          <cell r="J27">
            <v>79.056000000000012</v>
          </cell>
          <cell r="K27">
            <v>0</v>
          </cell>
        </row>
        <row r="28">
          <cell r="B28">
            <v>23.362500000000001</v>
          </cell>
          <cell r="C28">
            <v>29.6</v>
          </cell>
          <cell r="D28">
            <v>18.8</v>
          </cell>
          <cell r="E28">
            <v>68.875</v>
          </cell>
          <cell r="F28">
            <v>90</v>
          </cell>
          <cell r="G28">
            <v>40</v>
          </cell>
          <cell r="H28">
            <v>18.36</v>
          </cell>
          <cell r="I28" t="str">
            <v>NO</v>
          </cell>
          <cell r="J28">
            <v>38.880000000000003</v>
          </cell>
          <cell r="K28">
            <v>0</v>
          </cell>
        </row>
        <row r="29">
          <cell r="B29">
            <v>21.5625</v>
          </cell>
          <cell r="C29">
            <v>26.3</v>
          </cell>
          <cell r="D29">
            <v>18.600000000000001</v>
          </cell>
          <cell r="E29">
            <v>81.375</v>
          </cell>
          <cell r="F29">
            <v>95</v>
          </cell>
          <cell r="G29">
            <v>60</v>
          </cell>
          <cell r="H29">
            <v>5.4</v>
          </cell>
          <cell r="I29" t="str">
            <v>NO</v>
          </cell>
          <cell r="J29">
            <v>16.920000000000002</v>
          </cell>
          <cell r="K29">
            <v>2.2000000000000002</v>
          </cell>
        </row>
        <row r="30">
          <cell r="B30">
            <v>22.125000000000004</v>
          </cell>
          <cell r="C30">
            <v>29.2</v>
          </cell>
          <cell r="D30">
            <v>18.2</v>
          </cell>
          <cell r="E30">
            <v>82.458333333333329</v>
          </cell>
          <cell r="F30">
            <v>97</v>
          </cell>
          <cell r="G30">
            <v>49</v>
          </cell>
          <cell r="H30">
            <v>6.12</v>
          </cell>
          <cell r="I30" t="str">
            <v>SO</v>
          </cell>
          <cell r="J30">
            <v>15.48</v>
          </cell>
          <cell r="K30">
            <v>0.2</v>
          </cell>
        </row>
        <row r="31">
          <cell r="B31">
            <v>22.95</v>
          </cell>
          <cell r="C31">
            <v>30.9</v>
          </cell>
          <cell r="D31">
            <v>17.5</v>
          </cell>
          <cell r="E31">
            <v>76.291666666666671</v>
          </cell>
          <cell r="F31">
            <v>95</v>
          </cell>
          <cell r="G31">
            <v>42</v>
          </cell>
          <cell r="H31">
            <v>20.52</v>
          </cell>
          <cell r="I31" t="str">
            <v>SO</v>
          </cell>
          <cell r="J31">
            <v>38.519999999999996</v>
          </cell>
          <cell r="K31">
            <v>10.6</v>
          </cell>
        </row>
        <row r="32">
          <cell r="B32">
            <v>20.06666666666667</v>
          </cell>
          <cell r="C32">
            <v>24.1</v>
          </cell>
          <cell r="D32">
            <v>17.2</v>
          </cell>
          <cell r="E32">
            <v>82.916666666666671</v>
          </cell>
          <cell r="F32">
            <v>95</v>
          </cell>
          <cell r="G32">
            <v>62</v>
          </cell>
          <cell r="H32">
            <v>15.840000000000002</v>
          </cell>
          <cell r="I32" t="str">
            <v>SE</v>
          </cell>
          <cell r="J32">
            <v>30.240000000000002</v>
          </cell>
          <cell r="K32">
            <v>9.4</v>
          </cell>
        </row>
        <row r="33">
          <cell r="B33">
            <v>21.287500000000001</v>
          </cell>
          <cell r="C33">
            <v>29.1</v>
          </cell>
          <cell r="D33">
            <v>15.4</v>
          </cell>
          <cell r="E33">
            <v>79.666666666666671</v>
          </cell>
          <cell r="F33">
            <v>96</v>
          </cell>
          <cell r="G33">
            <v>49</v>
          </cell>
          <cell r="H33">
            <v>6.48</v>
          </cell>
          <cell r="I33" t="str">
            <v>NE</v>
          </cell>
          <cell r="J33">
            <v>22.32</v>
          </cell>
          <cell r="K33">
            <v>0</v>
          </cell>
        </row>
        <row r="34">
          <cell r="B34">
            <v>22.745833333333337</v>
          </cell>
          <cell r="C34">
            <v>31</v>
          </cell>
          <cell r="D34">
            <v>16.399999999999999</v>
          </cell>
          <cell r="E34">
            <v>76.708333333333329</v>
          </cell>
          <cell r="F34">
            <v>96</v>
          </cell>
          <cell r="G34">
            <v>42</v>
          </cell>
          <cell r="H34">
            <v>11.520000000000001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B35">
            <v>23.070833333333336</v>
          </cell>
          <cell r="C35">
            <v>30.7</v>
          </cell>
          <cell r="D35">
            <v>16.600000000000001</v>
          </cell>
          <cell r="E35">
            <v>73.333333333333329</v>
          </cell>
          <cell r="F35">
            <v>96</v>
          </cell>
          <cell r="G35">
            <v>41</v>
          </cell>
          <cell r="H35">
            <v>8.2799999999999994</v>
          </cell>
          <cell r="I35" t="str">
            <v>O</v>
          </cell>
          <cell r="J35">
            <v>21.240000000000002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12.691666666666668</v>
          </cell>
          <cell r="C5">
            <v>19.5</v>
          </cell>
          <cell r="D5">
            <v>7.5</v>
          </cell>
          <cell r="E5">
            <v>78.041666666666671</v>
          </cell>
          <cell r="F5">
            <v>97</v>
          </cell>
          <cell r="G5">
            <v>41</v>
          </cell>
          <cell r="H5">
            <v>15.48</v>
          </cell>
          <cell r="I5" t="str">
            <v>SE</v>
          </cell>
          <cell r="J5">
            <v>28.44</v>
          </cell>
          <cell r="K5">
            <v>0.2</v>
          </cell>
        </row>
        <row r="6">
          <cell r="B6">
            <v>14.800000000000002</v>
          </cell>
          <cell r="C6">
            <v>22.2</v>
          </cell>
          <cell r="D6">
            <v>9.3000000000000007</v>
          </cell>
          <cell r="E6">
            <v>64.625</v>
          </cell>
          <cell r="F6">
            <v>81</v>
          </cell>
          <cell r="G6">
            <v>41</v>
          </cell>
          <cell r="H6">
            <v>18.720000000000002</v>
          </cell>
          <cell r="I6" t="str">
            <v>SE</v>
          </cell>
          <cell r="J6">
            <v>37.800000000000004</v>
          </cell>
          <cell r="K6">
            <v>0</v>
          </cell>
        </row>
        <row r="7">
          <cell r="B7">
            <v>17.991666666666671</v>
          </cell>
          <cell r="C7">
            <v>27.6</v>
          </cell>
          <cell r="D7">
            <v>11.1</v>
          </cell>
          <cell r="E7">
            <v>61.291666666666664</v>
          </cell>
          <cell r="F7">
            <v>78</v>
          </cell>
          <cell r="G7">
            <v>26</v>
          </cell>
          <cell r="H7">
            <v>13.68</v>
          </cell>
          <cell r="I7" t="str">
            <v>L</v>
          </cell>
          <cell r="J7">
            <v>24.840000000000003</v>
          </cell>
          <cell r="K7">
            <v>0</v>
          </cell>
        </row>
        <row r="8">
          <cell r="B8">
            <v>21.262500000000003</v>
          </cell>
          <cell r="C8">
            <v>27.7</v>
          </cell>
          <cell r="D8">
            <v>16.100000000000001</v>
          </cell>
          <cell r="E8">
            <v>65.5</v>
          </cell>
          <cell r="F8">
            <v>87</v>
          </cell>
          <cell r="G8">
            <v>40</v>
          </cell>
          <cell r="H8">
            <v>19.079999999999998</v>
          </cell>
          <cell r="I8" t="str">
            <v>L</v>
          </cell>
          <cell r="J8">
            <v>33.840000000000003</v>
          </cell>
          <cell r="K8">
            <v>0</v>
          </cell>
        </row>
        <row r="9">
          <cell r="B9">
            <v>22.404166666666672</v>
          </cell>
          <cell r="C9">
            <v>28.3</v>
          </cell>
          <cell r="D9">
            <v>17.5</v>
          </cell>
          <cell r="E9">
            <v>60.166666666666664</v>
          </cell>
          <cell r="F9">
            <v>83</v>
          </cell>
          <cell r="G9">
            <v>31</v>
          </cell>
          <cell r="H9">
            <v>19.8</v>
          </cell>
          <cell r="I9" t="str">
            <v>L</v>
          </cell>
          <cell r="J9">
            <v>30.6</v>
          </cell>
          <cell r="K9">
            <v>0</v>
          </cell>
        </row>
        <row r="10">
          <cell r="B10">
            <v>22.041666666666668</v>
          </cell>
          <cell r="C10">
            <v>26.6</v>
          </cell>
          <cell r="D10">
            <v>17.8</v>
          </cell>
          <cell r="E10">
            <v>58.041666666666664</v>
          </cell>
          <cell r="F10">
            <v>77</v>
          </cell>
          <cell r="G10">
            <v>32</v>
          </cell>
          <cell r="H10">
            <v>14.76</v>
          </cell>
          <cell r="I10" t="str">
            <v>L</v>
          </cell>
          <cell r="J10">
            <v>27.36</v>
          </cell>
          <cell r="K10">
            <v>0</v>
          </cell>
        </row>
        <row r="11">
          <cell r="B11">
            <v>21.200000000000003</v>
          </cell>
          <cell r="C11">
            <v>26.9</v>
          </cell>
          <cell r="D11">
            <v>15.9</v>
          </cell>
          <cell r="E11">
            <v>61.041666666666664</v>
          </cell>
          <cell r="F11">
            <v>80</v>
          </cell>
          <cell r="G11">
            <v>43</v>
          </cell>
          <cell r="H11">
            <v>19.079999999999998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21.074999999999999</v>
          </cell>
          <cell r="C12">
            <v>28.1</v>
          </cell>
          <cell r="D12">
            <v>15.4</v>
          </cell>
          <cell r="E12">
            <v>62.416666666666664</v>
          </cell>
          <cell r="F12">
            <v>88</v>
          </cell>
          <cell r="G12">
            <v>20</v>
          </cell>
          <cell r="H12">
            <v>16.920000000000002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21.3</v>
          </cell>
          <cell r="C13">
            <v>27.9</v>
          </cell>
          <cell r="D13">
            <v>15</v>
          </cell>
          <cell r="E13">
            <v>61.791666666666664</v>
          </cell>
          <cell r="F13">
            <v>87</v>
          </cell>
          <cell r="G13">
            <v>30</v>
          </cell>
          <cell r="H13">
            <v>14.4</v>
          </cell>
          <cell r="I13" t="str">
            <v>L</v>
          </cell>
          <cell r="J13">
            <v>28.08</v>
          </cell>
          <cell r="K13">
            <v>0</v>
          </cell>
        </row>
        <row r="14">
          <cell r="B14">
            <v>22.3</v>
          </cell>
          <cell r="C14">
            <v>28.4</v>
          </cell>
          <cell r="D14">
            <v>17.100000000000001</v>
          </cell>
          <cell r="E14">
            <v>53.833333333333336</v>
          </cell>
          <cell r="F14">
            <v>75</v>
          </cell>
          <cell r="G14">
            <v>34</v>
          </cell>
          <cell r="H14">
            <v>13.32</v>
          </cell>
          <cell r="I14" t="str">
            <v>L</v>
          </cell>
          <cell r="J14">
            <v>26.28</v>
          </cell>
          <cell r="K14">
            <v>0</v>
          </cell>
        </row>
        <row r="15">
          <cell r="B15">
            <v>21.183333333333334</v>
          </cell>
          <cell r="C15">
            <v>25.3</v>
          </cell>
          <cell r="D15">
            <v>17.100000000000001</v>
          </cell>
          <cell r="E15">
            <v>73.083333333333329</v>
          </cell>
          <cell r="F15">
            <v>91</v>
          </cell>
          <cell r="G15">
            <v>56</v>
          </cell>
          <cell r="H15">
            <v>17.64</v>
          </cell>
          <cell r="I15" t="str">
            <v>NE</v>
          </cell>
          <cell r="J15">
            <v>30.96</v>
          </cell>
          <cell r="K15">
            <v>0</v>
          </cell>
        </row>
        <row r="16">
          <cell r="B16">
            <v>19.287500000000001</v>
          </cell>
          <cell r="C16">
            <v>24.4</v>
          </cell>
          <cell r="D16">
            <v>17.3</v>
          </cell>
          <cell r="E16">
            <v>88.041666666666671</v>
          </cell>
          <cell r="F16">
            <v>96</v>
          </cell>
          <cell r="G16">
            <v>70</v>
          </cell>
          <cell r="H16">
            <v>15.840000000000002</v>
          </cell>
          <cell r="I16" t="str">
            <v>NO</v>
          </cell>
          <cell r="J16">
            <v>45.36</v>
          </cell>
          <cell r="K16">
            <v>41.8</v>
          </cell>
        </row>
        <row r="17">
          <cell r="B17">
            <v>18.616666666666667</v>
          </cell>
          <cell r="C17">
            <v>20.9</v>
          </cell>
          <cell r="D17">
            <v>17.399999999999999</v>
          </cell>
          <cell r="E17">
            <v>89.833333333333329</v>
          </cell>
          <cell r="F17">
            <v>97</v>
          </cell>
          <cell r="G17">
            <v>79</v>
          </cell>
          <cell r="H17">
            <v>13.68</v>
          </cell>
          <cell r="I17" t="str">
            <v>NO</v>
          </cell>
          <cell r="J17">
            <v>31.680000000000003</v>
          </cell>
          <cell r="K17">
            <v>28.2</v>
          </cell>
        </row>
        <row r="18">
          <cell r="B18">
            <v>19.587500000000002</v>
          </cell>
          <cell r="C18">
            <v>26</v>
          </cell>
          <cell r="D18">
            <v>17</v>
          </cell>
          <cell r="E18">
            <v>86.166666666666671</v>
          </cell>
          <cell r="F18">
            <v>97</v>
          </cell>
          <cell r="G18">
            <v>53</v>
          </cell>
          <cell r="H18">
            <v>9.7200000000000006</v>
          </cell>
          <cell r="I18" t="str">
            <v>N</v>
          </cell>
          <cell r="J18">
            <v>23.759999999999998</v>
          </cell>
          <cell r="K18">
            <v>14</v>
          </cell>
        </row>
        <row r="19">
          <cell r="B19">
            <v>18.079166666666666</v>
          </cell>
          <cell r="C19">
            <v>21.2</v>
          </cell>
          <cell r="D19">
            <v>16.600000000000001</v>
          </cell>
          <cell r="E19">
            <v>92.458333333333329</v>
          </cell>
          <cell r="F19">
            <v>97</v>
          </cell>
          <cell r="G19">
            <v>77</v>
          </cell>
          <cell r="H19">
            <v>10.08</v>
          </cell>
          <cell r="I19" t="str">
            <v>SE</v>
          </cell>
          <cell r="J19">
            <v>21.96</v>
          </cell>
          <cell r="K19">
            <v>5.2</v>
          </cell>
        </row>
        <row r="20">
          <cell r="B20">
            <v>18.104166666666664</v>
          </cell>
          <cell r="C20">
            <v>22.3</v>
          </cell>
          <cell r="D20">
            <v>16</v>
          </cell>
          <cell r="E20">
            <v>85.875</v>
          </cell>
          <cell r="F20">
            <v>97</v>
          </cell>
          <cell r="G20">
            <v>64</v>
          </cell>
          <cell r="H20">
            <v>14.04</v>
          </cell>
          <cell r="I20" t="str">
            <v>SE</v>
          </cell>
          <cell r="J20">
            <v>25.56</v>
          </cell>
          <cell r="K20">
            <v>0</v>
          </cell>
        </row>
        <row r="21">
          <cell r="B21">
            <v>17.787500000000001</v>
          </cell>
          <cell r="C21">
            <v>22</v>
          </cell>
          <cell r="D21">
            <v>15.3</v>
          </cell>
          <cell r="E21">
            <v>89.208333333333329</v>
          </cell>
          <cell r="F21">
            <v>97</v>
          </cell>
          <cell r="G21">
            <v>72</v>
          </cell>
          <cell r="H21">
            <v>14.04</v>
          </cell>
          <cell r="I21" t="str">
            <v>L</v>
          </cell>
          <cell r="J21">
            <v>26.64</v>
          </cell>
          <cell r="K21">
            <v>0.2</v>
          </cell>
        </row>
        <row r="22">
          <cell r="B22">
            <v>18.699999999999996</v>
          </cell>
          <cell r="C22">
            <v>24.6</v>
          </cell>
          <cell r="D22">
            <v>14</v>
          </cell>
          <cell r="E22">
            <v>82.916666666666671</v>
          </cell>
          <cell r="F22">
            <v>97</v>
          </cell>
          <cell r="G22">
            <v>55</v>
          </cell>
          <cell r="H22">
            <v>16.2</v>
          </cell>
          <cell r="I22" t="str">
            <v>L</v>
          </cell>
          <cell r="J22">
            <v>29.880000000000003</v>
          </cell>
          <cell r="K22">
            <v>0.2</v>
          </cell>
        </row>
        <row r="23">
          <cell r="B23">
            <v>19.324999999999999</v>
          </cell>
          <cell r="C23">
            <v>24.7</v>
          </cell>
          <cell r="D23">
            <v>15</v>
          </cell>
          <cell r="E23">
            <v>71</v>
          </cell>
          <cell r="F23">
            <v>85</v>
          </cell>
          <cell r="G23">
            <v>49</v>
          </cell>
          <cell r="H23">
            <v>18</v>
          </cell>
          <cell r="I23" t="str">
            <v>L</v>
          </cell>
          <cell r="J23">
            <v>30.96</v>
          </cell>
          <cell r="K23">
            <v>0</v>
          </cell>
        </row>
        <row r="24">
          <cell r="B24">
            <v>20.108333333333331</v>
          </cell>
          <cell r="C24">
            <v>26.4</v>
          </cell>
          <cell r="D24">
            <v>14.3</v>
          </cell>
          <cell r="E24">
            <v>68.041666666666671</v>
          </cell>
          <cell r="F24">
            <v>87</v>
          </cell>
          <cell r="G24">
            <v>42</v>
          </cell>
          <cell r="H24">
            <v>15.48</v>
          </cell>
          <cell r="I24" t="str">
            <v>L</v>
          </cell>
          <cell r="J24">
            <v>27</v>
          </cell>
          <cell r="K24">
            <v>0</v>
          </cell>
        </row>
        <row r="25">
          <cell r="B25">
            <v>20.766666666666666</v>
          </cell>
          <cell r="C25">
            <v>26</v>
          </cell>
          <cell r="D25">
            <v>15.4</v>
          </cell>
          <cell r="E25">
            <v>67.25</v>
          </cell>
          <cell r="F25">
            <v>83</v>
          </cell>
          <cell r="G25">
            <v>49</v>
          </cell>
          <cell r="H25">
            <v>15.48</v>
          </cell>
          <cell r="I25" t="str">
            <v>L</v>
          </cell>
          <cell r="J25">
            <v>28.44</v>
          </cell>
          <cell r="K25">
            <v>0</v>
          </cell>
        </row>
        <row r="26">
          <cell r="B26">
            <v>19.658333333333335</v>
          </cell>
          <cell r="C26">
            <v>23.9</v>
          </cell>
          <cell r="D26">
            <v>15.9</v>
          </cell>
          <cell r="E26">
            <v>74.333333333333329</v>
          </cell>
          <cell r="F26">
            <v>90</v>
          </cell>
          <cell r="G26">
            <v>62</v>
          </cell>
          <cell r="H26">
            <v>11.16</v>
          </cell>
          <cell r="I26" t="str">
            <v>L</v>
          </cell>
          <cell r="J26">
            <v>21.240000000000002</v>
          </cell>
          <cell r="K26">
            <v>4.4000000000000004</v>
          </cell>
        </row>
        <row r="27">
          <cell r="B27">
            <v>20.475000000000001</v>
          </cell>
          <cell r="C27">
            <v>25.9</v>
          </cell>
          <cell r="D27">
            <v>15.9</v>
          </cell>
          <cell r="E27">
            <v>72.083333333333329</v>
          </cell>
          <cell r="F27">
            <v>91</v>
          </cell>
          <cell r="G27">
            <v>45</v>
          </cell>
          <cell r="H27">
            <v>11.16</v>
          </cell>
          <cell r="I27" t="str">
            <v>L</v>
          </cell>
          <cell r="J27">
            <v>25.2</v>
          </cell>
          <cell r="K27">
            <v>0</v>
          </cell>
        </row>
        <row r="28">
          <cell r="B28">
            <v>20.886363636363637</v>
          </cell>
          <cell r="C28">
            <v>26.2</v>
          </cell>
          <cell r="D28">
            <v>17.3</v>
          </cell>
          <cell r="E28">
            <v>75.5</v>
          </cell>
          <cell r="F28">
            <v>96</v>
          </cell>
          <cell r="G28">
            <v>51</v>
          </cell>
          <cell r="H28">
            <v>29.16</v>
          </cell>
          <cell r="I28" t="str">
            <v>L</v>
          </cell>
          <cell r="J28">
            <v>48.24</v>
          </cell>
          <cell r="K28">
            <v>7.8</v>
          </cell>
        </row>
        <row r="29">
          <cell r="B29">
            <v>19.829166666666669</v>
          </cell>
          <cell r="C29">
            <v>23.9</v>
          </cell>
          <cell r="D29">
            <v>17.7</v>
          </cell>
          <cell r="E29">
            <v>89.791666666666671</v>
          </cell>
          <cell r="F29">
            <v>96</v>
          </cell>
          <cell r="G29">
            <v>68</v>
          </cell>
          <cell r="H29">
            <v>15.48</v>
          </cell>
          <cell r="I29" t="str">
            <v>O</v>
          </cell>
          <cell r="J29">
            <v>32.04</v>
          </cell>
          <cell r="K29">
            <v>1.4000000000000001</v>
          </cell>
        </row>
        <row r="30">
          <cell r="B30">
            <v>20.512499999999996</v>
          </cell>
          <cell r="C30">
            <v>26.9</v>
          </cell>
          <cell r="D30">
            <v>17</v>
          </cell>
          <cell r="E30">
            <v>84.458333333333329</v>
          </cell>
          <cell r="F30">
            <v>97</v>
          </cell>
          <cell r="G30">
            <v>55</v>
          </cell>
          <cell r="H30">
            <v>11.879999999999999</v>
          </cell>
          <cell r="I30" t="str">
            <v>N</v>
          </cell>
          <cell r="J30">
            <v>26.64</v>
          </cell>
          <cell r="K30">
            <v>0</v>
          </cell>
        </row>
        <row r="31">
          <cell r="B31">
            <v>21.412499999999998</v>
          </cell>
          <cell r="C31">
            <v>28.1</v>
          </cell>
          <cell r="D31">
            <v>17.8</v>
          </cell>
          <cell r="E31">
            <v>81.833333333333329</v>
          </cell>
          <cell r="F31">
            <v>94</v>
          </cell>
          <cell r="G31">
            <v>50</v>
          </cell>
          <cell r="H31">
            <v>13.32</v>
          </cell>
          <cell r="I31" t="str">
            <v>L</v>
          </cell>
          <cell r="J31">
            <v>56.519999999999996</v>
          </cell>
          <cell r="K31">
            <v>8.1999999999999993</v>
          </cell>
        </row>
        <row r="32">
          <cell r="B32">
            <v>18.458333333333332</v>
          </cell>
          <cell r="C32">
            <v>23.4</v>
          </cell>
          <cell r="D32">
            <v>15.7</v>
          </cell>
          <cell r="E32">
            <v>87.5</v>
          </cell>
          <cell r="F32">
            <v>96</v>
          </cell>
          <cell r="G32">
            <v>59</v>
          </cell>
          <cell r="H32">
            <v>14.4</v>
          </cell>
          <cell r="I32" t="str">
            <v>L</v>
          </cell>
          <cell r="J32">
            <v>30.96</v>
          </cell>
          <cell r="K32">
            <v>39.199999999999996</v>
          </cell>
        </row>
        <row r="33">
          <cell r="B33">
            <v>21.016666666666662</v>
          </cell>
          <cell r="C33">
            <v>27.2</v>
          </cell>
          <cell r="D33">
            <v>16.2</v>
          </cell>
          <cell r="E33">
            <v>70.541666666666671</v>
          </cell>
          <cell r="F33">
            <v>90</v>
          </cell>
          <cell r="G33">
            <v>41</v>
          </cell>
          <cell r="H33">
            <v>11.520000000000001</v>
          </cell>
          <cell r="I33" t="str">
            <v>L</v>
          </cell>
          <cell r="J33">
            <v>20.16</v>
          </cell>
          <cell r="K33">
            <v>0</v>
          </cell>
        </row>
        <row r="34">
          <cell r="B34">
            <v>22.754166666666666</v>
          </cell>
          <cell r="C34">
            <v>28.2</v>
          </cell>
          <cell r="D34">
            <v>17.899999999999999</v>
          </cell>
          <cell r="E34">
            <v>72.833333333333329</v>
          </cell>
          <cell r="F34">
            <v>92</v>
          </cell>
          <cell r="G34">
            <v>46</v>
          </cell>
          <cell r="H34">
            <v>12.24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22.249999999999996</v>
          </cell>
          <cell r="C35">
            <v>28.5</v>
          </cell>
          <cell r="D35">
            <v>17</v>
          </cell>
          <cell r="E35">
            <v>70.75</v>
          </cell>
          <cell r="F35">
            <v>89</v>
          </cell>
          <cell r="G35">
            <v>41</v>
          </cell>
          <cell r="H35">
            <v>9</v>
          </cell>
          <cell r="I35" t="str">
            <v>NO</v>
          </cell>
          <cell r="J35">
            <v>24.48</v>
          </cell>
          <cell r="K35">
            <v>0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18.366666666666667</v>
          </cell>
          <cell r="C5">
            <v>24.3</v>
          </cell>
          <cell r="D5">
            <v>12.8</v>
          </cell>
          <cell r="E5">
            <v>57.041666666666664</v>
          </cell>
          <cell r="F5">
            <v>92</v>
          </cell>
          <cell r="G5">
            <v>31</v>
          </cell>
          <cell r="H5">
            <v>12.24</v>
          </cell>
          <cell r="I5" t="str">
            <v>S</v>
          </cell>
          <cell r="J5">
            <v>27.720000000000002</v>
          </cell>
          <cell r="K5">
            <v>0</v>
          </cell>
        </row>
        <row r="6">
          <cell r="B6">
            <v>20.0625</v>
          </cell>
          <cell r="C6">
            <v>26.2</v>
          </cell>
          <cell r="D6">
            <v>14.8</v>
          </cell>
          <cell r="E6">
            <v>45.333333333333336</v>
          </cell>
          <cell r="F6">
            <v>65</v>
          </cell>
          <cell r="G6">
            <v>30</v>
          </cell>
          <cell r="H6">
            <v>19.8</v>
          </cell>
          <cell r="I6" t="str">
            <v>SE</v>
          </cell>
          <cell r="J6">
            <v>39.24</v>
          </cell>
          <cell r="K6">
            <v>0</v>
          </cell>
        </row>
        <row r="7">
          <cell r="B7">
            <v>22.854166666666668</v>
          </cell>
          <cell r="C7">
            <v>28.7</v>
          </cell>
          <cell r="D7">
            <v>18</v>
          </cell>
          <cell r="E7">
            <v>46.791666666666664</v>
          </cell>
          <cell r="F7">
            <v>71</v>
          </cell>
          <cell r="G7">
            <v>30</v>
          </cell>
          <cell r="H7">
            <v>19.079999999999998</v>
          </cell>
          <cell r="I7" t="str">
            <v>SE</v>
          </cell>
          <cell r="J7">
            <v>34.200000000000003</v>
          </cell>
          <cell r="K7">
            <v>0</v>
          </cell>
        </row>
        <row r="8">
          <cell r="B8">
            <v>23.291666666666668</v>
          </cell>
          <cell r="C8">
            <v>31</v>
          </cell>
          <cell r="D8">
            <v>15.2</v>
          </cell>
          <cell r="E8">
            <v>57.166666666666664</v>
          </cell>
          <cell r="F8">
            <v>92</v>
          </cell>
          <cell r="G8">
            <v>30</v>
          </cell>
          <cell r="H8">
            <v>10.8</v>
          </cell>
          <cell r="I8" t="str">
            <v>L</v>
          </cell>
          <cell r="J8">
            <v>20.88</v>
          </cell>
          <cell r="K8">
            <v>0</v>
          </cell>
        </row>
        <row r="9">
          <cell r="B9">
            <v>23.166666666666668</v>
          </cell>
          <cell r="C9">
            <v>32.5</v>
          </cell>
          <cell r="D9">
            <v>14.6</v>
          </cell>
          <cell r="E9">
            <v>63.333333333333336</v>
          </cell>
          <cell r="F9">
            <v>94</v>
          </cell>
          <cell r="G9">
            <v>24</v>
          </cell>
          <cell r="H9">
            <v>8.64</v>
          </cell>
          <cell r="I9" t="str">
            <v>O</v>
          </cell>
          <cell r="J9">
            <v>13.68</v>
          </cell>
          <cell r="K9">
            <v>0</v>
          </cell>
        </row>
        <row r="10">
          <cell r="B10">
            <v>23.466666666666665</v>
          </cell>
          <cell r="C10">
            <v>32.6</v>
          </cell>
          <cell r="D10">
            <v>14.3</v>
          </cell>
          <cell r="E10">
            <v>60.666666666666664</v>
          </cell>
          <cell r="F10">
            <v>95</v>
          </cell>
          <cell r="G10">
            <v>29</v>
          </cell>
          <cell r="H10">
            <v>8.64</v>
          </cell>
          <cell r="I10" t="str">
            <v>L</v>
          </cell>
          <cell r="J10">
            <v>14.4</v>
          </cell>
          <cell r="K10">
            <v>0</v>
          </cell>
        </row>
        <row r="11">
          <cell r="B11">
            <v>25.041666666666661</v>
          </cell>
          <cell r="C11">
            <v>31.7</v>
          </cell>
          <cell r="D11">
            <v>18.8</v>
          </cell>
          <cell r="E11">
            <v>62.125</v>
          </cell>
          <cell r="F11">
            <v>92</v>
          </cell>
          <cell r="G11">
            <v>33</v>
          </cell>
          <cell r="H11">
            <v>14.04</v>
          </cell>
          <cell r="I11" t="str">
            <v>L</v>
          </cell>
          <cell r="J11">
            <v>27.720000000000002</v>
          </cell>
          <cell r="K11">
            <v>0</v>
          </cell>
        </row>
        <row r="12">
          <cell r="B12">
            <v>27.191666666666666</v>
          </cell>
          <cell r="C12">
            <v>32.1</v>
          </cell>
          <cell r="D12">
            <v>19.600000000000001</v>
          </cell>
          <cell r="E12">
            <v>46.375</v>
          </cell>
          <cell r="F12">
            <v>83</v>
          </cell>
          <cell r="G12">
            <v>31</v>
          </cell>
          <cell r="H12">
            <v>17.28</v>
          </cell>
          <cell r="I12" t="str">
            <v>SE</v>
          </cell>
          <cell r="J12">
            <v>32.76</v>
          </cell>
          <cell r="K12">
            <v>0</v>
          </cell>
        </row>
        <row r="13">
          <cell r="B13">
            <v>26.245833333333334</v>
          </cell>
          <cell r="C13">
            <v>33.200000000000003</v>
          </cell>
          <cell r="D13">
            <v>18.399999999999999</v>
          </cell>
          <cell r="E13">
            <v>55.625</v>
          </cell>
          <cell r="F13">
            <v>93</v>
          </cell>
          <cell r="G13">
            <v>30</v>
          </cell>
          <cell r="H13">
            <v>15.840000000000002</v>
          </cell>
          <cell r="I13" t="str">
            <v>SE</v>
          </cell>
          <cell r="J13">
            <v>27.720000000000002</v>
          </cell>
          <cell r="K13">
            <v>0</v>
          </cell>
        </row>
        <row r="14">
          <cell r="B14">
            <v>27.466666666666669</v>
          </cell>
          <cell r="C14">
            <v>34</v>
          </cell>
          <cell r="D14">
            <v>23.6</v>
          </cell>
          <cell r="E14">
            <v>58.375</v>
          </cell>
          <cell r="F14">
            <v>72</v>
          </cell>
          <cell r="G14">
            <v>39</v>
          </cell>
          <cell r="H14">
            <v>17.64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28.108333333333334</v>
          </cell>
          <cell r="C15">
            <v>34.5</v>
          </cell>
          <cell r="D15">
            <v>24</v>
          </cell>
          <cell r="E15">
            <v>67.25</v>
          </cell>
          <cell r="F15">
            <v>86</v>
          </cell>
          <cell r="G15">
            <v>41</v>
          </cell>
          <cell r="H15">
            <v>19.8</v>
          </cell>
          <cell r="I15" t="str">
            <v>L</v>
          </cell>
          <cell r="J15">
            <v>51.480000000000004</v>
          </cell>
          <cell r="K15">
            <v>0</v>
          </cell>
        </row>
        <row r="16">
          <cell r="B16">
            <v>26.562499999999989</v>
          </cell>
          <cell r="C16">
            <v>30.7</v>
          </cell>
          <cell r="D16">
            <v>23.8</v>
          </cell>
          <cell r="E16">
            <v>73.625</v>
          </cell>
          <cell r="F16">
            <v>90</v>
          </cell>
          <cell r="G16">
            <v>59</v>
          </cell>
          <cell r="H16">
            <v>11.879999999999999</v>
          </cell>
          <cell r="I16" t="str">
            <v>O</v>
          </cell>
          <cell r="J16">
            <v>27</v>
          </cell>
          <cell r="K16">
            <v>0</v>
          </cell>
        </row>
        <row r="17">
          <cell r="B17">
            <v>23.391666666666666</v>
          </cell>
          <cell r="C17">
            <v>24.9</v>
          </cell>
          <cell r="D17">
            <v>21.9</v>
          </cell>
          <cell r="E17">
            <v>84.916666666666671</v>
          </cell>
          <cell r="F17">
            <v>92</v>
          </cell>
          <cell r="G17">
            <v>76</v>
          </cell>
          <cell r="H17">
            <v>11.16</v>
          </cell>
          <cell r="I17" t="str">
            <v>O</v>
          </cell>
          <cell r="J17">
            <v>18.720000000000002</v>
          </cell>
          <cell r="K17">
            <v>0.4</v>
          </cell>
        </row>
        <row r="18">
          <cell r="B18">
            <v>22.074999999999999</v>
          </cell>
          <cell r="C18">
            <v>24.4</v>
          </cell>
          <cell r="D18">
            <v>19.600000000000001</v>
          </cell>
          <cell r="E18">
            <v>88.958333333333329</v>
          </cell>
          <cell r="F18">
            <v>94</v>
          </cell>
          <cell r="G18">
            <v>79</v>
          </cell>
          <cell r="H18">
            <v>13.68</v>
          </cell>
          <cell r="I18" t="str">
            <v>L</v>
          </cell>
          <cell r="J18">
            <v>28.44</v>
          </cell>
          <cell r="K18">
            <v>10.4</v>
          </cell>
        </row>
        <row r="19">
          <cell r="B19">
            <v>22.216666666666669</v>
          </cell>
          <cell r="C19">
            <v>26.8</v>
          </cell>
          <cell r="D19">
            <v>19.100000000000001</v>
          </cell>
          <cell r="E19">
            <v>81.916666666666671</v>
          </cell>
          <cell r="F19">
            <v>93</v>
          </cell>
          <cell r="G19">
            <v>59</v>
          </cell>
          <cell r="H19">
            <v>10.08</v>
          </cell>
          <cell r="I19" t="str">
            <v>SO</v>
          </cell>
          <cell r="J19">
            <v>19.440000000000001</v>
          </cell>
          <cell r="K19">
            <v>10.6</v>
          </cell>
        </row>
        <row r="20">
          <cell r="B20">
            <v>22.916666666666668</v>
          </cell>
          <cell r="C20">
            <v>27.2</v>
          </cell>
          <cell r="D20">
            <v>20.100000000000001</v>
          </cell>
          <cell r="E20">
            <v>78.625</v>
          </cell>
          <cell r="F20">
            <v>91</v>
          </cell>
          <cell r="G20">
            <v>62</v>
          </cell>
          <cell r="H20">
            <v>19.8</v>
          </cell>
          <cell r="I20" t="str">
            <v>L</v>
          </cell>
          <cell r="J20">
            <v>40.680000000000007</v>
          </cell>
          <cell r="K20">
            <v>0.2</v>
          </cell>
        </row>
        <row r="21">
          <cell r="B21">
            <v>23.5625</v>
          </cell>
          <cell r="C21">
            <v>28</v>
          </cell>
          <cell r="D21">
            <v>20</v>
          </cell>
          <cell r="E21">
            <v>77.541666666666671</v>
          </cell>
          <cell r="F21">
            <v>92</v>
          </cell>
          <cell r="G21">
            <v>56</v>
          </cell>
          <cell r="H21">
            <v>15.48</v>
          </cell>
          <cell r="I21" t="str">
            <v>L</v>
          </cell>
          <cell r="J21">
            <v>34.200000000000003</v>
          </cell>
          <cell r="K21">
            <v>6.4</v>
          </cell>
        </row>
        <row r="22">
          <cell r="B22">
            <v>24.958333333333332</v>
          </cell>
          <cell r="C22">
            <v>30.3</v>
          </cell>
          <cell r="D22">
            <v>21.1</v>
          </cell>
          <cell r="E22">
            <v>69.583333333333329</v>
          </cell>
          <cell r="F22">
            <v>91</v>
          </cell>
          <cell r="G22">
            <v>50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24.741666666666664</v>
          </cell>
          <cell r="C23">
            <v>28.7</v>
          </cell>
          <cell r="D23">
            <v>22</v>
          </cell>
          <cell r="E23">
            <v>64.791666666666671</v>
          </cell>
          <cell r="F23">
            <v>79</v>
          </cell>
          <cell r="G23">
            <v>55</v>
          </cell>
          <cell r="H23">
            <v>21.240000000000002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24.754166666666666</v>
          </cell>
          <cell r="C24">
            <v>30.6</v>
          </cell>
          <cell r="D24">
            <v>20.2</v>
          </cell>
          <cell r="E24">
            <v>72.791666666666671</v>
          </cell>
          <cell r="F24">
            <v>93</v>
          </cell>
          <cell r="G24">
            <v>48</v>
          </cell>
          <cell r="H24">
            <v>16.920000000000002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23.862500000000008</v>
          </cell>
          <cell r="C25">
            <v>27</v>
          </cell>
          <cell r="D25">
            <v>21.6</v>
          </cell>
          <cell r="E25">
            <v>77.375</v>
          </cell>
          <cell r="F25">
            <v>91</v>
          </cell>
          <cell r="G25">
            <v>68</v>
          </cell>
          <cell r="H25">
            <v>11.16</v>
          </cell>
          <cell r="I25" t="str">
            <v>L</v>
          </cell>
          <cell r="J25">
            <v>24.48</v>
          </cell>
          <cell r="K25">
            <v>1.7999999999999998</v>
          </cell>
        </row>
        <row r="26">
          <cell r="B26">
            <v>23.537499999999998</v>
          </cell>
          <cell r="C26">
            <v>30.4</v>
          </cell>
          <cell r="D26">
            <v>19.7</v>
          </cell>
          <cell r="E26">
            <v>78.833333333333329</v>
          </cell>
          <cell r="F26">
            <v>93</v>
          </cell>
          <cell r="G26">
            <v>51</v>
          </cell>
          <cell r="H26">
            <v>14.4</v>
          </cell>
          <cell r="I26" t="str">
            <v>NE</v>
          </cell>
          <cell r="J26">
            <v>27</v>
          </cell>
          <cell r="K26">
            <v>0.2</v>
          </cell>
        </row>
        <row r="27">
          <cell r="B27">
            <v>25.454166666666666</v>
          </cell>
          <cell r="C27">
            <v>30.7</v>
          </cell>
          <cell r="D27">
            <v>23</v>
          </cell>
          <cell r="E27">
            <v>78.541666666666671</v>
          </cell>
          <cell r="F27">
            <v>93</v>
          </cell>
          <cell r="G27">
            <v>61</v>
          </cell>
          <cell r="H27">
            <v>20.52</v>
          </cell>
          <cell r="I27" t="str">
            <v>L</v>
          </cell>
          <cell r="J27">
            <v>46.800000000000004</v>
          </cell>
          <cell r="K27">
            <v>27</v>
          </cell>
        </row>
        <row r="28">
          <cell r="B28">
            <v>21.166666666666668</v>
          </cell>
          <cell r="C28">
            <v>24.2</v>
          </cell>
          <cell r="D28">
            <v>19.100000000000001</v>
          </cell>
          <cell r="E28">
            <v>87.625</v>
          </cell>
          <cell r="F28">
            <v>94</v>
          </cell>
          <cell r="G28">
            <v>70</v>
          </cell>
          <cell r="H28">
            <v>13.32</v>
          </cell>
          <cell r="I28" t="str">
            <v>O</v>
          </cell>
          <cell r="J28">
            <v>43.92</v>
          </cell>
          <cell r="K28">
            <v>29.399999999999995</v>
          </cell>
        </row>
        <row r="29">
          <cell r="B29">
            <v>20.837499999999995</v>
          </cell>
          <cell r="C29">
            <v>25.2</v>
          </cell>
          <cell r="D29">
            <v>17.8</v>
          </cell>
          <cell r="E29">
            <v>79.916666666666671</v>
          </cell>
          <cell r="F29">
            <v>90</v>
          </cell>
          <cell r="G29">
            <v>58</v>
          </cell>
          <cell r="H29">
            <v>13.32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24.170833333333331</v>
          </cell>
          <cell r="C30">
            <v>29.6</v>
          </cell>
          <cell r="D30">
            <v>20.9</v>
          </cell>
          <cell r="E30">
            <v>76.75</v>
          </cell>
          <cell r="F30">
            <v>89</v>
          </cell>
          <cell r="G30">
            <v>62</v>
          </cell>
          <cell r="H30">
            <v>12.6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26.779166666666669</v>
          </cell>
          <cell r="C31">
            <v>32.299999999999997</v>
          </cell>
          <cell r="D31">
            <v>23.7</v>
          </cell>
          <cell r="E31">
            <v>76.041666666666671</v>
          </cell>
          <cell r="F31">
            <v>89</v>
          </cell>
          <cell r="G31">
            <v>54</v>
          </cell>
          <cell r="H31">
            <v>13.68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27.354166666666657</v>
          </cell>
          <cell r="C32">
            <v>33.200000000000003</v>
          </cell>
          <cell r="D32">
            <v>24.4</v>
          </cell>
          <cell r="E32">
            <v>75.541666666666671</v>
          </cell>
          <cell r="F32">
            <v>87</v>
          </cell>
          <cell r="G32">
            <v>54</v>
          </cell>
          <cell r="H32">
            <v>14.76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26.237500000000008</v>
          </cell>
          <cell r="C33">
            <v>32.4</v>
          </cell>
          <cell r="D33">
            <v>21.8</v>
          </cell>
          <cell r="E33">
            <v>70.125</v>
          </cell>
          <cell r="F33">
            <v>84</v>
          </cell>
          <cell r="G33">
            <v>47</v>
          </cell>
          <cell r="H33">
            <v>14.76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27.012499999999999</v>
          </cell>
          <cell r="C34">
            <v>32.9</v>
          </cell>
          <cell r="D34">
            <v>23.4</v>
          </cell>
          <cell r="E34">
            <v>68.75</v>
          </cell>
          <cell r="F34">
            <v>82</v>
          </cell>
          <cell r="G34">
            <v>43</v>
          </cell>
          <cell r="H34">
            <v>9.7200000000000006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B35">
            <v>26.016666666666666</v>
          </cell>
          <cell r="C35">
            <v>31.6</v>
          </cell>
          <cell r="D35">
            <v>20.8</v>
          </cell>
          <cell r="E35">
            <v>76.291666666666671</v>
          </cell>
          <cell r="F35">
            <v>92</v>
          </cell>
          <cell r="G35">
            <v>55</v>
          </cell>
          <cell r="H35">
            <v>8.64</v>
          </cell>
          <cell r="I35" t="str">
            <v>SO</v>
          </cell>
          <cell r="J35">
            <v>52.92</v>
          </cell>
          <cell r="K35">
            <v>21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16.137499999999999</v>
          </cell>
          <cell r="C5">
            <v>23.9</v>
          </cell>
          <cell r="D5">
            <v>10</v>
          </cell>
          <cell r="E5">
            <v>55.416666666666664</v>
          </cell>
          <cell r="F5">
            <v>84</v>
          </cell>
          <cell r="G5">
            <v>36</v>
          </cell>
          <cell r="H5">
            <v>10.8</v>
          </cell>
          <cell r="I5" t="str">
            <v>SE</v>
          </cell>
          <cell r="J5">
            <v>29.880000000000003</v>
          </cell>
          <cell r="K5">
            <v>4.8000000000000007</v>
          </cell>
        </row>
        <row r="6">
          <cell r="B6">
            <v>16.31666666666667</v>
          </cell>
          <cell r="C6">
            <v>25.8</v>
          </cell>
          <cell r="D6">
            <v>8.8000000000000007</v>
          </cell>
          <cell r="E6">
            <v>65</v>
          </cell>
          <cell r="F6">
            <v>100</v>
          </cell>
          <cell r="G6">
            <v>35</v>
          </cell>
          <cell r="H6">
            <v>1.4400000000000002</v>
          </cell>
          <cell r="I6" t="str">
            <v>SE</v>
          </cell>
          <cell r="J6">
            <v>24.840000000000003</v>
          </cell>
          <cell r="K6">
            <v>5.4</v>
          </cell>
        </row>
        <row r="7">
          <cell r="B7">
            <v>18.062500000000004</v>
          </cell>
          <cell r="C7">
            <v>27.9</v>
          </cell>
          <cell r="D7">
            <v>11.3</v>
          </cell>
          <cell r="E7">
            <v>69.333333333333329</v>
          </cell>
          <cell r="F7">
            <v>87</v>
          </cell>
          <cell r="G7">
            <v>31</v>
          </cell>
          <cell r="H7">
            <v>0</v>
          </cell>
          <cell r="I7" t="str">
            <v>SE</v>
          </cell>
          <cell r="J7">
            <v>14.04</v>
          </cell>
          <cell r="K7">
            <v>2.1999999999999997</v>
          </cell>
        </row>
        <row r="8">
          <cell r="B8">
            <v>19.866666666666674</v>
          </cell>
          <cell r="C8">
            <v>31.4</v>
          </cell>
          <cell r="D8">
            <v>12.3</v>
          </cell>
          <cell r="E8">
            <v>61.642857142857146</v>
          </cell>
          <cell r="F8">
            <v>100</v>
          </cell>
          <cell r="G8">
            <v>29</v>
          </cell>
          <cell r="H8">
            <v>0</v>
          </cell>
          <cell r="I8" t="str">
            <v>L</v>
          </cell>
          <cell r="J8">
            <v>7.9200000000000008</v>
          </cell>
          <cell r="K8">
            <v>0.2</v>
          </cell>
        </row>
        <row r="9">
          <cell r="B9">
            <v>22.373913043478257</v>
          </cell>
          <cell r="C9">
            <v>30.8</v>
          </cell>
          <cell r="D9">
            <v>15.8</v>
          </cell>
          <cell r="E9">
            <v>70.400000000000006</v>
          </cell>
          <cell r="F9">
            <v>100</v>
          </cell>
          <cell r="G9">
            <v>37</v>
          </cell>
          <cell r="H9">
            <v>0</v>
          </cell>
          <cell r="I9" t="str">
            <v>SE</v>
          </cell>
          <cell r="J9">
            <v>19.8</v>
          </cell>
          <cell r="K9">
            <v>0</v>
          </cell>
        </row>
        <row r="10">
          <cell r="B10">
            <v>22.475000000000005</v>
          </cell>
          <cell r="C10">
            <v>30.6</v>
          </cell>
          <cell r="D10">
            <v>16.7</v>
          </cell>
          <cell r="E10">
            <v>63</v>
          </cell>
          <cell r="F10">
            <v>100</v>
          </cell>
          <cell r="G10">
            <v>35</v>
          </cell>
          <cell r="H10">
            <v>1.08</v>
          </cell>
          <cell r="I10" t="str">
            <v>L</v>
          </cell>
          <cell r="J10">
            <v>13.68</v>
          </cell>
          <cell r="K10">
            <v>0</v>
          </cell>
        </row>
        <row r="11">
          <cell r="B11">
            <v>22.237500000000001</v>
          </cell>
          <cell r="C11">
            <v>30.6</v>
          </cell>
          <cell r="D11">
            <v>16.600000000000001</v>
          </cell>
          <cell r="E11">
            <v>67.400000000000006</v>
          </cell>
          <cell r="F11">
            <v>100</v>
          </cell>
          <cell r="G11">
            <v>34</v>
          </cell>
          <cell r="H11">
            <v>0.72000000000000008</v>
          </cell>
          <cell r="I11" t="str">
            <v>SE</v>
          </cell>
          <cell r="J11">
            <v>19.8</v>
          </cell>
          <cell r="K11">
            <v>0.2</v>
          </cell>
        </row>
        <row r="12">
          <cell r="B12">
            <v>22.854166666666661</v>
          </cell>
          <cell r="C12">
            <v>30.5</v>
          </cell>
          <cell r="D12">
            <v>17.2</v>
          </cell>
          <cell r="E12">
            <v>69.956521739130437</v>
          </cell>
          <cell r="F12">
            <v>100</v>
          </cell>
          <cell r="G12">
            <v>36</v>
          </cell>
          <cell r="H12">
            <v>0</v>
          </cell>
          <cell r="I12" t="str">
            <v>SE</v>
          </cell>
          <cell r="J12">
            <v>21.240000000000002</v>
          </cell>
          <cell r="K12">
            <v>0</v>
          </cell>
        </row>
        <row r="13">
          <cell r="B13">
            <v>22.937499999999996</v>
          </cell>
          <cell r="C13">
            <v>30.9</v>
          </cell>
          <cell r="D13">
            <v>18.5</v>
          </cell>
          <cell r="E13">
            <v>72.086956521739125</v>
          </cell>
          <cell r="F13">
            <v>100</v>
          </cell>
          <cell r="G13">
            <v>34</v>
          </cell>
          <cell r="H13">
            <v>0.36000000000000004</v>
          </cell>
          <cell r="I13" t="str">
            <v>SE</v>
          </cell>
          <cell r="J13">
            <v>15.48</v>
          </cell>
          <cell r="K13">
            <v>0</v>
          </cell>
        </row>
        <row r="14">
          <cell r="B14">
            <v>22.754166666666666</v>
          </cell>
          <cell r="C14">
            <v>31.4</v>
          </cell>
          <cell r="D14">
            <v>16.899999999999999</v>
          </cell>
          <cell r="E14">
            <v>68.470588235294116</v>
          </cell>
          <cell r="F14">
            <v>100</v>
          </cell>
          <cell r="G14">
            <v>41</v>
          </cell>
          <cell r="H14">
            <v>4.32</v>
          </cell>
          <cell r="I14" t="str">
            <v>NO</v>
          </cell>
          <cell r="J14">
            <v>24.12</v>
          </cell>
          <cell r="K14">
            <v>0</v>
          </cell>
        </row>
        <row r="15">
          <cell r="B15">
            <v>24.145833333333339</v>
          </cell>
          <cell r="C15">
            <v>30.6</v>
          </cell>
          <cell r="D15">
            <v>20.6</v>
          </cell>
          <cell r="E15">
            <v>74.75</v>
          </cell>
          <cell r="F15">
            <v>88</v>
          </cell>
          <cell r="G15">
            <v>55</v>
          </cell>
          <cell r="H15">
            <v>1.4400000000000002</v>
          </cell>
          <cell r="I15" t="str">
            <v>SE</v>
          </cell>
          <cell r="J15">
            <v>30.240000000000002</v>
          </cell>
          <cell r="K15">
            <v>5.2</v>
          </cell>
        </row>
        <row r="16">
          <cell r="B16">
            <v>23.033333333333331</v>
          </cell>
          <cell r="C16">
            <v>26</v>
          </cell>
          <cell r="D16">
            <v>21.8</v>
          </cell>
          <cell r="E16">
            <v>90.5</v>
          </cell>
          <cell r="F16">
            <v>100</v>
          </cell>
          <cell r="G16">
            <v>81</v>
          </cell>
          <cell r="H16">
            <v>17.28</v>
          </cell>
          <cell r="I16" t="str">
            <v>SE</v>
          </cell>
          <cell r="J16">
            <v>50.76</v>
          </cell>
          <cell r="K16">
            <v>3.4000000000000004</v>
          </cell>
        </row>
        <row r="17">
          <cell r="B17">
            <v>21.341666666666665</v>
          </cell>
          <cell r="C17">
            <v>23.4</v>
          </cell>
          <cell r="D17">
            <v>20.399999999999999</v>
          </cell>
          <cell r="E17" t="str">
            <v>**</v>
          </cell>
          <cell r="F17">
            <v>0</v>
          </cell>
          <cell r="G17">
            <v>0</v>
          </cell>
          <cell r="H17">
            <v>3.6</v>
          </cell>
          <cell r="I17" t="str">
            <v>SE</v>
          </cell>
          <cell r="J17">
            <v>29.16</v>
          </cell>
          <cell r="K17">
            <v>6.8000000000000034</v>
          </cell>
        </row>
        <row r="18">
          <cell r="B18">
            <v>22.074999999999999</v>
          </cell>
          <cell r="C18">
            <v>24.4</v>
          </cell>
          <cell r="D18">
            <v>19.600000000000001</v>
          </cell>
          <cell r="E18">
            <v>88.958333333333329</v>
          </cell>
          <cell r="F18">
            <v>94</v>
          </cell>
          <cell r="G18">
            <v>79</v>
          </cell>
          <cell r="H18">
            <v>13.68</v>
          </cell>
          <cell r="I18" t="str">
            <v>L</v>
          </cell>
          <cell r="J18">
            <v>28.44</v>
          </cell>
          <cell r="K18">
            <v>10.4</v>
          </cell>
        </row>
        <row r="19">
          <cell r="B19">
            <v>22.216666666666669</v>
          </cell>
          <cell r="C19">
            <v>26.8</v>
          </cell>
          <cell r="D19">
            <v>19.100000000000001</v>
          </cell>
          <cell r="E19">
            <v>81.916666666666671</v>
          </cell>
          <cell r="F19">
            <v>93</v>
          </cell>
          <cell r="G19">
            <v>59</v>
          </cell>
          <cell r="H19">
            <v>10.08</v>
          </cell>
          <cell r="I19" t="str">
            <v>SO</v>
          </cell>
          <cell r="J19">
            <v>19.440000000000001</v>
          </cell>
          <cell r="K19">
            <v>10.6</v>
          </cell>
        </row>
        <row r="20">
          <cell r="B20">
            <v>22.916666666666668</v>
          </cell>
          <cell r="C20">
            <v>27.2</v>
          </cell>
          <cell r="D20">
            <v>20.100000000000001</v>
          </cell>
          <cell r="E20">
            <v>78.625</v>
          </cell>
          <cell r="F20">
            <v>91</v>
          </cell>
          <cell r="G20">
            <v>62</v>
          </cell>
          <cell r="H20">
            <v>19.8</v>
          </cell>
          <cell r="I20" t="str">
            <v>L</v>
          </cell>
          <cell r="J20">
            <v>40.680000000000007</v>
          </cell>
          <cell r="K20">
            <v>0.2</v>
          </cell>
        </row>
        <row r="21">
          <cell r="B21">
            <v>23.5625</v>
          </cell>
          <cell r="C21">
            <v>28</v>
          </cell>
          <cell r="D21">
            <v>20</v>
          </cell>
          <cell r="E21">
            <v>77.541666666666671</v>
          </cell>
          <cell r="F21">
            <v>92</v>
          </cell>
          <cell r="G21">
            <v>56</v>
          </cell>
          <cell r="H21">
            <v>15.48</v>
          </cell>
          <cell r="I21" t="str">
            <v>L</v>
          </cell>
          <cell r="J21">
            <v>34.200000000000003</v>
          </cell>
          <cell r="K21">
            <v>6.4</v>
          </cell>
        </row>
        <row r="22">
          <cell r="B22">
            <v>24.904347826086955</v>
          </cell>
          <cell r="C22">
            <v>30.3</v>
          </cell>
          <cell r="D22">
            <v>21.1</v>
          </cell>
          <cell r="E22">
            <v>69.695652173913047</v>
          </cell>
          <cell r="F22">
            <v>91</v>
          </cell>
          <cell r="G22">
            <v>50</v>
          </cell>
          <cell r="H22">
            <v>17.64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24.8</v>
          </cell>
          <cell r="C23">
            <v>28.7</v>
          </cell>
          <cell r="D23">
            <v>22</v>
          </cell>
          <cell r="E23">
            <v>64.88</v>
          </cell>
          <cell r="F23">
            <v>79</v>
          </cell>
          <cell r="G23">
            <v>55</v>
          </cell>
          <cell r="H23">
            <v>21.240000000000002</v>
          </cell>
          <cell r="I23" t="str">
            <v>SE</v>
          </cell>
          <cell r="J23">
            <v>37.440000000000005</v>
          </cell>
          <cell r="K23">
            <v>0</v>
          </cell>
        </row>
        <row r="24">
          <cell r="B24">
            <v>24.754166666666666</v>
          </cell>
          <cell r="C24">
            <v>30.6</v>
          </cell>
          <cell r="D24">
            <v>20.2</v>
          </cell>
          <cell r="E24">
            <v>72.791666666666671</v>
          </cell>
          <cell r="F24">
            <v>93</v>
          </cell>
          <cell r="G24">
            <v>48</v>
          </cell>
          <cell r="H24">
            <v>16.920000000000002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23.862500000000008</v>
          </cell>
          <cell r="C25">
            <v>27</v>
          </cell>
          <cell r="D25">
            <v>21.6</v>
          </cell>
          <cell r="E25">
            <v>77.375</v>
          </cell>
          <cell r="F25">
            <v>91</v>
          </cell>
          <cell r="G25">
            <v>68</v>
          </cell>
          <cell r="H25">
            <v>11.16</v>
          </cell>
          <cell r="I25" t="str">
            <v>L</v>
          </cell>
          <cell r="J25">
            <v>24.48</v>
          </cell>
          <cell r="K25">
            <v>1.7999999999999998</v>
          </cell>
        </row>
        <row r="26">
          <cell r="B26">
            <v>23.537499999999998</v>
          </cell>
          <cell r="C26">
            <v>30.4</v>
          </cell>
          <cell r="D26">
            <v>19.7</v>
          </cell>
          <cell r="E26">
            <v>78.833333333333329</v>
          </cell>
          <cell r="F26">
            <v>93</v>
          </cell>
          <cell r="G26">
            <v>51</v>
          </cell>
          <cell r="H26">
            <v>14.4</v>
          </cell>
          <cell r="I26" t="str">
            <v>NE</v>
          </cell>
          <cell r="J26">
            <v>27</v>
          </cell>
          <cell r="K26">
            <v>0.2</v>
          </cell>
        </row>
        <row r="27">
          <cell r="B27">
            <v>25.454166666666666</v>
          </cell>
          <cell r="C27">
            <v>30.7</v>
          </cell>
          <cell r="D27">
            <v>23</v>
          </cell>
          <cell r="E27">
            <v>78.541666666666671</v>
          </cell>
          <cell r="F27">
            <v>93</v>
          </cell>
          <cell r="G27">
            <v>61</v>
          </cell>
          <cell r="H27">
            <v>20.52</v>
          </cell>
          <cell r="I27" t="str">
            <v>L</v>
          </cell>
          <cell r="J27">
            <v>46.800000000000004</v>
          </cell>
          <cell r="K27">
            <v>27</v>
          </cell>
        </row>
        <row r="28">
          <cell r="B28">
            <v>21.166666666666668</v>
          </cell>
          <cell r="C28">
            <v>24.2</v>
          </cell>
          <cell r="D28">
            <v>19.100000000000001</v>
          </cell>
          <cell r="E28">
            <v>87.625</v>
          </cell>
          <cell r="F28">
            <v>94</v>
          </cell>
          <cell r="G28">
            <v>70</v>
          </cell>
          <cell r="H28">
            <v>13.32</v>
          </cell>
          <cell r="I28" t="str">
            <v>O</v>
          </cell>
          <cell r="J28">
            <v>43.92</v>
          </cell>
          <cell r="K28">
            <v>29.399999999999995</v>
          </cell>
        </row>
        <row r="29">
          <cell r="B29">
            <v>20.837499999999995</v>
          </cell>
          <cell r="C29">
            <v>25.2</v>
          </cell>
          <cell r="D29">
            <v>17.8</v>
          </cell>
          <cell r="E29">
            <v>79.916666666666671</v>
          </cell>
          <cell r="F29">
            <v>90</v>
          </cell>
          <cell r="G29">
            <v>58</v>
          </cell>
          <cell r="H29">
            <v>13.32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24.170833333333331</v>
          </cell>
          <cell r="C30">
            <v>29.6</v>
          </cell>
          <cell r="D30">
            <v>20.9</v>
          </cell>
          <cell r="E30">
            <v>76.75</v>
          </cell>
          <cell r="F30">
            <v>89</v>
          </cell>
          <cell r="G30">
            <v>62</v>
          </cell>
          <cell r="H30">
            <v>12.6</v>
          </cell>
          <cell r="I30" t="str">
            <v>L</v>
          </cell>
          <cell r="J30">
            <v>28.8</v>
          </cell>
          <cell r="K30">
            <v>0</v>
          </cell>
        </row>
        <row r="31">
          <cell r="B31">
            <v>26.779166666666669</v>
          </cell>
          <cell r="C31">
            <v>32.299999999999997</v>
          </cell>
          <cell r="D31">
            <v>23.7</v>
          </cell>
          <cell r="E31">
            <v>76.041666666666671</v>
          </cell>
          <cell r="F31">
            <v>89</v>
          </cell>
          <cell r="G31">
            <v>54</v>
          </cell>
          <cell r="H31">
            <v>13.68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27.354166666666657</v>
          </cell>
          <cell r="C32">
            <v>33.200000000000003</v>
          </cell>
          <cell r="D32">
            <v>24.4</v>
          </cell>
          <cell r="E32">
            <v>75.541666666666671</v>
          </cell>
          <cell r="F32">
            <v>87</v>
          </cell>
          <cell r="G32">
            <v>54</v>
          </cell>
          <cell r="H32">
            <v>14.76</v>
          </cell>
          <cell r="I32" t="str">
            <v>L</v>
          </cell>
          <cell r="J32">
            <v>31.319999999999997</v>
          </cell>
          <cell r="K32">
            <v>0</v>
          </cell>
        </row>
        <row r="33">
          <cell r="B33">
            <v>26.237500000000008</v>
          </cell>
          <cell r="C33">
            <v>32.4</v>
          </cell>
          <cell r="D33">
            <v>21.8</v>
          </cell>
          <cell r="E33">
            <v>70.125</v>
          </cell>
          <cell r="F33">
            <v>84</v>
          </cell>
          <cell r="G33">
            <v>47</v>
          </cell>
          <cell r="H33">
            <v>14.76</v>
          </cell>
          <cell r="I33" t="str">
            <v>L</v>
          </cell>
          <cell r="J33">
            <v>27.36</v>
          </cell>
          <cell r="K33">
            <v>0</v>
          </cell>
        </row>
        <row r="34">
          <cell r="B34">
            <v>27.012499999999999</v>
          </cell>
          <cell r="C34">
            <v>32.9</v>
          </cell>
          <cell r="D34">
            <v>23.4</v>
          </cell>
          <cell r="E34">
            <v>68.75</v>
          </cell>
          <cell r="F34">
            <v>82</v>
          </cell>
          <cell r="G34">
            <v>43</v>
          </cell>
          <cell r="H34">
            <v>9.7200000000000006</v>
          </cell>
          <cell r="I34" t="str">
            <v>SE</v>
          </cell>
          <cell r="J34">
            <v>15.840000000000002</v>
          </cell>
          <cell r="K34">
            <v>0</v>
          </cell>
        </row>
        <row r="35">
          <cell r="B35">
            <v>26.016666666666666</v>
          </cell>
          <cell r="C35">
            <v>31.6</v>
          </cell>
          <cell r="D35">
            <v>20.8</v>
          </cell>
          <cell r="E35">
            <v>76.291666666666671</v>
          </cell>
          <cell r="F35">
            <v>92</v>
          </cell>
          <cell r="G35">
            <v>55</v>
          </cell>
          <cell r="H35">
            <v>8.64</v>
          </cell>
          <cell r="I35" t="str">
            <v>SO</v>
          </cell>
          <cell r="J35">
            <v>52.92</v>
          </cell>
          <cell r="K35">
            <v>21</v>
          </cell>
        </row>
        <row r="36">
          <cell r="I36" t="str">
            <v>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E13" workbookViewId="0">
      <selection activeCell="J30" sqref="J3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2"/>
    </row>
    <row r="5" spans="1:34" s="5" customFormat="1" ht="20.100000000000001" customHeight="1" thickTop="1" x14ac:dyDescent="0.2">
      <c r="A5" s="9" t="s">
        <v>47</v>
      </c>
      <c r="B5" s="40">
        <f>[1]Maio!$B$5</f>
        <v>15.016666666666667</v>
      </c>
      <c r="C5" s="40">
        <f>[1]Maio!$B$6</f>
        <v>15.270833333333336</v>
      </c>
      <c r="D5" s="40">
        <f>[1]Maio!$B$7</f>
        <v>17.062500000000004</v>
      </c>
      <c r="E5" s="40">
        <f>[1]Maio!$B$8</f>
        <v>20.724999999999998</v>
      </c>
      <c r="F5" s="40">
        <f>[1]Maio!$B$9</f>
        <v>22.712500000000002</v>
      </c>
      <c r="G5" s="40">
        <f>[1]Maio!$B$10</f>
        <v>22.016666666666669</v>
      </c>
      <c r="H5" s="40">
        <f>[1]Maio!$B$11</f>
        <v>21.25416666666667</v>
      </c>
      <c r="I5" s="40">
        <f>[1]Maio!$B$12</f>
        <v>21.966666666666669</v>
      </c>
      <c r="J5" s="40">
        <f>[1]Maio!$B$13</f>
        <v>21.666666666666671</v>
      </c>
      <c r="K5" s="40">
        <f>[1]Maio!$B$14</f>
        <v>23.545833333333334</v>
      </c>
      <c r="L5" s="40">
        <f>[1]Maio!$B$15</f>
        <v>22.133333333333336</v>
      </c>
      <c r="M5" s="40">
        <f>[1]Maio!$B$16</f>
        <v>20.908333333333335</v>
      </c>
      <c r="N5" s="40">
        <f>[1]Maio!$B$17</f>
        <v>20.183333333333334</v>
      </c>
      <c r="O5" s="40">
        <f>[1]Maio!$B$18</f>
        <v>21.783333333333331</v>
      </c>
      <c r="P5" s="40">
        <f>[1]Maio!$B$19</f>
        <v>19.462500000000002</v>
      </c>
      <c r="Q5" s="40">
        <f>[1]Maio!$B$20</f>
        <v>18.433333333333334</v>
      </c>
      <c r="R5" s="40">
        <f>[1]Maio!$B$21</f>
        <v>19.929166666666664</v>
      </c>
      <c r="S5" s="40">
        <f>[1]Maio!$B$22</f>
        <v>20.379166666666666</v>
      </c>
      <c r="T5" s="40">
        <f>[1]Maio!$B$23</f>
        <v>19.925000000000001</v>
      </c>
      <c r="U5" s="40">
        <f>[1]Maio!$B$24</f>
        <v>20.795833333333331</v>
      </c>
      <c r="V5" s="40">
        <f>[1]Maio!$B$25</f>
        <v>20.820833333333329</v>
      </c>
      <c r="W5" s="40">
        <f>[1]Maio!$B$26</f>
        <v>21.004166666666666</v>
      </c>
      <c r="X5" s="40">
        <f>[1]Maio!$B$27</f>
        <v>21.295833333333338</v>
      </c>
      <c r="Y5" s="40">
        <f>[1]Maio!$B$28</f>
        <v>23.670833333333334</v>
      </c>
      <c r="Z5" s="40">
        <f>[1]Maio!$B$29</f>
        <v>21.424999999999997</v>
      </c>
      <c r="AA5" s="40">
        <f>[1]Maio!$B$30</f>
        <v>22.862500000000001</v>
      </c>
      <c r="AB5" s="40">
        <f>[1]Maio!$B$31</f>
        <v>23.483333333333338</v>
      </c>
      <c r="AC5" s="40">
        <f>[1]Maio!$B$32</f>
        <v>20.466666666666665</v>
      </c>
      <c r="AD5" s="40">
        <f>[1]Maio!$B$33</f>
        <v>21.412499999999998</v>
      </c>
      <c r="AE5" s="40">
        <f>[1]Maio!$B$34</f>
        <v>23.095833333333335</v>
      </c>
      <c r="AF5" s="40">
        <f>[1]Maio!$B$35</f>
        <v>24.187500000000004</v>
      </c>
      <c r="AG5" s="41">
        <f>AVERAGE(B5:AF5)</f>
        <v>20.932123655913976</v>
      </c>
      <c r="AH5" s="12"/>
    </row>
    <row r="6" spans="1:34" ht="17.100000000000001" customHeight="1" x14ac:dyDescent="0.2">
      <c r="A6" s="9" t="s">
        <v>0</v>
      </c>
      <c r="B6" s="3">
        <f>[2]Maio!$B$5</f>
        <v>11.191666666666665</v>
      </c>
      <c r="C6" s="3">
        <f>[2]Maio!$B$6</f>
        <v>13.129166666666668</v>
      </c>
      <c r="D6" s="3">
        <f>[2]Maio!$B$7</f>
        <v>15.741666666666665</v>
      </c>
      <c r="E6" s="3">
        <f>[2]Maio!$B$8</f>
        <v>18.008333333333329</v>
      </c>
      <c r="F6" s="3">
        <f>[2]Maio!$B$9</f>
        <v>20.408333333333335</v>
      </c>
      <c r="G6" s="3">
        <f>[2]Maio!$B$10</f>
        <v>20.108333333333331</v>
      </c>
      <c r="H6" s="3">
        <f>[2]Maio!$B$11</f>
        <v>19.416666666666671</v>
      </c>
      <c r="I6" s="3">
        <f>[2]Maio!$B$12</f>
        <v>19.545833333333331</v>
      </c>
      <c r="J6" s="3">
        <f>[2]Maio!$B$13</f>
        <v>19.212500000000002</v>
      </c>
      <c r="K6" s="3">
        <f>[2]Maio!$B$14</f>
        <v>20.179166666666664</v>
      </c>
      <c r="L6" s="3">
        <f>[2]Maio!$B$15</f>
        <v>22.745833333333326</v>
      </c>
      <c r="M6" s="3">
        <f>[2]Maio!$B$16</f>
        <v>21.799999999999997</v>
      </c>
      <c r="N6" s="3">
        <f>[2]Maio!$B$17</f>
        <v>18.612499999999997</v>
      </c>
      <c r="O6" s="3">
        <f>[2]Maio!$B$18</f>
        <v>17.920833333333331</v>
      </c>
      <c r="P6" s="3">
        <f>[2]Maio!$B$19</f>
        <v>18.399999999999999</v>
      </c>
      <c r="Q6" s="3">
        <f>[2]Maio!$B$20</f>
        <v>17.399999999999999</v>
      </c>
      <c r="R6" s="3">
        <f>[2]Maio!$B$21</f>
        <v>17.945833333333336</v>
      </c>
      <c r="S6" s="3">
        <f>[2]Maio!$B$22</f>
        <v>18.079166666666669</v>
      </c>
      <c r="T6" s="3">
        <f>[2]Maio!$B$23</f>
        <v>18.133333333333333</v>
      </c>
      <c r="U6" s="3">
        <f>[2]Maio!$B$24</f>
        <v>18.362500000000001</v>
      </c>
      <c r="V6" s="3">
        <f>[2]Maio!$B$25</f>
        <v>18.641666666666669</v>
      </c>
      <c r="W6" s="3">
        <f>[2]Maio!$B$26</f>
        <v>20.483333333333331</v>
      </c>
      <c r="X6" s="3">
        <f>[2]Maio!$B$27</f>
        <v>17.470833333333335</v>
      </c>
      <c r="Y6" s="3">
        <f>[2]Maio!$B$28</f>
        <v>19.400000000000002</v>
      </c>
      <c r="Z6" s="3">
        <f>[2]Maio!$B$29</f>
        <v>19.041666666666668</v>
      </c>
      <c r="AA6" s="3">
        <f>[2]Maio!$B$30</f>
        <v>17.270833333333336</v>
      </c>
      <c r="AB6" s="3">
        <f>[2]Maio!$B$31</f>
        <v>20.666666666666664</v>
      </c>
      <c r="AC6" s="3">
        <f>[2]Maio!$B$32</f>
        <v>21.712499999999995</v>
      </c>
      <c r="AD6" s="3">
        <f>[2]Maio!$B$33</f>
        <v>22</v>
      </c>
      <c r="AE6" s="3">
        <f>[2]Maio!$B$34</f>
        <v>22.345833333333331</v>
      </c>
      <c r="AF6" s="3">
        <f>[2]Maio!$B$35</f>
        <v>20.812499999999996</v>
      </c>
      <c r="AG6" s="16">
        <f t="shared" ref="AG6:AG18" si="1">AVERAGE(B6:AF6)</f>
        <v>18.909274193548388</v>
      </c>
    </row>
    <row r="7" spans="1:34" ht="17.100000000000001" customHeight="1" x14ac:dyDescent="0.2">
      <c r="A7" s="9" t="s">
        <v>1</v>
      </c>
      <c r="B7" s="3">
        <f>[3]Maio!$B$5</f>
        <v>15.608333333333334</v>
      </c>
      <c r="C7" s="3">
        <f>[3]Maio!$B$6</f>
        <v>16.366666666666667</v>
      </c>
      <c r="D7" s="3">
        <f>[3]Maio!$B$7</f>
        <v>18.387499999999999</v>
      </c>
      <c r="E7" s="3">
        <f>[3]Maio!$B$8</f>
        <v>20.362500000000001</v>
      </c>
      <c r="F7" s="3">
        <f>[3]Maio!$B$9</f>
        <v>21.487500000000001</v>
      </c>
      <c r="G7" s="3">
        <f>[3]Maio!$B$10</f>
        <v>22.341666666666669</v>
      </c>
      <c r="H7" s="3">
        <f>[3]Maio!$B$11</f>
        <v>23.133333333333329</v>
      </c>
      <c r="I7" s="3">
        <f>[3]Maio!$B$12</f>
        <v>23.237500000000001</v>
      </c>
      <c r="J7" s="3">
        <f>[3]Maio!$B$13</f>
        <v>23.629166666666663</v>
      </c>
      <c r="K7" s="3">
        <f>[3]Maio!$B$14</f>
        <v>23.762499999999999</v>
      </c>
      <c r="L7" s="3">
        <f>[3]Maio!$B$15</f>
        <v>25.554166666666671</v>
      </c>
      <c r="M7" s="3">
        <f>[3]Maio!$B$16</f>
        <v>26.087500000000006</v>
      </c>
      <c r="N7" s="3">
        <f>[3]Maio!$B$17</f>
        <v>22.258333333333329</v>
      </c>
      <c r="O7" s="3">
        <f>[3]Maio!$B$18</f>
        <v>21.95</v>
      </c>
      <c r="P7" s="3">
        <f>[3]Maio!$B$19</f>
        <v>21.904166666666669</v>
      </c>
      <c r="Q7" s="3">
        <f>[3]Maio!$B$20</f>
        <v>21.712500000000006</v>
      </c>
      <c r="R7" s="3">
        <f>[3]Maio!$B$21</f>
        <v>22.579166666666666</v>
      </c>
      <c r="S7" s="3">
        <f>[3]Maio!$B$22</f>
        <v>23.024999999999995</v>
      </c>
      <c r="T7" s="3">
        <f>[3]Maio!$B$23</f>
        <v>23.270833333333329</v>
      </c>
      <c r="U7" s="3">
        <f>[3]Maio!$B$24</f>
        <v>23.470833333333335</v>
      </c>
      <c r="V7" s="3">
        <f>[3]Maio!$B$25</f>
        <v>23.154166666666669</v>
      </c>
      <c r="W7" s="3">
        <f>[3]Maio!$B$26</f>
        <v>23.604166666666671</v>
      </c>
      <c r="X7" s="3">
        <f>[3]Maio!$B$27</f>
        <v>22.633333333333329</v>
      </c>
      <c r="Y7" s="3">
        <f>[3]Maio!$B$28</f>
        <v>22.004166666666666</v>
      </c>
      <c r="Z7" s="3">
        <f>[3]Maio!$B$29</f>
        <v>20.666666666666668</v>
      </c>
      <c r="AA7" s="3">
        <f>[3]Maio!$B$30</f>
        <v>22.874999999999996</v>
      </c>
      <c r="AB7" s="3">
        <f>[3]Maio!$B$31</f>
        <v>24.370833333333334</v>
      </c>
      <c r="AC7" s="3">
        <f>[3]Maio!$B$32</f>
        <v>24.533333333333335</v>
      </c>
      <c r="AD7" s="3">
        <f>[3]Maio!$B$33</f>
        <v>24.55</v>
      </c>
      <c r="AE7" s="3">
        <f>[3]Maio!$B$34</f>
        <v>24.145833333333332</v>
      </c>
      <c r="AF7" s="3">
        <f>[3]Maio!$B$35</f>
        <v>24.504166666666666</v>
      </c>
      <c r="AG7" s="16">
        <f t="shared" si="1"/>
        <v>22.489381720430103</v>
      </c>
    </row>
    <row r="8" spans="1:34" ht="17.100000000000001" customHeight="1" x14ac:dyDescent="0.2">
      <c r="A8" s="9" t="s">
        <v>52</v>
      </c>
      <c r="B8" s="3">
        <f>[4]Maio!$B$5</f>
        <v>13.0875</v>
      </c>
      <c r="C8" s="3">
        <f>[4]Maio!$B$6</f>
        <v>14.8375</v>
      </c>
      <c r="D8" s="3">
        <f>[4]Maio!$B$7</f>
        <v>17.100000000000001</v>
      </c>
      <c r="E8" s="3">
        <f>[4]Maio!$B$8</f>
        <v>18.05833333333333</v>
      </c>
      <c r="F8" s="3">
        <f>[4]Maio!$B$9</f>
        <v>19.87083333333333</v>
      </c>
      <c r="G8" s="3">
        <f>[4]Maio!$B$10</f>
        <v>20.266666666666669</v>
      </c>
      <c r="H8" s="3">
        <f>[4]Maio!$B$11</f>
        <v>20.695833333333333</v>
      </c>
      <c r="I8" s="3">
        <f>[4]Maio!$B$12</f>
        <v>20.145833333333336</v>
      </c>
      <c r="J8" s="3">
        <f>[4]Maio!$B$13</f>
        <v>20.900000000000002</v>
      </c>
      <c r="K8" s="3">
        <f>[4]Maio!$B$14</f>
        <v>21.529166666666669</v>
      </c>
      <c r="L8" s="3">
        <f>[4]Maio!$B$15</f>
        <v>24.762500000000003</v>
      </c>
      <c r="M8" s="3">
        <f>[4]Maio!$B$16</f>
        <v>23.5625</v>
      </c>
      <c r="N8" s="3">
        <f>[4]Maio!$B$17</f>
        <v>19.470833333333335</v>
      </c>
      <c r="O8" s="3">
        <f>[4]Maio!$B$18</f>
        <v>19.787499999999998</v>
      </c>
      <c r="P8" s="3">
        <f>[4]Maio!$B$19</f>
        <v>20.387499999999999</v>
      </c>
      <c r="Q8" s="3">
        <f>[4]Maio!$B$20</f>
        <v>19.216666666666669</v>
      </c>
      <c r="R8" s="3">
        <f>[4]Maio!$B$21</f>
        <v>19.695833333333336</v>
      </c>
      <c r="S8" s="3">
        <f>[4]Maio!$B$22</f>
        <v>20.683333333333334</v>
      </c>
      <c r="T8" s="3">
        <f>[4]Maio!$B$23</f>
        <v>21.791666666666668</v>
      </c>
      <c r="U8" s="3">
        <f>[4]Maio!$B$24</f>
        <v>20.925000000000001</v>
      </c>
      <c r="V8" s="3">
        <f>[4]Maio!$B$25</f>
        <v>20.066666666666666</v>
      </c>
      <c r="W8" s="3">
        <f>[4]Maio!$B$26</f>
        <v>21.387499999999999</v>
      </c>
      <c r="X8" s="3">
        <f>[4]Maio!$B$27</f>
        <v>19.974999999999998</v>
      </c>
      <c r="Y8" s="3">
        <f>[4]Maio!$B$28</f>
        <v>19.954166666666662</v>
      </c>
      <c r="Z8" s="3">
        <f>[4]Maio!$B$29</f>
        <v>19.858333333333334</v>
      </c>
      <c r="AA8" s="3">
        <f>[4]Maio!$B$30</f>
        <v>20.533333333333335</v>
      </c>
      <c r="AB8" s="3">
        <f>[4]Maio!$B$31</f>
        <v>24.433333333333334</v>
      </c>
      <c r="AC8" s="3">
        <f>[4]Maio!$B$32</f>
        <v>24.600000000000005</v>
      </c>
      <c r="AD8" s="3">
        <f>[4]Maio!$B$33</f>
        <v>24.433333333333334</v>
      </c>
      <c r="AE8" s="3">
        <f>[4]Maio!$B$34</f>
        <v>24.108333333333334</v>
      </c>
      <c r="AF8" s="3">
        <f>[4]Maio!$B$35</f>
        <v>23.112500000000008</v>
      </c>
      <c r="AG8" s="16">
        <f t="shared" si="1"/>
        <v>20.620564516129029</v>
      </c>
    </row>
    <row r="9" spans="1:34" ht="17.100000000000001" customHeight="1" x14ac:dyDescent="0.2">
      <c r="A9" s="9" t="s">
        <v>2</v>
      </c>
      <c r="B9" s="3">
        <f>[5]Maio!$B$5</f>
        <v>14.195833333333335</v>
      </c>
      <c r="C9" s="3">
        <f>[5]Maio!$B$6</f>
        <v>16.141666666666669</v>
      </c>
      <c r="D9" s="3">
        <f>[5]Maio!$B$7</f>
        <v>18.920833333333334</v>
      </c>
      <c r="E9" s="3">
        <f>[5]Maio!$B$8</f>
        <v>20.962500000000002</v>
      </c>
      <c r="F9" s="3">
        <f>[5]Maio!$B$9</f>
        <v>22.516666666666666</v>
      </c>
      <c r="G9" s="3">
        <f>[5]Maio!$B$10</f>
        <v>23.070833333333329</v>
      </c>
      <c r="H9" s="3">
        <f>[5]Maio!$B$11</f>
        <v>22.658333333333331</v>
      </c>
      <c r="I9" s="3">
        <f>[5]Maio!$B$12</f>
        <v>22.629166666666663</v>
      </c>
      <c r="J9" s="3">
        <f>[5]Maio!$B$13</f>
        <v>23.329166666666666</v>
      </c>
      <c r="K9" s="3">
        <f>[5]Maio!$B$14</f>
        <v>23.654166666666669</v>
      </c>
      <c r="L9" s="3">
        <f>[5]Maio!$B$15</f>
        <v>23.499999999999996</v>
      </c>
      <c r="M9" s="3">
        <f>[5]Maio!$B$16</f>
        <v>23.0625</v>
      </c>
      <c r="N9" s="3">
        <f>[5]Maio!$B$17</f>
        <v>19.808333333333334</v>
      </c>
      <c r="O9" s="3">
        <f>[5]Maio!$B$18</f>
        <v>20.237499999999997</v>
      </c>
      <c r="P9" s="3">
        <f>[5]Maio!$B$19</f>
        <v>20.079166666666662</v>
      </c>
      <c r="Q9" s="3">
        <f>[5]Maio!$B$20</f>
        <v>19.379166666666666</v>
      </c>
      <c r="R9" s="3">
        <f>[5]Maio!$B$21</f>
        <v>20.366666666666671</v>
      </c>
      <c r="S9" s="3">
        <f>[5]Maio!$B$22</f>
        <v>21.166666666666664</v>
      </c>
      <c r="T9" s="3">
        <f>[5]Maio!$B$23</f>
        <v>21.254166666666666</v>
      </c>
      <c r="U9" s="3">
        <f>[5]Maio!$B$24</f>
        <v>22.041666666666668</v>
      </c>
      <c r="V9" s="3">
        <f>[5]Maio!$B$25</f>
        <v>22.204166666666666</v>
      </c>
      <c r="W9" s="3">
        <f>[5]Maio!$B$26</f>
        <v>23.166666666666668</v>
      </c>
      <c r="X9" s="3">
        <f>[5]Maio!$B$27</f>
        <v>22.104166666666668</v>
      </c>
      <c r="Y9" s="3">
        <f>[5]Maio!$B$28</f>
        <v>19.887499999999999</v>
      </c>
      <c r="Z9" s="3">
        <f>[5]Maio!$B$29</f>
        <v>19.212500000000002</v>
      </c>
      <c r="AA9" s="3">
        <f>[5]Maio!$B$30</f>
        <v>21.412499999999998</v>
      </c>
      <c r="AB9" s="3">
        <f>[5]Maio!$B$31</f>
        <v>22.004166666666666</v>
      </c>
      <c r="AC9" s="3">
        <f>[5]Maio!$B$32</f>
        <v>22.454166666666666</v>
      </c>
      <c r="AD9" s="3">
        <f>[5]Maio!$B$33</f>
        <v>23.466666666666658</v>
      </c>
      <c r="AE9" s="3">
        <f>[5]Maio!$B$34</f>
        <v>22.904166666666669</v>
      </c>
      <c r="AF9" s="3">
        <f>[5]Maio!$B$35</f>
        <v>23.408333333333331</v>
      </c>
      <c r="AG9" s="16">
        <f t="shared" si="1"/>
        <v>21.329032258064522</v>
      </c>
    </row>
    <row r="10" spans="1:34" ht="17.100000000000001" customHeight="1" x14ac:dyDescent="0.2">
      <c r="A10" s="9" t="s">
        <v>3</v>
      </c>
      <c r="B10" s="3">
        <f>[6]Maio!$B$5</f>
        <v>14.924999999999999</v>
      </c>
      <c r="C10" s="3">
        <f>[6]Maio!$B$6</f>
        <v>15.233333333333334</v>
      </c>
      <c r="D10" s="3">
        <f>[6]Maio!$B$7</f>
        <v>17.274999999999999</v>
      </c>
      <c r="E10" s="3">
        <f>[6]Maio!$B$8</f>
        <v>21.974999999999998</v>
      </c>
      <c r="F10" s="3">
        <f>[6]Maio!$B$9</f>
        <v>23.066666666666666</v>
      </c>
      <c r="G10" s="3">
        <f>[6]Maio!$B$10</f>
        <v>21.887499999999999</v>
      </c>
      <c r="H10" s="3">
        <f>[6]Maio!$B$11</f>
        <v>21.837500000000002</v>
      </c>
      <c r="I10" s="3">
        <f>[6]Maio!$B$12</f>
        <v>21.8</v>
      </c>
      <c r="J10" s="3">
        <f>[6]Maio!$B$13</f>
        <v>22.004166666666666</v>
      </c>
      <c r="K10" s="3">
        <f>[6]Maio!$B$14</f>
        <v>22.845833333333335</v>
      </c>
      <c r="L10" s="3">
        <f>[6]Maio!$B$15</f>
        <v>22.566666666666666</v>
      </c>
      <c r="M10" s="3">
        <f>[6]Maio!$B$16</f>
        <v>19.883333333333336</v>
      </c>
      <c r="N10" s="3">
        <f>[6]Maio!$B$17</f>
        <v>19.883333333333333</v>
      </c>
      <c r="O10" s="3">
        <f>[6]Maio!$B$18</f>
        <v>21.341666666666669</v>
      </c>
      <c r="P10" s="3">
        <f>[6]Maio!$B$19</f>
        <v>19.512500000000006</v>
      </c>
      <c r="Q10" s="3">
        <f>[6]Maio!$B$20</f>
        <v>20.058333333333334</v>
      </c>
      <c r="R10" s="3">
        <f>[6]Maio!$B$21</f>
        <v>18.45</v>
      </c>
      <c r="S10" s="3">
        <f>[6]Maio!$B$22</f>
        <v>20.154166666666665</v>
      </c>
      <c r="T10" s="3">
        <f>[6]Maio!$B$23</f>
        <v>20.175000000000004</v>
      </c>
      <c r="U10" s="3">
        <f>[6]Maio!$B$24</f>
        <v>20.495833333333334</v>
      </c>
      <c r="V10" s="3">
        <f>[6]Maio!$B$25</f>
        <v>21.237500000000001</v>
      </c>
      <c r="W10" s="3">
        <f>[6]Maio!$B$26</f>
        <v>21.387499999999999</v>
      </c>
      <c r="X10" s="3">
        <f>[6]Maio!$B$27</f>
        <v>21.266145833333333</v>
      </c>
      <c r="Y10" s="3">
        <f>[6]Maio!$B$28</f>
        <v>23.362500000000001</v>
      </c>
      <c r="Z10" s="3">
        <f>[6]Maio!$B$29</f>
        <v>21.5625</v>
      </c>
      <c r="AA10" s="3">
        <f>[6]Maio!$B$30</f>
        <v>22.125000000000004</v>
      </c>
      <c r="AB10" s="3">
        <f>[6]Maio!$B$31</f>
        <v>22.95</v>
      </c>
      <c r="AC10" s="3">
        <f>[6]Maio!$B$32</f>
        <v>20.06666666666667</v>
      </c>
      <c r="AD10" s="3">
        <f>[6]Maio!$B$33</f>
        <v>21.287500000000001</v>
      </c>
      <c r="AE10" s="3">
        <f>[6]Maio!$B$34</f>
        <v>22.745833333333337</v>
      </c>
      <c r="AF10" s="3">
        <f>[6]Maio!$B$35</f>
        <v>23.070833333333336</v>
      </c>
      <c r="AG10" s="16">
        <f t="shared" si="1"/>
        <v>20.852671370967744</v>
      </c>
    </row>
    <row r="11" spans="1:34" ht="17.100000000000001" customHeight="1" x14ac:dyDescent="0.2">
      <c r="A11" s="9" t="s">
        <v>4</v>
      </c>
      <c r="B11" s="3">
        <f>[7]Maio!$B$5</f>
        <v>12.691666666666668</v>
      </c>
      <c r="C11" s="3">
        <f>[7]Maio!$B$6</f>
        <v>14.800000000000002</v>
      </c>
      <c r="D11" s="3">
        <f>[7]Maio!$B$7</f>
        <v>17.991666666666671</v>
      </c>
      <c r="E11" s="3">
        <f>[7]Maio!$B$8</f>
        <v>21.262500000000003</v>
      </c>
      <c r="F11" s="3">
        <f>[7]Maio!$B$9</f>
        <v>22.404166666666672</v>
      </c>
      <c r="G11" s="3">
        <f>[7]Maio!$B$10</f>
        <v>22.041666666666668</v>
      </c>
      <c r="H11" s="3">
        <f>[7]Maio!$B$11</f>
        <v>21.200000000000003</v>
      </c>
      <c r="I11" s="3">
        <f>[7]Maio!$B$12</f>
        <v>21.074999999999999</v>
      </c>
      <c r="J11" s="3">
        <f>[7]Maio!$B$13</f>
        <v>21.3</v>
      </c>
      <c r="K11" s="3">
        <f>[7]Maio!$B$14</f>
        <v>22.3</v>
      </c>
      <c r="L11" s="3">
        <f>[7]Maio!$B$15</f>
        <v>21.183333333333334</v>
      </c>
      <c r="M11" s="3">
        <f>[7]Maio!$B$16</f>
        <v>19.287500000000001</v>
      </c>
      <c r="N11" s="3">
        <f>[7]Maio!$B$17</f>
        <v>18.616666666666667</v>
      </c>
      <c r="O11" s="3">
        <f>[7]Maio!$B$18</f>
        <v>19.587500000000002</v>
      </c>
      <c r="P11" s="3">
        <f>[7]Maio!$B$19</f>
        <v>18.079166666666666</v>
      </c>
      <c r="Q11" s="3">
        <f>[7]Maio!$B$20</f>
        <v>18.104166666666664</v>
      </c>
      <c r="R11" s="3">
        <f>[7]Maio!$B$21</f>
        <v>17.787500000000001</v>
      </c>
      <c r="S11" s="3">
        <f>[7]Maio!$B$22</f>
        <v>18.699999999999996</v>
      </c>
      <c r="T11" s="3">
        <f>[7]Maio!$B$23</f>
        <v>19.324999999999999</v>
      </c>
      <c r="U11" s="3">
        <f>[7]Maio!$B$24</f>
        <v>20.108333333333331</v>
      </c>
      <c r="V11" s="3">
        <f>[7]Maio!$B$25</f>
        <v>20.766666666666666</v>
      </c>
      <c r="W11" s="3">
        <f>[7]Maio!$B$26</f>
        <v>19.658333333333335</v>
      </c>
      <c r="X11" s="3">
        <f>[7]Maio!$B$27</f>
        <v>20.475000000000001</v>
      </c>
      <c r="Y11" s="3">
        <f>[7]Maio!$B$28</f>
        <v>20.886363636363637</v>
      </c>
      <c r="Z11" s="3">
        <f>[7]Maio!$B$29</f>
        <v>19.829166666666669</v>
      </c>
      <c r="AA11" s="3">
        <f>[7]Maio!$B$30</f>
        <v>20.512499999999996</v>
      </c>
      <c r="AB11" s="3">
        <f>[7]Maio!$B$31</f>
        <v>21.412499999999998</v>
      </c>
      <c r="AC11" s="3">
        <f>[7]Maio!$B$32</f>
        <v>18.458333333333332</v>
      </c>
      <c r="AD11" s="3">
        <f>[7]Maio!$B$33</f>
        <v>21.016666666666662</v>
      </c>
      <c r="AE11" s="3">
        <f>[7]Maio!$B$34</f>
        <v>22.754166666666666</v>
      </c>
      <c r="AF11" s="3">
        <f>[7]Maio!$B$35</f>
        <v>22.249999999999996</v>
      </c>
      <c r="AG11" s="16">
        <f t="shared" si="1"/>
        <v>19.866630009775172</v>
      </c>
    </row>
    <row r="12" spans="1:34" ht="17.100000000000001" customHeight="1" x14ac:dyDescent="0.2">
      <c r="A12" s="9" t="s">
        <v>5</v>
      </c>
      <c r="B12" s="3">
        <f>[8]Maio!$B$5</f>
        <v>18.366666666666667</v>
      </c>
      <c r="C12" s="3">
        <f>[8]Maio!$B$6</f>
        <v>20.0625</v>
      </c>
      <c r="D12" s="3">
        <f>[8]Maio!$B$7</f>
        <v>22.854166666666668</v>
      </c>
      <c r="E12" s="3">
        <f>[8]Maio!$B$8</f>
        <v>23.291666666666668</v>
      </c>
      <c r="F12" s="3">
        <f>[8]Maio!$B$9</f>
        <v>23.166666666666668</v>
      </c>
      <c r="G12" s="3">
        <f>[8]Maio!$B$10</f>
        <v>23.466666666666665</v>
      </c>
      <c r="H12" s="3">
        <f>[8]Maio!$B$11</f>
        <v>25.041666666666661</v>
      </c>
      <c r="I12" s="3">
        <f>[8]Maio!$B$12</f>
        <v>27.191666666666666</v>
      </c>
      <c r="J12" s="3">
        <f>[8]Maio!$B$13</f>
        <v>26.245833333333334</v>
      </c>
      <c r="K12" s="3">
        <f>[8]Maio!$B$14</f>
        <v>27.466666666666669</v>
      </c>
      <c r="L12" s="3">
        <f>[8]Maio!$B$15</f>
        <v>28.108333333333334</v>
      </c>
      <c r="M12" s="3">
        <f>[8]Maio!$B$16</f>
        <v>26.562499999999989</v>
      </c>
      <c r="N12" s="3">
        <f>[8]Maio!$B$17</f>
        <v>23.391666666666666</v>
      </c>
      <c r="O12" s="3">
        <f>[8]Maio!$B$18</f>
        <v>22.074999999999999</v>
      </c>
      <c r="P12" s="3">
        <f>[8]Maio!$B$19</f>
        <v>22.216666666666669</v>
      </c>
      <c r="Q12" s="3">
        <f>[8]Maio!$B$20</f>
        <v>22.916666666666668</v>
      </c>
      <c r="R12" s="3">
        <f>[8]Maio!$B$21</f>
        <v>23.5625</v>
      </c>
      <c r="S12" s="3">
        <f>[8]Maio!$B$22</f>
        <v>24.958333333333332</v>
      </c>
      <c r="T12" s="3">
        <f>[8]Maio!$B$23</f>
        <v>24.741666666666664</v>
      </c>
      <c r="U12" s="3">
        <f>[8]Maio!$B$24</f>
        <v>24.754166666666666</v>
      </c>
      <c r="V12" s="3">
        <f>[8]Maio!$B$25</f>
        <v>23.862500000000008</v>
      </c>
      <c r="W12" s="3">
        <f>[8]Maio!$B$26</f>
        <v>23.537499999999998</v>
      </c>
      <c r="X12" s="3">
        <f>[8]Maio!$B$27</f>
        <v>25.454166666666666</v>
      </c>
      <c r="Y12" s="3">
        <f>[8]Maio!$B$28</f>
        <v>21.166666666666668</v>
      </c>
      <c r="Z12" s="3">
        <f>[8]Maio!$B$29</f>
        <v>20.837499999999995</v>
      </c>
      <c r="AA12" s="3">
        <f>[8]Maio!$B$30</f>
        <v>24.170833333333331</v>
      </c>
      <c r="AB12" s="3">
        <f>[8]Maio!$B$31</f>
        <v>26.779166666666669</v>
      </c>
      <c r="AC12" s="3">
        <f>[8]Maio!$B$32</f>
        <v>27.354166666666657</v>
      </c>
      <c r="AD12" s="3">
        <f>[8]Maio!$B$33</f>
        <v>26.237500000000008</v>
      </c>
      <c r="AE12" s="3">
        <f>[8]Maio!$B$34</f>
        <v>27.012499999999999</v>
      </c>
      <c r="AF12" s="3">
        <f>[8]Maio!$B$35</f>
        <v>26.016666666666666</v>
      </c>
      <c r="AG12" s="16">
        <f t="shared" si="1"/>
        <v>24.286155913978494</v>
      </c>
    </row>
    <row r="13" spans="1:34" ht="17.100000000000001" customHeight="1" x14ac:dyDescent="0.2">
      <c r="A13" s="9" t="s">
        <v>6</v>
      </c>
      <c r="B13" s="3">
        <f>[9]Maio!$B$5</f>
        <v>16.137499999999999</v>
      </c>
      <c r="C13" s="3">
        <f>[9]Maio!$B$6</f>
        <v>16.31666666666667</v>
      </c>
      <c r="D13" s="3">
        <f>[9]Maio!$B$7</f>
        <v>18.062500000000004</v>
      </c>
      <c r="E13" s="3">
        <f>[9]Maio!$B$8</f>
        <v>19.866666666666674</v>
      </c>
      <c r="F13" s="3">
        <f>[9]Maio!$B$9</f>
        <v>22.373913043478257</v>
      </c>
      <c r="G13" s="3">
        <f>[9]Maio!$B$10</f>
        <v>22.475000000000005</v>
      </c>
      <c r="H13" s="3">
        <f>[9]Maio!$B$11</f>
        <v>22.237500000000001</v>
      </c>
      <c r="I13" s="3">
        <f>[9]Maio!$B$12</f>
        <v>22.854166666666661</v>
      </c>
      <c r="J13" s="3">
        <f>[9]Maio!$B$13</f>
        <v>22.937499999999996</v>
      </c>
      <c r="K13" s="3">
        <f>[9]Maio!$B$14</f>
        <v>22.754166666666666</v>
      </c>
      <c r="L13" s="3">
        <f>[9]Maio!$B$15</f>
        <v>24.145833333333339</v>
      </c>
      <c r="M13" s="3">
        <f>[9]Maio!$B$16</f>
        <v>23.033333333333331</v>
      </c>
      <c r="N13" s="3">
        <f>[9]Maio!$B$17</f>
        <v>21.341666666666665</v>
      </c>
      <c r="O13" s="3">
        <f>[9]Maio!$B$18</f>
        <v>22.074999999999999</v>
      </c>
      <c r="P13" s="3">
        <f>[9]Maio!$B$19</f>
        <v>22.216666666666669</v>
      </c>
      <c r="Q13" s="3">
        <f>[9]Maio!$B$20</f>
        <v>22.916666666666668</v>
      </c>
      <c r="R13" s="3">
        <f>[9]Maio!$B$21</f>
        <v>23.5625</v>
      </c>
      <c r="S13" s="3">
        <f>[9]Maio!$B$22</f>
        <v>24.904347826086955</v>
      </c>
      <c r="T13" s="3">
        <f>[9]Maio!$B$23</f>
        <v>24.8</v>
      </c>
      <c r="U13" s="3">
        <f>[9]Maio!$B$24</f>
        <v>24.754166666666666</v>
      </c>
      <c r="V13" s="3">
        <f>[9]Maio!$B$25</f>
        <v>23.862500000000008</v>
      </c>
      <c r="W13" s="3">
        <f>[9]Maio!$B$26</f>
        <v>23.537499999999998</v>
      </c>
      <c r="X13" s="3">
        <f>[9]Maio!$B$27</f>
        <v>25.454166666666666</v>
      </c>
      <c r="Y13" s="3">
        <f>[9]Maio!$B$28</f>
        <v>21.166666666666668</v>
      </c>
      <c r="Z13" s="3">
        <f>[9]Maio!$B$29</f>
        <v>20.837499999999995</v>
      </c>
      <c r="AA13" s="3">
        <f>[9]Maio!$B$30</f>
        <v>24.170833333333331</v>
      </c>
      <c r="AB13" s="3">
        <f>[9]Maio!$B$31</f>
        <v>26.779166666666669</v>
      </c>
      <c r="AC13" s="3">
        <f>[9]Maio!$B$32</f>
        <v>27.354166666666657</v>
      </c>
      <c r="AD13" s="3">
        <f>[9]Maio!$B$33</f>
        <v>26.237500000000008</v>
      </c>
      <c r="AE13" s="3">
        <f>[9]Maio!$B$34</f>
        <v>27.012499999999999</v>
      </c>
      <c r="AF13" s="3">
        <f>[9]Maio!$B$35</f>
        <v>26.016666666666666</v>
      </c>
      <c r="AG13" s="16">
        <f t="shared" si="1"/>
        <v>22.974029920523613</v>
      </c>
    </row>
    <row r="14" spans="1:34" ht="17.100000000000001" customHeight="1" x14ac:dyDescent="0.2">
      <c r="A14" s="9" t="s">
        <v>7</v>
      </c>
      <c r="B14" s="3">
        <f>[10]Maio!$B$5</f>
        <v>12.325000000000001</v>
      </c>
      <c r="C14" s="3">
        <f>[10]Maio!$B$6</f>
        <v>15.758333333333333</v>
      </c>
      <c r="D14" s="3">
        <f>[10]Maio!$B$7</f>
        <v>18.333333333333336</v>
      </c>
      <c r="E14" s="3">
        <f>[10]Maio!$B$8</f>
        <v>20.400000000000002</v>
      </c>
      <c r="F14" s="3">
        <f>[10]Maio!$B$9</f>
        <v>22.466666666666669</v>
      </c>
      <c r="G14" s="3">
        <f>[10]Maio!$B$10</f>
        <v>22.037500000000005</v>
      </c>
      <c r="H14" s="3">
        <f>[10]Maio!$B$11</f>
        <v>21.829166666666666</v>
      </c>
      <c r="I14" s="3">
        <f>[10]Maio!$B$12</f>
        <v>21.458333333333339</v>
      </c>
      <c r="J14" s="3">
        <f>[10]Maio!$B$13</f>
        <v>21.804166666666671</v>
      </c>
      <c r="K14" s="3">
        <f>[10]Maio!$B$14</f>
        <v>22.775000000000002</v>
      </c>
      <c r="L14" s="3">
        <f>[10]Maio!$B$15</f>
        <v>23.345833333333335</v>
      </c>
      <c r="M14" s="3">
        <f>[10]Maio!$B$16</f>
        <v>22.458333333333332</v>
      </c>
      <c r="N14" s="3">
        <f>[10]Maio!$B$17</f>
        <v>18.725000000000001</v>
      </c>
      <c r="O14" s="3">
        <f>[10]Maio!$B$18</f>
        <v>19.329166666666669</v>
      </c>
      <c r="P14" s="3">
        <f>[10]Maio!$B$19</f>
        <v>19.387499999999999</v>
      </c>
      <c r="Q14" s="3">
        <f>[10]Maio!$B$20</f>
        <v>19.033333333333335</v>
      </c>
      <c r="R14" s="3">
        <f>[10]Maio!$B$21</f>
        <v>19.404166666666669</v>
      </c>
      <c r="S14" s="3">
        <f>[10]Maio!$B$22</f>
        <v>19.416666666666664</v>
      </c>
      <c r="T14" s="3">
        <f>[10]Maio!$B$23</f>
        <v>19.133333333333329</v>
      </c>
      <c r="U14" s="3">
        <f>[10]Maio!$B$24</f>
        <v>20.400000000000002</v>
      </c>
      <c r="V14" s="3">
        <f>[10]Maio!$B$25</f>
        <v>20.770833333333332</v>
      </c>
      <c r="W14" s="3">
        <f>[10]Maio!$B$26</f>
        <v>21.733333333333334</v>
      </c>
      <c r="X14" s="3">
        <f>[10]Maio!$B$27</f>
        <v>19.508333333333336</v>
      </c>
      <c r="Y14" s="3">
        <f>[10]Maio!$B$28</f>
        <v>19.770833333333339</v>
      </c>
      <c r="Z14" s="3">
        <f>[10]Maio!$B$29</f>
        <v>18.454166666666662</v>
      </c>
      <c r="AA14" s="3">
        <f>[10]Maio!$B$30</f>
        <v>19.175000000000004</v>
      </c>
      <c r="AB14" s="3">
        <f>[10]Maio!$B$31</f>
        <v>22.591666666666669</v>
      </c>
      <c r="AC14" s="3">
        <f>[10]Maio!$B$32</f>
        <v>21.241666666666664</v>
      </c>
      <c r="AD14" s="3">
        <f>[10]Maio!$B$33</f>
        <v>22.258333333333336</v>
      </c>
      <c r="AE14" s="3">
        <f>[10]Maio!$B$34</f>
        <v>23.499999999999996</v>
      </c>
      <c r="AF14" s="3">
        <f>[10]Maio!$B$35</f>
        <v>22.333333333333325</v>
      </c>
      <c r="AG14" s="16">
        <f t="shared" si="1"/>
        <v>20.359946236559143</v>
      </c>
    </row>
    <row r="15" spans="1:34" ht="17.100000000000001" customHeight="1" x14ac:dyDescent="0.2">
      <c r="A15" s="9" t="s">
        <v>8</v>
      </c>
      <c r="B15" s="3">
        <f>[11]Maio!$B$5</f>
        <v>12.566666666666668</v>
      </c>
      <c r="C15" s="3">
        <f>[11]Maio!$B$6</f>
        <v>14.820833333333333</v>
      </c>
      <c r="D15" s="3">
        <f>[11]Maio!$B$7</f>
        <v>17.983333333333331</v>
      </c>
      <c r="E15" s="3">
        <f>[11]Maio!$B$8</f>
        <v>20.12083333333333</v>
      </c>
      <c r="F15" s="3">
        <f>[11]Maio!$B$9</f>
        <v>21.770833333333332</v>
      </c>
      <c r="G15" s="3">
        <f>[11]Maio!$B$10</f>
        <v>21.970833333333335</v>
      </c>
      <c r="H15" s="3">
        <f>[11]Maio!$B$11</f>
        <v>20.508333333333336</v>
      </c>
      <c r="I15" s="3">
        <f>[11]Maio!$B$12</f>
        <v>21.270833333333332</v>
      </c>
      <c r="J15" s="3">
        <f>[11]Maio!$B$13</f>
        <v>20.716666666666669</v>
      </c>
      <c r="K15" s="3">
        <f>[11]Maio!$B$14</f>
        <v>21.883333333333329</v>
      </c>
      <c r="L15" s="3">
        <f>[11]Maio!$B$15</f>
        <v>21.516666666666666</v>
      </c>
      <c r="M15" s="3">
        <f>[11]Maio!$B$16</f>
        <v>20.929166666666667</v>
      </c>
      <c r="N15" s="3">
        <f>[11]Maio!$B$17</f>
        <v>19.470833333333331</v>
      </c>
      <c r="O15" s="3">
        <f>[11]Maio!$B$18</f>
        <v>19.316666666666666</v>
      </c>
      <c r="P15" s="3">
        <f>[11]Maio!$B$19</f>
        <v>19.204166666666666</v>
      </c>
      <c r="Q15" s="3">
        <f>[11]Maio!$B$20</f>
        <v>18.591666666666665</v>
      </c>
      <c r="R15" s="3">
        <f>[11]Maio!$B$21</f>
        <v>18.404761904761909</v>
      </c>
      <c r="S15" s="3" t="str">
        <f>[11]Maio!$B$22</f>
        <v>**</v>
      </c>
      <c r="T15" s="3" t="str">
        <f>[11]Maio!$B$23</f>
        <v>**</v>
      </c>
      <c r="U15" s="3" t="str">
        <f>[11]Maio!$B$24</f>
        <v>**</v>
      </c>
      <c r="V15" s="3" t="str">
        <f>[11]Maio!$B$25</f>
        <v>**</v>
      </c>
      <c r="W15" s="3" t="str">
        <f>[11]Maio!$B$26</f>
        <v>**</v>
      </c>
      <c r="X15" s="3" t="str">
        <f>[11]Maio!$B$27</f>
        <v>**</v>
      </c>
      <c r="Y15" s="3" t="str">
        <f>[11]Maio!$B$28</f>
        <v>**</v>
      </c>
      <c r="Z15" s="3" t="str">
        <f>[11]Maio!$B$29</f>
        <v>**</v>
      </c>
      <c r="AA15" s="3" t="str">
        <f>[11]Maio!$B$30</f>
        <v>**</v>
      </c>
      <c r="AB15" s="3" t="str">
        <f>[11]Maio!$B$31</f>
        <v>**</v>
      </c>
      <c r="AC15" s="3">
        <f>[11]Maio!$B$32</f>
        <v>23.850000000000005</v>
      </c>
      <c r="AD15" s="3">
        <f>[11]Maio!$B$33</f>
        <v>21.954166666666666</v>
      </c>
      <c r="AE15" s="3">
        <f>[11]Maio!$B$34</f>
        <v>23.179166666666671</v>
      </c>
      <c r="AF15" s="3">
        <f>[11]Maio!$B$35</f>
        <v>21.025000000000002</v>
      </c>
      <c r="AG15" s="16">
        <f t="shared" si="1"/>
        <v>20.050226757369614</v>
      </c>
    </row>
    <row r="16" spans="1:34" ht="17.100000000000001" customHeight="1" x14ac:dyDescent="0.2">
      <c r="A16" s="9" t="s">
        <v>9</v>
      </c>
      <c r="B16" s="3">
        <f>[12]Maio!$B$5</f>
        <v>13.579166666666664</v>
      </c>
      <c r="C16" s="3">
        <f>[12]Maio!$B$6</f>
        <v>16.25</v>
      </c>
      <c r="D16" s="3">
        <f>[12]Maio!$B$7</f>
        <v>18.954166666666669</v>
      </c>
      <c r="E16" s="3">
        <f>[12]Maio!$B$8</f>
        <v>21.445833333333336</v>
      </c>
      <c r="F16" s="3">
        <f>[12]Maio!$B$9</f>
        <v>23.237499999999997</v>
      </c>
      <c r="G16" s="3">
        <f>[12]Maio!$B$10</f>
        <v>22.950000000000003</v>
      </c>
      <c r="H16" s="3">
        <f>[12]Maio!$B$11</f>
        <v>21.820833333333336</v>
      </c>
      <c r="I16" s="3">
        <f>[12]Maio!$B$12</f>
        <v>22.108333333333334</v>
      </c>
      <c r="J16" s="3">
        <f>[12]Maio!$B$13</f>
        <v>22.058333333333334</v>
      </c>
      <c r="K16" s="3">
        <f>[12]Maio!$B$14</f>
        <v>23.933333333333337</v>
      </c>
      <c r="L16" s="3">
        <f>[12]Maio!$B$15</f>
        <v>23.354166666666668</v>
      </c>
      <c r="M16" s="3">
        <f>[12]Maio!$B$16</f>
        <v>22.179166666666671</v>
      </c>
      <c r="N16" s="3">
        <f>[12]Maio!$B$17</f>
        <v>20.016666666666669</v>
      </c>
      <c r="O16" s="3">
        <f>[12]Maio!$B$18</f>
        <v>19.420833333333331</v>
      </c>
      <c r="P16" s="3">
        <f>[12]Maio!$B$19</f>
        <v>19.670833333333338</v>
      </c>
      <c r="Q16" s="3">
        <f>[12]Maio!$B$20</f>
        <v>19.333333333333332</v>
      </c>
      <c r="R16" s="3">
        <f>[12]Maio!$B$21</f>
        <v>19.837500000000002</v>
      </c>
      <c r="S16" s="3">
        <f>[12]Maio!$B$22</f>
        <v>19.900000000000002</v>
      </c>
      <c r="T16" s="3">
        <f>[12]Maio!$B$23</f>
        <v>19.354166666666668</v>
      </c>
      <c r="U16" s="3">
        <f>[12]Maio!$B$24</f>
        <v>20.962499999999995</v>
      </c>
      <c r="V16" s="3">
        <f>[12]Maio!$B$25</f>
        <v>21.425000000000001</v>
      </c>
      <c r="W16" s="3">
        <f>[12]Maio!$B$26</f>
        <v>21.566666666666663</v>
      </c>
      <c r="X16" s="3">
        <f>[12]Maio!$B$27</f>
        <v>21.033333333333335</v>
      </c>
      <c r="Y16" s="3">
        <f>[12]Maio!$B$28</f>
        <v>20.191666666666666</v>
      </c>
      <c r="Z16" s="3">
        <f>[12]Maio!$B$29</f>
        <v>19.991666666666671</v>
      </c>
      <c r="AA16" s="3">
        <f>[12]Maio!$B$30</f>
        <v>19.883333333333333</v>
      </c>
      <c r="AB16" s="3">
        <f>[12]Maio!$B$31</f>
        <v>22.241666666666664</v>
      </c>
      <c r="AC16" s="3">
        <f>[12]Maio!$B$32</f>
        <v>21.299999999999997</v>
      </c>
      <c r="AD16" s="3">
        <f>[12]Maio!$B$33</f>
        <v>22.133333333333336</v>
      </c>
      <c r="AE16" s="3">
        <f>[12]Maio!$B$34</f>
        <v>23.720833333333331</v>
      </c>
      <c r="AF16" s="3">
        <f>[12]Maio!$B$35</f>
        <v>23.387500000000003</v>
      </c>
      <c r="AG16" s="16">
        <f t="shared" si="1"/>
        <v>20.878763440860215</v>
      </c>
    </row>
    <row r="17" spans="1:34" ht="17.100000000000001" customHeight="1" x14ac:dyDescent="0.2">
      <c r="A17" s="9" t="s">
        <v>53</v>
      </c>
      <c r="B17" s="3">
        <f>[13]Maio!$B$5</f>
        <v>14.529166666666663</v>
      </c>
      <c r="C17" s="3">
        <f>[13]Maio!$B$6</f>
        <v>15.699999999999998</v>
      </c>
      <c r="D17" s="3">
        <f>[13]Maio!$B$7</f>
        <v>18.129166666666666</v>
      </c>
      <c r="E17" s="3">
        <f>[13]Maio!$B$8</f>
        <v>19.600000000000001</v>
      </c>
      <c r="F17" s="3">
        <f>[13]Maio!$B$9</f>
        <v>21.041666666666668</v>
      </c>
      <c r="G17" s="3">
        <f>[13]Maio!$B$10</f>
        <v>22.183333333333334</v>
      </c>
      <c r="H17" s="3">
        <f>[13]Maio!$B$11</f>
        <v>22.741666666666671</v>
      </c>
      <c r="I17" s="3">
        <f>[13]Maio!$B$12</f>
        <v>23.066666666666666</v>
      </c>
      <c r="J17" s="3">
        <f>[13]Maio!$B$13</f>
        <v>23.158333333333335</v>
      </c>
      <c r="K17" s="3">
        <f>[13]Maio!$B$14</f>
        <v>22.624999999999996</v>
      </c>
      <c r="L17" s="3">
        <f>[13]Maio!$B$15</f>
        <v>25.237500000000001</v>
      </c>
      <c r="M17" s="3">
        <f>[13]Maio!$B$16</f>
        <v>24.412499999999998</v>
      </c>
      <c r="N17" s="3">
        <f>[13]Maio!$B$17</f>
        <v>21.225000000000001</v>
      </c>
      <c r="O17" s="3">
        <f>[13]Maio!$B$18</f>
        <v>19.908333333333328</v>
      </c>
      <c r="P17" s="3">
        <f>[13]Maio!$B$19</f>
        <v>20.700000000000003</v>
      </c>
      <c r="Q17" s="3">
        <f>[13]Maio!$B$20</f>
        <v>19.070833333333336</v>
      </c>
      <c r="R17" s="3">
        <f>[13]Maio!$B$21</f>
        <v>20.883333333333336</v>
      </c>
      <c r="S17" s="3">
        <f>[13]Maio!$B$22</f>
        <v>22.037500000000005</v>
      </c>
      <c r="T17" s="3">
        <f>[13]Maio!$B$23</f>
        <v>22.3125</v>
      </c>
      <c r="U17" s="3">
        <f>[13]Maio!$B$24</f>
        <v>22.920833333333334</v>
      </c>
      <c r="V17" s="3">
        <f>[13]Maio!$B$25</f>
        <v>21.995833333333334</v>
      </c>
      <c r="W17" s="3">
        <f>[13]Maio!$B$26</f>
        <v>22.612500000000001</v>
      </c>
      <c r="X17" s="3">
        <f>[13]Maio!$B$27</f>
        <v>20.950000000000006</v>
      </c>
      <c r="Y17" s="3">
        <f>[13]Maio!$B$28</f>
        <v>20.625000000000004</v>
      </c>
      <c r="Z17" s="3">
        <f>[13]Maio!$B$29</f>
        <v>19.695833333333336</v>
      </c>
      <c r="AA17" s="3">
        <f>[13]Maio!$B$30</f>
        <v>21.183333333333334</v>
      </c>
      <c r="AB17" s="3">
        <f>[13]Maio!$B$31</f>
        <v>24.652173913043484</v>
      </c>
      <c r="AC17" s="3">
        <f>[13]Maio!$B$32</f>
        <v>24.345833333333335</v>
      </c>
      <c r="AD17" s="3">
        <f>[13]Maio!$B$33</f>
        <v>24.558333333333334</v>
      </c>
      <c r="AE17" s="3">
        <f>[13]Maio!$B$34</f>
        <v>23.691666666666666</v>
      </c>
      <c r="AF17" s="3">
        <f>[13]Maio!$B$35</f>
        <v>23.287500000000005</v>
      </c>
      <c r="AG17" s="16">
        <f t="shared" si="1"/>
        <v>21.583269050958393</v>
      </c>
    </row>
    <row r="18" spans="1:34" ht="17.100000000000001" customHeight="1" x14ac:dyDescent="0.2">
      <c r="A18" s="9" t="s">
        <v>10</v>
      </c>
      <c r="B18" s="3">
        <f>[14]Maio!$B$5</f>
        <v>12.258333333333333</v>
      </c>
      <c r="C18" s="3">
        <f>[14]Maio!$B$6</f>
        <v>14.6</v>
      </c>
      <c r="D18" s="3">
        <f>[14]Maio!$B$7</f>
        <v>17.791666666666668</v>
      </c>
      <c r="E18" s="3">
        <f>[14]Maio!$B$8</f>
        <v>20.004166666666666</v>
      </c>
      <c r="F18" s="3">
        <f>[14]Maio!$B$9</f>
        <v>22.475000000000005</v>
      </c>
      <c r="G18" s="3">
        <f>[14]Maio!$B$10</f>
        <v>21.924999999999997</v>
      </c>
      <c r="H18" s="3">
        <f>[14]Maio!$B$11</f>
        <v>21.745833333333334</v>
      </c>
      <c r="I18" s="3">
        <f>[14]Maio!$B$12</f>
        <v>21.670833333333334</v>
      </c>
      <c r="J18" s="3">
        <f>[14]Maio!$B$13</f>
        <v>21.204166666666669</v>
      </c>
      <c r="K18" s="3">
        <f>[14]Maio!$B$14</f>
        <v>23.05</v>
      </c>
      <c r="L18" s="3">
        <f>[14]Maio!$B$15</f>
        <v>23.770833333333339</v>
      </c>
      <c r="M18" s="3">
        <f>[14]Maio!$B$16</f>
        <v>22.141666666666666</v>
      </c>
      <c r="N18" s="3">
        <f>[14]Maio!$B$17</f>
        <v>19.437500000000004</v>
      </c>
      <c r="O18" s="3">
        <f>[14]Maio!$B$18</f>
        <v>19.566666666666666</v>
      </c>
      <c r="P18" s="3">
        <f>[14]Maio!$B$19</f>
        <v>19.379166666666666</v>
      </c>
      <c r="Q18" s="3">
        <f>[14]Maio!$B$20</f>
        <v>18.883333333333336</v>
      </c>
      <c r="R18" s="3">
        <f>[14]Maio!$B$21</f>
        <v>19.254166666666663</v>
      </c>
      <c r="S18" s="3">
        <f>[14]Maio!$B$22</f>
        <v>19.816666666666666</v>
      </c>
      <c r="T18" s="3">
        <f>[14]Maio!$B$23</f>
        <v>19.595833333333335</v>
      </c>
      <c r="U18" s="3">
        <f>[14]Maio!$B$24</f>
        <v>20.245833333333334</v>
      </c>
      <c r="V18" s="3">
        <f>[14]Maio!$B$25</f>
        <v>20.337500000000002</v>
      </c>
      <c r="W18" s="3">
        <f>[14]Maio!$B$26</f>
        <v>21.391666666666666</v>
      </c>
      <c r="X18" s="3">
        <f>[14]Maio!$B$27</f>
        <v>19.549999999999994</v>
      </c>
      <c r="Y18" s="3">
        <f>[14]Maio!$B$28</f>
        <v>19.787499999999998</v>
      </c>
      <c r="Z18" s="3">
        <f>[14]Maio!$B$29</f>
        <v>19.749999999999996</v>
      </c>
      <c r="AA18" s="3">
        <f>[14]Maio!$B$30</f>
        <v>18.520833333333332</v>
      </c>
      <c r="AB18" s="3">
        <f>[14]Maio!$B$31</f>
        <v>22.533333333333331</v>
      </c>
      <c r="AC18" s="3">
        <f>[14]Maio!$B$32</f>
        <v>22.124999999999996</v>
      </c>
      <c r="AD18" s="3">
        <f>[14]Maio!$B$33</f>
        <v>22.966666666666665</v>
      </c>
      <c r="AE18" s="3">
        <f>[14]Maio!$B$34</f>
        <v>23.074999999999999</v>
      </c>
      <c r="AF18" s="3">
        <f>[14]Maio!$B$35</f>
        <v>21.383333333333329</v>
      </c>
      <c r="AG18" s="16">
        <f t="shared" si="1"/>
        <v>20.330241935483873</v>
      </c>
    </row>
    <row r="19" spans="1:34" ht="17.100000000000001" customHeight="1" x14ac:dyDescent="0.2">
      <c r="A19" s="9" t="s">
        <v>11</v>
      </c>
      <c r="B19" s="3">
        <f>[15]Maio!$B$5</f>
        <v>12.341666666666667</v>
      </c>
      <c r="C19" s="3">
        <f>[15]Maio!$B$6</f>
        <v>13.329166666666667</v>
      </c>
      <c r="D19" s="3">
        <f>[15]Maio!$B$7</f>
        <v>16.079166666666666</v>
      </c>
      <c r="E19" s="3">
        <f>[15]Maio!$B$8</f>
        <v>18.712500000000002</v>
      </c>
      <c r="F19" s="3">
        <f>[15]Maio!$B$9</f>
        <v>20.583333333333339</v>
      </c>
      <c r="G19" s="3">
        <f>[15]Maio!$B$10</f>
        <v>20.391666666666669</v>
      </c>
      <c r="H19" s="3">
        <f>[15]Maio!$B$11</f>
        <v>19.195833333333336</v>
      </c>
      <c r="I19" s="3">
        <f>[15]Maio!$B$12</f>
        <v>21.612500000000001</v>
      </c>
      <c r="J19" s="3">
        <f>[15]Maio!$B$13</f>
        <v>21.204166666666669</v>
      </c>
      <c r="K19" s="3">
        <f>[15]Maio!$B$14</f>
        <v>20.574999999999999</v>
      </c>
      <c r="L19" s="3">
        <f>[15]Maio!$B$15</f>
        <v>23</v>
      </c>
      <c r="M19" s="3">
        <f>[15]Maio!$B$16</f>
        <v>22.829166666666666</v>
      </c>
      <c r="N19" s="3">
        <f>[15]Maio!$B$17</f>
        <v>19.054166666666667</v>
      </c>
      <c r="O19" s="3">
        <f>[15]Maio!$B$18</f>
        <v>18.508333333333336</v>
      </c>
      <c r="P19" s="3">
        <f>[15]Maio!$B$19</f>
        <v>18.758333333333333</v>
      </c>
      <c r="Q19" s="3">
        <f>[15]Maio!$B$20</f>
        <v>17.666666666666661</v>
      </c>
      <c r="R19" s="3">
        <f>[15]Maio!$B$21</f>
        <v>18.916666666666668</v>
      </c>
      <c r="S19" s="3">
        <f>[15]Maio!$B$22</f>
        <v>19.587500000000002</v>
      </c>
      <c r="T19" s="3">
        <f>[15]Maio!$B$23</f>
        <v>19.304166666666671</v>
      </c>
      <c r="U19" s="3">
        <f>[15]Maio!$B$24</f>
        <v>19.658333333333331</v>
      </c>
      <c r="V19" s="3">
        <f>[15]Maio!$B$25</f>
        <v>19.333333333333336</v>
      </c>
      <c r="W19" s="3">
        <f>[15]Maio!$B$26</f>
        <v>21.341666666666665</v>
      </c>
      <c r="X19" s="3">
        <f>[15]Maio!$B$27</f>
        <v>19.420833333333331</v>
      </c>
      <c r="Y19" s="3">
        <f>[15]Maio!$B$28</f>
        <v>20.254166666666666</v>
      </c>
      <c r="Z19" s="3">
        <f>[15]Maio!$B$29</f>
        <v>18.545833333333327</v>
      </c>
      <c r="AA19" s="3">
        <f>[15]Maio!$B$30</f>
        <v>20.133333333333336</v>
      </c>
      <c r="AB19" s="3">
        <f>[15]Maio!$B$31</f>
        <v>22.866666666666671</v>
      </c>
      <c r="AC19" s="3">
        <f>[15]Maio!$B$32</f>
        <v>21.675000000000001</v>
      </c>
      <c r="AD19" s="3">
        <f>[15]Maio!$B$33</f>
        <v>22.320833333333336</v>
      </c>
      <c r="AE19" s="3">
        <f>[15]Maio!$B$34</f>
        <v>22.175000000000001</v>
      </c>
      <c r="AF19" s="3">
        <f>[15]Maio!$B$35</f>
        <v>22.087499999999995</v>
      </c>
      <c r="AG19" s="16">
        <f t="shared" ref="AG19:AG29" si="2">AVERAGE(B19:AF19)</f>
        <v>19.724596774193543</v>
      </c>
    </row>
    <row r="20" spans="1:34" ht="17.100000000000001" customHeight="1" x14ac:dyDescent="0.2">
      <c r="A20" s="9" t="s">
        <v>12</v>
      </c>
      <c r="B20" s="3">
        <f>[16]Maio!$B$5</f>
        <v>15.120833333333337</v>
      </c>
      <c r="C20" s="3">
        <f>[16]Maio!$B$6</f>
        <v>16.470833333333335</v>
      </c>
      <c r="D20" s="3">
        <f>[16]Maio!$B$7</f>
        <v>18.420833333333334</v>
      </c>
      <c r="E20" s="3">
        <f>[16]Maio!$B$8</f>
        <v>20.020833333333332</v>
      </c>
      <c r="F20" s="3">
        <f>[16]Maio!$B$9</f>
        <v>21.033333333333331</v>
      </c>
      <c r="G20" s="3">
        <f>[16]Maio!$B$10</f>
        <v>22.104166666666661</v>
      </c>
      <c r="H20" s="3">
        <f>[16]Maio!$B$11</f>
        <v>23.116666666666664</v>
      </c>
      <c r="I20" s="3">
        <f>[16]Maio!$B$12</f>
        <v>23.133333333333336</v>
      </c>
      <c r="J20" s="3">
        <f>[16]Maio!$B$13</f>
        <v>20.6</v>
      </c>
      <c r="K20" s="3">
        <f>[16]Maio!$B$14</f>
        <v>23.629166666666663</v>
      </c>
      <c r="L20" s="3">
        <f>[16]Maio!$B$15</f>
        <v>25.087500000000002</v>
      </c>
      <c r="M20" s="3">
        <f>[16]Maio!$B$16</f>
        <v>25.683333333333334</v>
      </c>
      <c r="N20" s="3">
        <f>[16]Maio!$B$17</f>
        <v>22.162500000000005</v>
      </c>
      <c r="O20" s="3">
        <f>[16]Maio!$B$18</f>
        <v>21.066666666666666</v>
      </c>
      <c r="P20" s="3">
        <f>[16]Maio!$B$19</f>
        <v>22.220833333333331</v>
      </c>
      <c r="Q20" s="3">
        <f>[16]Maio!$B$20</f>
        <v>21.304166666666667</v>
      </c>
      <c r="R20" s="3">
        <f>[16]Maio!$B$21</f>
        <v>22.179166666666664</v>
      </c>
      <c r="S20" s="3">
        <f>[16]Maio!$B$22</f>
        <v>22.704166666666669</v>
      </c>
      <c r="T20" s="3">
        <f>[16]Maio!$B$23</f>
        <v>22.866666666666671</v>
      </c>
      <c r="U20" s="3">
        <f>[16]Maio!$B$24</f>
        <v>23.024999999999995</v>
      </c>
      <c r="V20" s="3">
        <f>[16]Maio!$B$25</f>
        <v>22.395833333333332</v>
      </c>
      <c r="W20" s="3">
        <f>[16]Maio!$B$26</f>
        <v>22.558333333333337</v>
      </c>
      <c r="X20" s="3">
        <f>[16]Maio!$B$27</f>
        <v>21.762499999999999</v>
      </c>
      <c r="Y20" s="3">
        <f>[16]Maio!$B$28</f>
        <v>21.933333333333337</v>
      </c>
      <c r="Z20" s="3">
        <f>[16]Maio!$B$29</f>
        <v>20.091666666666669</v>
      </c>
      <c r="AA20" s="3">
        <f>[16]Maio!$B$30</f>
        <v>22.749999999999996</v>
      </c>
      <c r="AB20" s="3">
        <f>[16]Maio!$B$31</f>
        <v>24.850000000000009</v>
      </c>
      <c r="AC20" s="3">
        <f>[16]Maio!$B$32</f>
        <v>24.983333333333331</v>
      </c>
      <c r="AD20" s="3">
        <f>[16]Maio!$B$33</f>
        <v>24.145833333333332</v>
      </c>
      <c r="AE20" s="3">
        <f>[16]Maio!$B$34</f>
        <v>24.366666666666664</v>
      </c>
      <c r="AF20" s="3">
        <f>[16]Maio!$B$35</f>
        <v>24.391666666666666</v>
      </c>
      <c r="AG20" s="16">
        <f t="shared" si="2"/>
        <v>22.134811827956991</v>
      </c>
    </row>
    <row r="21" spans="1:34" ht="17.100000000000001" customHeight="1" x14ac:dyDescent="0.2">
      <c r="A21" s="9" t="s">
        <v>13</v>
      </c>
      <c r="B21" s="3">
        <f>[17]Maio!$B$5</f>
        <v>15.787500000000001</v>
      </c>
      <c r="C21" s="3">
        <f>[17]Maio!$B$6</f>
        <v>16.387499999999999</v>
      </c>
      <c r="D21" s="3">
        <f>[17]Maio!$B$7</f>
        <v>18.366666666666664</v>
      </c>
      <c r="E21" s="3">
        <f>[17]Maio!$B$8</f>
        <v>18.999999999999996</v>
      </c>
      <c r="F21" s="3">
        <f>[17]Maio!$B$9</f>
        <v>20.666666666666668</v>
      </c>
      <c r="G21" s="3">
        <f>[17]Maio!$B$10</f>
        <v>21.316666666666666</v>
      </c>
      <c r="H21" s="3">
        <f>[17]Maio!$B$11</f>
        <v>22.708333333333329</v>
      </c>
      <c r="I21" s="3">
        <f>[17]Maio!$B$12</f>
        <v>22.558333333333334</v>
      </c>
      <c r="J21" s="3">
        <f>[17]Maio!$B$13</f>
        <v>23.404166666666669</v>
      </c>
      <c r="K21" s="3">
        <f>[17]Maio!$B$14</f>
        <v>24.1875</v>
      </c>
      <c r="L21" s="3">
        <f>[17]Maio!$B$15</f>
        <v>26.570833333333329</v>
      </c>
      <c r="M21" s="3">
        <f>[17]Maio!$B$16</f>
        <v>25.616666666666674</v>
      </c>
      <c r="N21" s="3">
        <f>[17]Maio!$B$17</f>
        <v>23.283333333333335</v>
      </c>
      <c r="O21" s="3">
        <f>[17]Maio!$B$18</f>
        <v>22.533333333333335</v>
      </c>
      <c r="P21" s="3">
        <f>[17]Maio!$B$19</f>
        <v>22.225000000000005</v>
      </c>
      <c r="Q21" s="3">
        <f>[17]Maio!$B$20</f>
        <v>22.850000000000005</v>
      </c>
      <c r="R21" s="3">
        <f>[17]Maio!$B$21</f>
        <v>23.350000000000005</v>
      </c>
      <c r="S21" s="3">
        <f>[17]Maio!$B$22</f>
        <v>23.279166666666665</v>
      </c>
      <c r="T21" s="3">
        <f>[17]Maio!$B$23</f>
        <v>22.058333333333337</v>
      </c>
      <c r="U21" s="3">
        <f>[17]Maio!$B$24</f>
        <v>22.929166666666674</v>
      </c>
      <c r="V21" s="3">
        <f>[17]Maio!$B$25</f>
        <v>22.624999999999996</v>
      </c>
      <c r="W21" s="3">
        <f>[17]Maio!$B$26</f>
        <v>23.016666666666666</v>
      </c>
      <c r="X21" s="3">
        <f>[17]Maio!$B$27</f>
        <v>24.124999999999996</v>
      </c>
      <c r="Y21" s="3">
        <f>[17]Maio!$B$28</f>
        <v>22.220833333333331</v>
      </c>
      <c r="Z21" s="3">
        <f>[17]Maio!$B$29</f>
        <v>20.979166666666668</v>
      </c>
      <c r="AA21" s="3">
        <f>[17]Maio!$B$30</f>
        <v>23.954166666666666</v>
      </c>
      <c r="AB21" s="3">
        <f>[17]Maio!$B$31</f>
        <v>24.891666666666662</v>
      </c>
      <c r="AC21" s="3">
        <f>[17]Maio!$B$32</f>
        <v>26.304166666666664</v>
      </c>
      <c r="AD21" s="3">
        <f>[17]Maio!$B$33</f>
        <v>24.500000000000004</v>
      </c>
      <c r="AE21" s="3">
        <f>[17]Maio!$B$34</f>
        <v>24.499999999999996</v>
      </c>
      <c r="AF21" s="3">
        <f>[17]Maio!$B$35</f>
        <v>24.754166666666666</v>
      </c>
      <c r="AG21" s="16">
        <f t="shared" si="2"/>
        <v>22.611290322580647</v>
      </c>
    </row>
    <row r="22" spans="1:34" ht="17.100000000000001" customHeight="1" x14ac:dyDescent="0.2">
      <c r="A22" s="9" t="s">
        <v>14</v>
      </c>
      <c r="B22" s="3">
        <f>[18]Maio!$B$5</f>
        <v>11.842857142857142</v>
      </c>
      <c r="C22" s="3">
        <f>[18]Maio!$B$6</f>
        <v>12.325000000000001</v>
      </c>
      <c r="D22" s="3">
        <f>[18]Maio!$B$7</f>
        <v>13.716666666666667</v>
      </c>
      <c r="E22" s="3">
        <f>[18]Maio!$B$8</f>
        <v>18.233333333333334</v>
      </c>
      <c r="F22" s="3">
        <f>[18]Maio!$B$9</f>
        <v>19.723076923076924</v>
      </c>
      <c r="G22" s="3">
        <f>[18]Maio!$B$10</f>
        <v>19.635714285714283</v>
      </c>
      <c r="H22" s="3">
        <f>[18]Maio!$B$11</f>
        <v>20.446666666666662</v>
      </c>
      <c r="I22" s="3">
        <f>[18]Maio!$B$12</f>
        <v>20.599999999999998</v>
      </c>
      <c r="J22" s="3">
        <f>[18]Maio!$B$13</f>
        <v>19.092857142857138</v>
      </c>
      <c r="K22" s="3">
        <f>[18]Maio!$B$14</f>
        <v>19.973333333333336</v>
      </c>
      <c r="L22" s="3">
        <f>[18]Maio!$B$15</f>
        <v>21.278571428571428</v>
      </c>
      <c r="M22" s="3">
        <f>[18]Maio!$B$16</f>
        <v>21.420833333333338</v>
      </c>
      <c r="N22" s="3">
        <f>[18]Maio!$B$17</f>
        <v>19.825000000000003</v>
      </c>
      <c r="O22" s="3">
        <f>[18]Maio!$B$18</f>
        <v>19.76923076923077</v>
      </c>
      <c r="P22" s="3">
        <f>[18]Maio!$B$19</f>
        <v>19.826086956521735</v>
      </c>
      <c r="Q22" s="3">
        <f>[18]Maio!$B$20</f>
        <v>17.974999999999998</v>
      </c>
      <c r="R22" s="3" t="str">
        <f>[18]Maio!$B$21</f>
        <v>**</v>
      </c>
      <c r="S22" s="3" t="str">
        <f>[18]Maio!$B$22</f>
        <v>**</v>
      </c>
      <c r="T22" s="3">
        <f>[18]Maio!$B$23</f>
        <v>17.36</v>
      </c>
      <c r="U22" s="3">
        <f>[18]Maio!$B$24</f>
        <v>17.625000000000004</v>
      </c>
      <c r="V22" s="3">
        <f>[18]Maio!$B$25</f>
        <v>17.363636363636363</v>
      </c>
      <c r="W22" s="3">
        <f>[18]Maio!$B$26</f>
        <v>18.907142857142855</v>
      </c>
      <c r="X22" s="3">
        <f>[18]Maio!$B$27</f>
        <v>18.133333333333333</v>
      </c>
      <c r="Y22" s="3">
        <f>[18]Maio!$B$28</f>
        <v>21.092857142857145</v>
      </c>
      <c r="Z22" s="3">
        <f>[18]Maio!$B$29</f>
        <v>21.293750000000003</v>
      </c>
      <c r="AA22" s="3">
        <f>[18]Maio!$B$30</f>
        <v>20.421428571428571</v>
      </c>
      <c r="AB22" s="3">
        <f>[18]Maio!$B$31</f>
        <v>20.507692307692306</v>
      </c>
      <c r="AC22" s="3">
        <f>[18]Maio!$B$32</f>
        <v>19.462500000000002</v>
      </c>
      <c r="AD22" s="3">
        <f>[18]Maio!$B$33</f>
        <v>18.171428571428567</v>
      </c>
      <c r="AE22" s="3">
        <f>[18]Maio!$B$34</f>
        <v>19.375</v>
      </c>
      <c r="AF22" s="3">
        <f>[18]Maio!$B$35</f>
        <v>21.353846153846153</v>
      </c>
      <c r="AG22" s="16">
        <f t="shared" si="2"/>
        <v>18.853511837363037</v>
      </c>
    </row>
    <row r="23" spans="1:34" ht="17.100000000000001" customHeight="1" x14ac:dyDescent="0.2">
      <c r="A23" s="9" t="s">
        <v>15</v>
      </c>
      <c r="B23" s="3">
        <f>[19]Maio!$B$5</f>
        <v>11.958333333333334</v>
      </c>
      <c r="C23" s="3">
        <f>[19]Maio!$B$6</f>
        <v>13.508333333333333</v>
      </c>
      <c r="D23" s="3">
        <f>[19]Maio!$B$7</f>
        <v>16.470833333333335</v>
      </c>
      <c r="E23" s="3">
        <f>[19]Maio!$B$8</f>
        <v>18.525000000000002</v>
      </c>
      <c r="F23" s="3">
        <f>[19]Maio!$B$9</f>
        <v>20.775000000000002</v>
      </c>
      <c r="G23" s="3">
        <f>[19]Maio!$B$10</f>
        <v>20.958333333333332</v>
      </c>
      <c r="H23" s="3">
        <f>[19]Maio!$B$11</f>
        <v>19.616666666666664</v>
      </c>
      <c r="I23" s="3">
        <f>[19]Maio!$B$12</f>
        <v>19.958333333333329</v>
      </c>
      <c r="J23" s="3">
        <f>[19]Maio!$B$13</f>
        <v>19.841666666666665</v>
      </c>
      <c r="K23" s="3">
        <f>[19]Maio!$B$14</f>
        <v>21.020833333333332</v>
      </c>
      <c r="L23" s="3">
        <f>[19]Maio!$B$15</f>
        <v>22.512499999999999</v>
      </c>
      <c r="M23" s="3">
        <f>[19]Maio!$B$16</f>
        <v>22.079166666666662</v>
      </c>
      <c r="N23" s="3">
        <f>[19]Maio!$B$17</f>
        <v>17.612500000000001</v>
      </c>
      <c r="O23" s="3">
        <f>[19]Maio!$B$18</f>
        <v>18.724999999999998</v>
      </c>
      <c r="P23" s="3">
        <f>[19]Maio!$B$19</f>
        <v>18.731249999999996</v>
      </c>
      <c r="Q23" s="3">
        <f>[19]Maio!$B$20</f>
        <v>17.259635416666665</v>
      </c>
      <c r="R23" s="3">
        <f>[19]Maio!$B$21</f>
        <v>17.733333333333331</v>
      </c>
      <c r="S23" s="3">
        <f>[19]Maio!$B$22</f>
        <v>17.979166666666668</v>
      </c>
      <c r="T23" s="3">
        <f>[19]Maio!$B$23</f>
        <v>18.170833333333334</v>
      </c>
      <c r="U23" s="3">
        <f>[19]Maio!$B$24</f>
        <v>18.416666666666668</v>
      </c>
      <c r="V23" s="3">
        <f>[19]Maio!$B$25</f>
        <v>18.5</v>
      </c>
      <c r="W23" s="3">
        <f>[19]Maio!$B$26</f>
        <v>19.808333333333334</v>
      </c>
      <c r="X23" s="3">
        <f>[19]Maio!$B$27</f>
        <v>17.089999999999996</v>
      </c>
      <c r="Y23" s="3" t="str">
        <f>[19]Maio!$B$28</f>
        <v>**</v>
      </c>
      <c r="Z23" s="3">
        <f>[19]Maio!$B$29</f>
        <v>19.683333333333334</v>
      </c>
      <c r="AA23" s="3">
        <f>[19]Maio!$B$30</f>
        <v>17.274999999999995</v>
      </c>
      <c r="AB23" s="3">
        <f>[19]Maio!$B$31</f>
        <v>21.208695652173915</v>
      </c>
      <c r="AC23" s="3">
        <f>[19]Maio!$B$32</f>
        <v>22.758823529411771</v>
      </c>
      <c r="AD23" s="3">
        <f>[19]Maio!$B$33</f>
        <v>22.129166666666663</v>
      </c>
      <c r="AE23" s="3">
        <f>[19]Maio!$B$34</f>
        <v>22.954166666666669</v>
      </c>
      <c r="AF23" s="3">
        <f>[19]Maio!$B$35</f>
        <v>21.962500000000002</v>
      </c>
      <c r="AG23" s="16">
        <f t="shared" si="2"/>
        <v>19.174113486608409</v>
      </c>
    </row>
    <row r="24" spans="1:34" ht="17.100000000000001" customHeight="1" x14ac:dyDescent="0.2">
      <c r="A24" s="9" t="s">
        <v>16</v>
      </c>
      <c r="B24" s="3">
        <f>[20]Maio!$B$5</f>
        <v>14.924999999999995</v>
      </c>
      <c r="C24" s="3">
        <f>[20]Maio!$B$6</f>
        <v>16.037500000000005</v>
      </c>
      <c r="D24" s="3">
        <f>[20]Maio!$B$7</f>
        <v>18.45</v>
      </c>
      <c r="E24" s="3">
        <f>[20]Maio!$B$8</f>
        <v>19.733333333333334</v>
      </c>
      <c r="F24" s="3">
        <f>[20]Maio!$B$9</f>
        <v>20.387499999999999</v>
      </c>
      <c r="G24" s="3">
        <f>[20]Maio!$B$10</f>
        <v>21.712500000000002</v>
      </c>
      <c r="H24" s="3">
        <f>[20]Maio!$B$11</f>
        <v>22.629166666666666</v>
      </c>
      <c r="I24" s="3">
        <f>[20]Maio!$B$12</f>
        <v>22.729166666666668</v>
      </c>
      <c r="J24" s="3">
        <f>[20]Maio!$B$13</f>
        <v>23.012499999999999</v>
      </c>
      <c r="K24" s="3">
        <f>[20]Maio!$B$14</f>
        <v>24.525000000000002</v>
      </c>
      <c r="L24" s="3">
        <f>[20]Maio!$B$15</f>
        <v>27</v>
      </c>
      <c r="M24" s="3">
        <f>[20]Maio!$B$16</f>
        <v>24.25</v>
      </c>
      <c r="N24" s="3">
        <f>[20]Maio!$B$17</f>
        <v>19.45</v>
      </c>
      <c r="O24" s="3">
        <f>[20]Maio!$B$18</f>
        <v>19.649999999999999</v>
      </c>
      <c r="P24" s="3">
        <f>[20]Maio!$B$19</f>
        <v>22.404166666666669</v>
      </c>
      <c r="Q24" s="3">
        <f>[20]Maio!$B$20</f>
        <v>22.066666666666666</v>
      </c>
      <c r="R24" s="3">
        <f>[20]Maio!$B$21</f>
        <v>23.083333333333339</v>
      </c>
      <c r="S24" s="3">
        <f>[20]Maio!$B$22</f>
        <v>23.270833333333332</v>
      </c>
      <c r="T24" s="3">
        <f>[20]Maio!$B$23</f>
        <v>23.966666666666669</v>
      </c>
      <c r="U24" s="3">
        <f>[20]Maio!$B$24</f>
        <v>23.408333333333335</v>
      </c>
      <c r="V24" s="3">
        <f>[20]Maio!$B$25</f>
        <v>21.358333333333334</v>
      </c>
      <c r="W24" s="3">
        <f>[20]Maio!$B$26</f>
        <v>20.970833333333335</v>
      </c>
      <c r="X24" s="3">
        <f>[20]Maio!$B$27</f>
        <v>21.508333333333329</v>
      </c>
      <c r="Y24" s="3">
        <f>[20]Maio!$B$28</f>
        <v>19.939999999999998</v>
      </c>
      <c r="Z24" s="3">
        <f>[20]Maio!$B$29</f>
        <v>21.716666666666665</v>
      </c>
      <c r="AA24" s="3">
        <f>[20]Maio!$B$30</f>
        <v>22.345833333333335</v>
      </c>
      <c r="AB24" s="3">
        <f>[20]Maio!$B$31</f>
        <v>25.720833333333342</v>
      </c>
      <c r="AC24" s="3">
        <f>[20]Maio!$B$32</f>
        <v>26.508333333333329</v>
      </c>
      <c r="AD24" s="3">
        <f>[20]Maio!$B$33</f>
        <v>26.195833333333336</v>
      </c>
      <c r="AE24" s="3">
        <f>[20]Maio!$B$34</f>
        <v>25.854166666666668</v>
      </c>
      <c r="AF24" s="3">
        <f>[20]Maio!$B$35</f>
        <v>23.379166666666666</v>
      </c>
      <c r="AG24" s="16">
        <f t="shared" si="2"/>
        <v>22.199677419354835</v>
      </c>
    </row>
    <row r="25" spans="1:34" ht="17.100000000000001" customHeight="1" x14ac:dyDescent="0.2">
      <c r="A25" s="9" t="s">
        <v>17</v>
      </c>
      <c r="B25" s="3">
        <f>[21]Maio!$B$5</f>
        <v>12.504166666666665</v>
      </c>
      <c r="C25" s="3">
        <f>[21]Maio!$B$6</f>
        <v>13.404166666666667</v>
      </c>
      <c r="D25" s="3">
        <f>[21]Maio!$B$7</f>
        <v>16.929166666666667</v>
      </c>
      <c r="E25" s="3">
        <f>[21]Maio!$B$8</f>
        <v>18.791666666666668</v>
      </c>
      <c r="F25" s="3">
        <f>[21]Maio!$B$9</f>
        <v>21.720833333333331</v>
      </c>
      <c r="G25" s="3">
        <f>[21]Maio!$B$10</f>
        <v>20.920833333333334</v>
      </c>
      <c r="H25" s="3">
        <f>[21]Maio!$B$11</f>
        <v>20.162500000000001</v>
      </c>
      <c r="I25" s="3">
        <f>[21]Maio!$B$12</f>
        <v>21.5625</v>
      </c>
      <c r="J25" s="3">
        <f>[21]Maio!$B$13</f>
        <v>16.25</v>
      </c>
      <c r="K25" s="3">
        <f>[21]Maio!$B$14</f>
        <v>22.716666666666665</v>
      </c>
      <c r="L25" s="3">
        <f>[21]Maio!$B$15</f>
        <v>23.670833333333331</v>
      </c>
      <c r="M25" s="3">
        <f>[21]Maio!$B$16</f>
        <v>23.079166666666666</v>
      </c>
      <c r="N25" s="3">
        <f>[21]Maio!$B$17</f>
        <v>19.866666666666664</v>
      </c>
      <c r="O25" s="3">
        <f>[21]Maio!$B$18</f>
        <v>19.349999999999998</v>
      </c>
      <c r="P25" s="3">
        <f>[21]Maio!$B$19</f>
        <v>19.983333333333331</v>
      </c>
      <c r="Q25" s="3">
        <f>[21]Maio!$B$20</f>
        <v>19.491666666666664</v>
      </c>
      <c r="R25" s="3">
        <f>[21]Maio!$B$21</f>
        <v>19.237500000000001</v>
      </c>
      <c r="S25" s="3">
        <f>[21]Maio!$B$22</f>
        <v>20.00416666666667</v>
      </c>
      <c r="T25" s="3">
        <f>[21]Maio!$B$23</f>
        <v>19.375</v>
      </c>
      <c r="U25" s="3">
        <f>[21]Maio!$B$24</f>
        <v>20.029166666666665</v>
      </c>
      <c r="V25" s="3">
        <f>[21]Maio!$B$25</f>
        <v>19.716666666666661</v>
      </c>
      <c r="W25" s="3">
        <f>[21]Maio!$B$26</f>
        <v>21.400000000000002</v>
      </c>
      <c r="X25" s="3">
        <f>[21]Maio!$B$27</f>
        <v>20.062500000000004</v>
      </c>
      <c r="Y25" s="3">
        <f>[21]Maio!$B$28</f>
        <v>20.512500000000003</v>
      </c>
      <c r="Z25" s="3">
        <f>[21]Maio!$B$29</f>
        <v>19.541666666666668</v>
      </c>
      <c r="AA25" s="3">
        <f>[21]Maio!$B$30</f>
        <v>20.291666666666668</v>
      </c>
      <c r="AB25" s="3">
        <f>[21]Maio!$B$31</f>
        <v>23.191666666666674</v>
      </c>
      <c r="AC25" s="3">
        <f>[21]Maio!$B$32</f>
        <v>21.537499999999998</v>
      </c>
      <c r="AD25" s="3">
        <f>[21]Maio!$B$33</f>
        <v>22.791666666666657</v>
      </c>
      <c r="AE25" s="3">
        <f>[21]Maio!$B$34</f>
        <v>22.295652173913048</v>
      </c>
      <c r="AF25" s="3">
        <f>[21]Maio!$B$35</f>
        <v>21.7</v>
      </c>
      <c r="AG25" s="16">
        <f t="shared" si="2"/>
        <v>20.067467274427301</v>
      </c>
    </row>
    <row r="26" spans="1:34" ht="17.100000000000001" customHeight="1" x14ac:dyDescent="0.2">
      <c r="A26" s="9" t="s">
        <v>18</v>
      </c>
      <c r="B26" s="3">
        <f>[22]Maio!$B$5</f>
        <v>13.291666666666664</v>
      </c>
      <c r="C26" s="3">
        <f>[22]Maio!$B$6</f>
        <v>14.95833333333333</v>
      </c>
      <c r="D26" s="3">
        <f>[22]Maio!$B$7</f>
        <v>16.883333333333336</v>
      </c>
      <c r="E26" s="3">
        <f>[22]Maio!$B$8</f>
        <v>19.920833333333334</v>
      </c>
      <c r="F26" s="3">
        <f>[22]Maio!$B$9</f>
        <v>20.612500000000001</v>
      </c>
      <c r="G26" s="3">
        <f>[22]Maio!$B$10</f>
        <v>21.566666666666674</v>
      </c>
      <c r="H26" s="3">
        <f>[22]Maio!$B$11</f>
        <v>21.008333333333336</v>
      </c>
      <c r="I26" s="3">
        <f>[22]Maio!$B$12</f>
        <v>21.370833333333334</v>
      </c>
      <c r="J26" s="3">
        <f>[22]Maio!$B$13</f>
        <v>21.249999999999996</v>
      </c>
      <c r="K26" s="3">
        <f>[22]Maio!$B$14</f>
        <v>21.658333333333335</v>
      </c>
      <c r="L26" s="3">
        <f>[22]Maio!$B$15</f>
        <v>21.175000000000001</v>
      </c>
      <c r="M26" s="3">
        <f>[22]Maio!$B$16</f>
        <v>20.904166666666665</v>
      </c>
      <c r="N26" s="3">
        <f>[22]Maio!$B$17</f>
        <v>18.787500000000001</v>
      </c>
      <c r="O26" s="3">
        <f>[22]Maio!$B$18</f>
        <v>19.758333333333329</v>
      </c>
      <c r="P26" s="3">
        <f>[22]Maio!$B$19</f>
        <v>19.004166666666666</v>
      </c>
      <c r="Q26" s="3">
        <f>[22]Maio!$B$20</f>
        <v>18.191666666666666</v>
      </c>
      <c r="R26" s="3">
        <f>[22]Maio!$B$21</f>
        <v>19.445833333333333</v>
      </c>
      <c r="S26" s="3">
        <f>[22]Maio!$B$22</f>
        <v>19.779166666666672</v>
      </c>
      <c r="T26" s="3">
        <f>[22]Maio!$B$23</f>
        <v>19.433333333333334</v>
      </c>
      <c r="U26" s="3">
        <f>[22]Maio!$B$24</f>
        <v>20.125</v>
      </c>
      <c r="V26" s="3">
        <f>[22]Maio!$B$25</f>
        <v>20.345833333333335</v>
      </c>
      <c r="W26" s="3">
        <f>[22]Maio!$B$26</f>
        <v>20.775000000000002</v>
      </c>
      <c r="X26" s="3">
        <f>[22]Maio!$B$27</f>
        <v>20.916666666666668</v>
      </c>
      <c r="Y26" s="3">
        <f>[22]Maio!$B$28</f>
        <v>20.06666666666667</v>
      </c>
      <c r="Z26" s="3">
        <f>[22]Maio!$B$29</f>
        <v>19.404166666666665</v>
      </c>
      <c r="AA26" s="3">
        <f>[22]Maio!$B$30</f>
        <v>20.74583333333333</v>
      </c>
      <c r="AB26" s="3">
        <f>[22]Maio!$B$31</f>
        <v>21.191666666666666</v>
      </c>
      <c r="AC26" s="3">
        <f>[22]Maio!$B$32</f>
        <v>20.429166666666667</v>
      </c>
      <c r="AD26" s="3">
        <f>[22]Maio!$B$33</f>
        <v>21.233333333333338</v>
      </c>
      <c r="AE26" s="3">
        <f>[22]Maio!$B$34</f>
        <v>21.658333333333331</v>
      </c>
      <c r="AF26" s="3">
        <f>[22]Maio!$B$35</f>
        <v>21.170833333333338</v>
      </c>
      <c r="AG26" s="16">
        <f t="shared" si="2"/>
        <v>19.905241935483875</v>
      </c>
    </row>
    <row r="27" spans="1:34" ht="17.100000000000001" customHeight="1" x14ac:dyDescent="0.2">
      <c r="A27" s="9" t="s">
        <v>19</v>
      </c>
      <c r="B27" s="3">
        <f>[23]Maio!$B$5</f>
        <v>12.112499999999999</v>
      </c>
      <c r="C27" s="3">
        <f>[23]Maio!$B$6</f>
        <v>15.5875</v>
      </c>
      <c r="D27" s="3">
        <f>[23]Maio!$B$7</f>
        <v>18.112500000000001</v>
      </c>
      <c r="E27" s="3">
        <f>[23]Maio!$B$8</f>
        <v>19.849999999999998</v>
      </c>
      <c r="F27" s="3">
        <f>[23]Maio!$B$9</f>
        <v>22.091666666666669</v>
      </c>
      <c r="G27" s="3">
        <f>[23]Maio!$B$10</f>
        <v>22.166666666666671</v>
      </c>
      <c r="H27" s="3">
        <f>[23]Maio!$B$11</f>
        <v>20.825000000000006</v>
      </c>
      <c r="I27" s="3">
        <f>[23]Maio!$B$12</f>
        <v>21.5625</v>
      </c>
      <c r="J27" s="3">
        <f>[23]Maio!$B$13</f>
        <v>21.624999999999996</v>
      </c>
      <c r="K27" s="3">
        <f>[23]Maio!$B$14</f>
        <v>22.170833333333331</v>
      </c>
      <c r="L27" s="3">
        <f>[23]Maio!$B$15</f>
        <v>22.158333333333335</v>
      </c>
      <c r="M27" s="3">
        <f>[23]Maio!$B$16</f>
        <v>20.691666666666666</v>
      </c>
      <c r="N27" s="3">
        <f>[23]Maio!$B$17</f>
        <v>17.783333333333335</v>
      </c>
      <c r="O27" s="3">
        <f>[23]Maio!$B$18</f>
        <v>18.470833333333331</v>
      </c>
      <c r="P27" s="3">
        <f>[23]Maio!$B$19</f>
        <v>19.820833333333336</v>
      </c>
      <c r="Q27" s="3">
        <f>[23]Maio!$B$20</f>
        <v>19.037500000000001</v>
      </c>
      <c r="R27" s="3">
        <f>[23]Maio!$B$21</f>
        <v>19.237500000000001</v>
      </c>
      <c r="S27" s="3">
        <f>[23]Maio!$B$22</f>
        <v>19.258333333333329</v>
      </c>
      <c r="T27" s="3">
        <f>[23]Maio!$B$23</f>
        <v>18.608333333333327</v>
      </c>
      <c r="U27" s="3">
        <f>[23]Maio!$B$24</f>
        <v>19.733333333333334</v>
      </c>
      <c r="V27" s="3">
        <f>[23]Maio!$B$25</f>
        <v>20.700000000000003</v>
      </c>
      <c r="W27" s="3">
        <f>[23]Maio!$B$26</f>
        <v>21.145833333333332</v>
      </c>
      <c r="X27" s="3">
        <f>[23]Maio!$B$27</f>
        <v>19.37083333333333</v>
      </c>
      <c r="Y27" s="3">
        <f>[23]Maio!$B$28</f>
        <v>19.441666666666663</v>
      </c>
      <c r="Z27" s="3">
        <f>[23]Maio!$B$29</f>
        <v>17.712499999999999</v>
      </c>
      <c r="AA27" s="3">
        <f>[23]Maio!$B$30</f>
        <v>16.908333333333335</v>
      </c>
      <c r="AB27" s="3">
        <f>[23]Maio!$B$31</f>
        <v>19.979166666666668</v>
      </c>
      <c r="AC27" s="3">
        <f>[23]Maio!$B$32</f>
        <v>22.275000000000006</v>
      </c>
      <c r="AD27" s="3">
        <f>[23]Maio!$B$33</f>
        <v>22.987500000000001</v>
      </c>
      <c r="AE27" s="3">
        <f>[23]Maio!$B$34</f>
        <v>23.162499999999998</v>
      </c>
      <c r="AF27" s="3">
        <f>[23]Maio!$B$35</f>
        <v>21.4375</v>
      </c>
      <c r="AG27" s="16">
        <f t="shared" si="2"/>
        <v>19.871774193548386</v>
      </c>
    </row>
    <row r="28" spans="1:34" ht="17.100000000000001" customHeight="1" x14ac:dyDescent="0.2">
      <c r="A28" s="9" t="s">
        <v>31</v>
      </c>
      <c r="B28" s="3">
        <f>[24]Maio!$B$5</f>
        <v>12.483333333333334</v>
      </c>
      <c r="C28" s="3">
        <f>[24]Maio!$B$6</f>
        <v>13.975000000000001</v>
      </c>
      <c r="D28" s="3">
        <f>[24]Maio!$B$7</f>
        <v>16.500000000000004</v>
      </c>
      <c r="E28" s="3">
        <f>[24]Maio!$B$8</f>
        <v>19.237500000000001</v>
      </c>
      <c r="F28" s="3">
        <f>[24]Maio!$B$9</f>
        <v>21.916666666666668</v>
      </c>
      <c r="G28" s="3">
        <f>[24]Maio!$B$10</f>
        <v>21.870833333333334</v>
      </c>
      <c r="H28" s="3">
        <f>[24]Maio!$B$11</f>
        <v>21.275000000000002</v>
      </c>
      <c r="I28" s="3">
        <f>[24]Maio!$B$12</f>
        <v>21.579166666666666</v>
      </c>
      <c r="J28" s="3">
        <f>[24]Maio!$B$13</f>
        <v>21.637500000000003</v>
      </c>
      <c r="K28" s="3">
        <f>[24]Maio!$B$14</f>
        <v>22.779166666666665</v>
      </c>
      <c r="L28" s="3">
        <f>[24]Maio!$B$15</f>
        <v>24.166666666666668</v>
      </c>
      <c r="M28" s="3">
        <f>[24]Maio!$B$16</f>
        <v>23.145833333333329</v>
      </c>
      <c r="N28" s="3">
        <f>[24]Maio!$B$17</f>
        <v>19.666666666666668</v>
      </c>
      <c r="O28" s="3">
        <f>[24]Maio!$B$18</f>
        <v>18.858333333333334</v>
      </c>
      <c r="P28" s="3">
        <f>[24]Maio!$B$19</f>
        <v>18.595833333333335</v>
      </c>
      <c r="Q28" s="3">
        <f>[24]Maio!$B$20</f>
        <v>17.366666666666667</v>
      </c>
      <c r="R28" s="3">
        <f>[24]Maio!$B$21</f>
        <v>19.087499999999995</v>
      </c>
      <c r="S28" s="3">
        <f>[24]Maio!$B$22</f>
        <v>20.200000000000003</v>
      </c>
      <c r="T28" s="3">
        <f>[24]Maio!$B$23</f>
        <v>20.220833333333335</v>
      </c>
      <c r="U28" s="3">
        <f>[24]Maio!$B$24</f>
        <v>21.316666666666663</v>
      </c>
      <c r="V28" s="3">
        <f>[24]Maio!$B$25</f>
        <v>21.504166666666666</v>
      </c>
      <c r="W28" s="3">
        <f>[24]Maio!$B$26</f>
        <v>22.258333333333336</v>
      </c>
      <c r="X28" s="3">
        <f>[24]Maio!$B$27</f>
        <v>21.633333333333336</v>
      </c>
      <c r="Y28" s="3">
        <f>[24]Maio!$B$28</f>
        <v>20.250000000000004</v>
      </c>
      <c r="Z28" s="3">
        <f>[24]Maio!$B$29</f>
        <v>19.212499999999995</v>
      </c>
      <c r="AA28" s="3">
        <f>[24]Maio!$B$30</f>
        <v>21.308333333333334</v>
      </c>
      <c r="AB28" s="3">
        <f>[24]Maio!$B$31</f>
        <v>22.566666666666663</v>
      </c>
      <c r="AC28" s="3">
        <f>[24]Maio!$B$32</f>
        <v>22.349999999999994</v>
      </c>
      <c r="AD28" s="3">
        <f>[24]Maio!$B$33</f>
        <v>23.554166666666664</v>
      </c>
      <c r="AE28" s="3">
        <f>[24]Maio!$B$34</f>
        <v>23.779166666666669</v>
      </c>
      <c r="AF28" s="3">
        <f>[24]Maio!$B$35</f>
        <v>23.704166666666666</v>
      </c>
      <c r="AG28" s="16">
        <f t="shared" si="2"/>
        <v>20.580645161290324</v>
      </c>
    </row>
    <row r="29" spans="1:34" ht="17.100000000000001" customHeight="1" x14ac:dyDescent="0.2">
      <c r="A29" s="9" t="s">
        <v>20</v>
      </c>
      <c r="B29" s="3">
        <f>[25]Maio!$B$5</f>
        <v>15.729166666666666</v>
      </c>
      <c r="C29" s="3">
        <f>[25]Maio!$B$6</f>
        <v>17.225000000000001</v>
      </c>
      <c r="D29" s="3">
        <f>[25]Maio!$B$7</f>
        <v>19.604166666666668</v>
      </c>
      <c r="E29" s="3">
        <f>[25]Maio!$B$8</f>
        <v>22.225000000000005</v>
      </c>
      <c r="F29" s="3">
        <f>[25]Maio!$B$9</f>
        <v>23.520833333333332</v>
      </c>
      <c r="G29" s="3">
        <f>[25]Maio!$B$10</f>
        <v>23.412499999999998</v>
      </c>
      <c r="H29" s="3">
        <f>[25]Maio!$B$11</f>
        <v>23.087500000000006</v>
      </c>
      <c r="I29" s="3">
        <f>[25]Maio!$B$12</f>
        <v>22.912499999999998</v>
      </c>
      <c r="J29" s="3">
        <f>[25]Maio!$B$13</f>
        <v>22.487499999999997</v>
      </c>
      <c r="K29" s="3">
        <f>[25]Maio!$B$14</f>
        <v>24.595833333333335</v>
      </c>
      <c r="L29" s="3">
        <f>[25]Maio!$B$15</f>
        <v>24.425000000000001</v>
      </c>
      <c r="M29" s="3">
        <f>[25]Maio!$B$16</f>
        <v>21.5625</v>
      </c>
      <c r="N29" s="3">
        <f>[25]Maio!$B$17</f>
        <v>20.208333333333332</v>
      </c>
      <c r="O29" s="3">
        <f>[25]Maio!$B$18</f>
        <v>21.262499999999999</v>
      </c>
      <c r="P29" s="3">
        <f>[25]Maio!$B$19</f>
        <v>19.933333333333334</v>
      </c>
      <c r="Q29" s="3">
        <f>[25]Maio!$B$20</f>
        <v>19.8</v>
      </c>
      <c r="R29" s="3">
        <f>[25]Maio!$B$21</f>
        <v>20.645833333333332</v>
      </c>
      <c r="S29" s="3">
        <f>[25]Maio!$B$22</f>
        <v>21.162499999999998</v>
      </c>
      <c r="T29" s="3">
        <f>[25]Maio!$B$23</f>
        <v>20.5625</v>
      </c>
      <c r="U29" s="3">
        <f>[25]Maio!$B$24</f>
        <v>21.004166666666663</v>
      </c>
      <c r="V29" s="3">
        <f>[25]Maio!$B$25</f>
        <v>20.958333333333332</v>
      </c>
      <c r="W29" s="3">
        <f>[25]Maio!$B$26</f>
        <v>21.566666666666674</v>
      </c>
      <c r="X29" s="3">
        <f>[25]Maio!$B$27</f>
        <v>22.079166666666666</v>
      </c>
      <c r="Y29" s="3">
        <f>[25]Maio!$B$28</f>
        <v>24.05</v>
      </c>
      <c r="Z29" s="3">
        <f>[25]Maio!$B$29</f>
        <v>21.862499999999997</v>
      </c>
      <c r="AA29" s="3">
        <f>[25]Maio!$B$30</f>
        <v>22.729166666666668</v>
      </c>
      <c r="AB29" s="3">
        <f>[25]Maio!$B$31</f>
        <v>23.912499999999998</v>
      </c>
      <c r="AC29" s="3">
        <f>[25]Maio!$B$32</f>
        <v>20.170833333333331</v>
      </c>
      <c r="AD29" s="3">
        <f>[25]Maio!$B$33</f>
        <v>21.941666666666666</v>
      </c>
      <c r="AE29" s="3">
        <f>[25]Maio!$B$34</f>
        <v>23.629166666666666</v>
      </c>
      <c r="AF29" s="3">
        <f>[25]Maio!$B$35</f>
        <v>24.679166666666664</v>
      </c>
      <c r="AG29" s="16">
        <f t="shared" si="2"/>
        <v>21.707930107526881</v>
      </c>
    </row>
    <row r="30" spans="1:34" s="5" customFormat="1" ht="17.100000000000001" customHeight="1" x14ac:dyDescent="0.2">
      <c r="A30" s="13" t="s">
        <v>34</v>
      </c>
      <c r="B30" s="21">
        <f>AVERAGE(B5:B29)</f>
        <v>13.783047619047618</v>
      </c>
      <c r="C30" s="21">
        <f t="shared" ref="C30:AG30" si="3">AVERAGE(C5:C29)</f>
        <v>15.299833333333332</v>
      </c>
      <c r="D30" s="21">
        <f t="shared" si="3"/>
        <v>17.764833333333332</v>
      </c>
      <c r="E30" s="21">
        <f t="shared" si="3"/>
        <v>20.013333333333335</v>
      </c>
      <c r="F30" s="21">
        <f t="shared" si="3"/>
        <v>21.681212931995542</v>
      </c>
      <c r="G30" s="21">
        <f t="shared" si="3"/>
        <v>21.791928571428571</v>
      </c>
      <c r="H30" s="21">
        <f t="shared" si="3"/>
        <v>21.607700000000001</v>
      </c>
      <c r="I30" s="21">
        <f t="shared" si="3"/>
        <v>21.984000000000005</v>
      </c>
      <c r="J30" s="21">
        <f t="shared" si="3"/>
        <v>21.622880952380953</v>
      </c>
      <c r="K30" s="21">
        <f t="shared" si="3"/>
        <v>22.805433333333337</v>
      </c>
      <c r="L30" s="21">
        <f t="shared" si="3"/>
        <v>23.718809523809519</v>
      </c>
      <c r="M30" s="21">
        <f t="shared" si="3"/>
        <v>22.702833333333334</v>
      </c>
      <c r="N30" s="21">
        <f t="shared" si="3"/>
        <v>20.005666666666674</v>
      </c>
      <c r="O30" s="21">
        <f t="shared" si="3"/>
        <v>20.090102564102565</v>
      </c>
      <c r="P30" s="21">
        <f t="shared" si="3"/>
        <v>20.084126811594203</v>
      </c>
      <c r="Q30" s="21">
        <f t="shared" si="3"/>
        <v>19.522385416666669</v>
      </c>
      <c r="R30" s="21">
        <f t="shared" si="3"/>
        <v>20.190823412698414</v>
      </c>
      <c r="S30" s="21">
        <f t="shared" si="3"/>
        <v>20.88895715185885</v>
      </c>
      <c r="T30" s="21">
        <f t="shared" si="3"/>
        <v>20.655798611111113</v>
      </c>
      <c r="U30" s="21">
        <f t="shared" si="3"/>
        <v>21.146180555555556</v>
      </c>
      <c r="V30" s="21">
        <f t="shared" si="3"/>
        <v>20.997790404040401</v>
      </c>
      <c r="W30" s="21">
        <f t="shared" si="3"/>
        <v>21.617485119047615</v>
      </c>
      <c r="X30" s="21">
        <f t="shared" si="3"/>
        <v>20.969700520833332</v>
      </c>
      <c r="Y30" s="21">
        <f t="shared" si="3"/>
        <v>20.940690758516848</v>
      </c>
      <c r="Z30" s="21">
        <f t="shared" si="3"/>
        <v>20.050260416666667</v>
      </c>
      <c r="AA30" s="21">
        <f t="shared" si="3"/>
        <v>20.981622023809525</v>
      </c>
      <c r="AB30" s="21">
        <f t="shared" si="3"/>
        <v>23.157717855815687</v>
      </c>
      <c r="AC30" s="21">
        <f t="shared" si="3"/>
        <v>22.732686274509806</v>
      </c>
      <c r="AD30" s="21">
        <f t="shared" si="3"/>
        <v>22.97935714285714</v>
      </c>
      <c r="AE30" s="21">
        <f t="shared" si="3"/>
        <v>23.481659420289859</v>
      </c>
      <c r="AF30" s="51">
        <f t="shared" si="3"/>
        <v>23.016653846153844</v>
      </c>
      <c r="AG30" s="21">
        <f t="shared" si="3"/>
        <v>20.89173485283586</v>
      </c>
      <c r="AH30" s="1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opLeftCell="E19" zoomScale="88" zoomScaleNormal="88" workbookViewId="0">
      <selection activeCell="AH42" sqref="AH42"/>
    </sheetView>
  </sheetViews>
  <sheetFormatPr defaultRowHeight="12.75" x14ac:dyDescent="0.2"/>
  <cols>
    <col min="1" max="1" width="19.140625" style="2" bestFit="1" customWidth="1"/>
    <col min="2" max="11" width="5.5703125" style="2" bestFit="1" customWidth="1"/>
    <col min="12" max="12" width="7.42578125" style="2" bestFit="1" customWidth="1"/>
    <col min="13" max="13" width="7.7109375" style="2" bestFit="1" customWidth="1"/>
    <col min="14" max="14" width="7.42578125" style="2" bestFit="1" customWidth="1"/>
    <col min="15" max="15" width="7.140625" style="2" bestFit="1" customWidth="1"/>
    <col min="16" max="16" width="6.5703125" style="2" bestFit="1" customWidth="1"/>
    <col min="17" max="17" width="5.5703125" style="2" bestFit="1" customWidth="1"/>
    <col min="18" max="18" width="6.28515625" style="2" bestFit="1" customWidth="1"/>
    <col min="19" max="21" width="5.5703125" style="2" bestFit="1" customWidth="1"/>
    <col min="22" max="22" width="6.5703125" style="2" bestFit="1" customWidth="1"/>
    <col min="23" max="23" width="6.28515625" style="2" bestFit="1" customWidth="1"/>
    <col min="24" max="25" width="7.7109375" style="2" bestFit="1" customWidth="1"/>
    <col min="26" max="26" width="5.5703125" style="2" bestFit="1" customWidth="1"/>
    <col min="27" max="27" width="6.28515625" style="2" bestFit="1" customWidth="1"/>
    <col min="28" max="28" width="6.5703125" style="2" bestFit="1" customWidth="1"/>
    <col min="29" max="29" width="7.140625" style="2" bestFit="1" customWidth="1"/>
    <col min="30" max="31" width="5.5703125" style="2" bestFit="1" customWidth="1"/>
    <col min="32" max="32" width="7.42578125" style="2" bestFit="1" customWidth="1"/>
    <col min="33" max="33" width="8.85546875" style="18" bestFit="1" customWidth="1"/>
    <col min="34" max="34" width="8.42578125" style="1" bestFit="1" customWidth="1"/>
    <col min="35" max="35" width="16.140625" style="35" customWidth="1"/>
  </cols>
  <sheetData>
    <row r="1" spans="1:35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37" t="s">
        <v>45</v>
      </c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44</v>
      </c>
      <c r="AH3" s="55" t="s">
        <v>41</v>
      </c>
      <c r="AI3" s="37" t="s">
        <v>46</v>
      </c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2" t="s">
        <v>39</v>
      </c>
      <c r="AI4" s="38">
        <v>41060</v>
      </c>
    </row>
    <row r="5" spans="1:35" s="5" customFormat="1" ht="20.100000000000001" customHeight="1" thickTop="1" x14ac:dyDescent="0.2">
      <c r="A5" s="8" t="s">
        <v>47</v>
      </c>
      <c r="B5" s="40">
        <f>[1]Maio!$K$5</f>
        <v>0</v>
      </c>
      <c r="C5" s="40">
        <f>[1]Maio!$K$6</f>
        <v>0</v>
      </c>
      <c r="D5" s="40">
        <f>[1]Maio!$K$7</f>
        <v>0.2</v>
      </c>
      <c r="E5" s="40">
        <f>[1]Maio!$K$8</f>
        <v>0</v>
      </c>
      <c r="F5" s="40">
        <f>[1]Maio!$K$9</f>
        <v>0.2</v>
      </c>
      <c r="G5" s="40">
        <f>[1]Maio!$K$10</f>
        <v>0</v>
      </c>
      <c r="H5" s="40">
        <f>[1]Maio!$K$11</f>
        <v>0</v>
      </c>
      <c r="I5" s="40">
        <f>[1]Maio!$K$12</f>
        <v>0</v>
      </c>
      <c r="J5" s="40">
        <f>[1]Maio!$K$13</f>
        <v>0</v>
      </c>
      <c r="K5" s="40">
        <f>[1]Maio!$K$14</f>
        <v>0</v>
      </c>
      <c r="L5" s="40">
        <f>[1]Maio!$K$15</f>
        <v>0.2</v>
      </c>
      <c r="M5" s="40">
        <f>[1]Maio!$K$16</f>
        <v>19.399999999999999</v>
      </c>
      <c r="N5" s="40">
        <f>[1]Maio!$K$17</f>
        <v>5.4</v>
      </c>
      <c r="O5" s="40">
        <f>[1]Maio!$K$18</f>
        <v>2.2000000000000002</v>
      </c>
      <c r="P5" s="40">
        <f>[1]Maio!$K$19</f>
        <v>1.6</v>
      </c>
      <c r="Q5" s="40">
        <f>[1]Maio!$K$20</f>
        <v>0.2</v>
      </c>
      <c r="R5" s="40">
        <f>[1]Maio!$K$21</f>
        <v>0.2</v>
      </c>
      <c r="S5" s="40">
        <f>[1]Maio!$K$22</f>
        <v>0</v>
      </c>
      <c r="T5" s="40">
        <f>[1]Maio!$K$23</f>
        <v>0</v>
      </c>
      <c r="U5" s="40">
        <f>[1]Maio!$K$24</f>
        <v>0.2</v>
      </c>
      <c r="V5" s="40">
        <f>[1]Maio!$K$25</f>
        <v>0</v>
      </c>
      <c r="W5" s="40">
        <f>[1]Maio!$K$26</f>
        <v>0</v>
      </c>
      <c r="X5" s="40">
        <f>[1]Maio!$K$27</f>
        <v>0</v>
      </c>
      <c r="Y5" s="40">
        <f>[1]Maio!$K$28</f>
        <v>8.1999999999999993</v>
      </c>
      <c r="Z5" s="40">
        <f>[1]Maio!$K$29</f>
        <v>0</v>
      </c>
      <c r="AA5" s="40">
        <f>[1]Maio!$K$30</f>
        <v>0.2</v>
      </c>
      <c r="AB5" s="40">
        <f>[1]Maio!$K$31</f>
        <v>8.8000000000000007</v>
      </c>
      <c r="AC5" s="40">
        <f>[1]Maio!$K$32</f>
        <v>20.2</v>
      </c>
      <c r="AD5" s="40">
        <f>[1]Maio!$K$33</f>
        <v>0.2</v>
      </c>
      <c r="AE5" s="40">
        <f>[1]Maio!$K$34</f>
        <v>0.2</v>
      </c>
      <c r="AF5" s="40">
        <f>[1]Maio!$K$35</f>
        <v>0</v>
      </c>
      <c r="AG5" s="41">
        <f>SUM(B5:AF5)</f>
        <v>67.600000000000009</v>
      </c>
      <c r="AH5" s="44">
        <f>MAX(B5:AF5)</f>
        <v>20.2</v>
      </c>
      <c r="AI5" s="35">
        <v>1</v>
      </c>
    </row>
    <row r="6" spans="1:35" ht="17.100000000000001" customHeight="1" x14ac:dyDescent="0.2">
      <c r="A6" s="9" t="s">
        <v>0</v>
      </c>
      <c r="B6" s="3">
        <f>[2]Maio!$K$5</f>
        <v>0</v>
      </c>
      <c r="C6" s="3">
        <f>[2]Maio!$K$6</f>
        <v>0</v>
      </c>
      <c r="D6" s="3">
        <f>[2]Maio!$K$7</f>
        <v>0</v>
      </c>
      <c r="E6" s="3">
        <f>[2]Maio!$K$8</f>
        <v>0.2</v>
      </c>
      <c r="F6" s="3">
        <f>[2]Maio!$K$9</f>
        <v>0</v>
      </c>
      <c r="G6" s="3">
        <f>[2]Maio!$K$10</f>
        <v>0</v>
      </c>
      <c r="H6" s="3">
        <f>[2]Maio!$K$11</f>
        <v>0</v>
      </c>
      <c r="I6" s="3">
        <f>[2]Maio!$K$12</f>
        <v>0</v>
      </c>
      <c r="J6" s="3">
        <f>[2]Maio!$K$13</f>
        <v>0</v>
      </c>
      <c r="K6" s="3">
        <f>[2]Maio!$K$14</f>
        <v>0</v>
      </c>
      <c r="L6" s="3">
        <f>[2]Maio!$K$15</f>
        <v>2.8000000000000003</v>
      </c>
      <c r="M6" s="3">
        <f>[2]Maio!$K$16</f>
        <v>0</v>
      </c>
      <c r="N6" s="3">
        <f>[2]Maio!$K$17</f>
        <v>0</v>
      </c>
      <c r="O6" s="3">
        <f>[2]Maio!$K$18</f>
        <v>0</v>
      </c>
      <c r="P6" s="3">
        <f>[2]Maio!$K$19</f>
        <v>0</v>
      </c>
      <c r="Q6" s="3">
        <f>[2]Maio!$K$20</f>
        <v>0.2</v>
      </c>
      <c r="R6" s="3">
        <f>[2]Maio!$K$21</f>
        <v>0</v>
      </c>
      <c r="S6" s="3">
        <f>[2]Maio!$K$22</f>
        <v>0.2</v>
      </c>
      <c r="T6" s="3">
        <f>[2]Maio!$K$23</f>
        <v>0</v>
      </c>
      <c r="U6" s="3">
        <f>[2]Maio!$K$24</f>
        <v>0.2</v>
      </c>
      <c r="V6" s="3">
        <f>[2]Maio!$K$25</f>
        <v>0</v>
      </c>
      <c r="W6" s="3">
        <f>[2]Maio!$K$26</f>
        <v>0</v>
      </c>
      <c r="X6" s="3">
        <f>[2]Maio!$K$27</f>
        <v>17.599999999999998</v>
      </c>
      <c r="Y6" s="3">
        <f>[2]Maio!$K$28</f>
        <v>16.599999999999998</v>
      </c>
      <c r="Z6" s="3">
        <f>[2]Maio!$K$29</f>
        <v>0</v>
      </c>
      <c r="AA6" s="3">
        <f>[2]Maio!$K$30</f>
        <v>2.4000000000000004</v>
      </c>
      <c r="AB6" s="3">
        <f>[2]Maio!$K$31</f>
        <v>0.4</v>
      </c>
      <c r="AC6" s="3">
        <f>[2]Maio!$K$32</f>
        <v>1.6</v>
      </c>
      <c r="AD6" s="3">
        <f>[2]Maio!$K$33</f>
        <v>0.2</v>
      </c>
      <c r="AE6" s="3">
        <f>[2]Maio!$K$34</f>
        <v>0</v>
      </c>
      <c r="AF6" s="3">
        <f>[2]Maio!$K$35</f>
        <v>35.6</v>
      </c>
      <c r="AG6" s="16">
        <f t="shared" ref="AG6:AG15" si="1">SUM(B6:AF6)</f>
        <v>78</v>
      </c>
      <c r="AH6" s="16">
        <f>MAX(B6:AF6)</f>
        <v>35.6</v>
      </c>
      <c r="AI6" s="35" t="s">
        <v>59</v>
      </c>
    </row>
    <row r="7" spans="1:35" ht="17.100000000000001" customHeight="1" x14ac:dyDescent="0.2">
      <c r="A7" s="9" t="s">
        <v>1</v>
      </c>
      <c r="B7" s="3">
        <f>[3]Maio!$K$5</f>
        <v>0.2</v>
      </c>
      <c r="C7" s="3">
        <f>[3]Maio!$K$6</f>
        <v>0</v>
      </c>
      <c r="D7" s="3">
        <f>[3]Maio!$K$7</f>
        <v>0</v>
      </c>
      <c r="E7" s="3">
        <f>[3]Maio!$K$8</f>
        <v>0.2</v>
      </c>
      <c r="F7" s="3">
        <f>[3]Maio!$K$9</f>
        <v>0.2</v>
      </c>
      <c r="G7" s="3">
        <f>[3]Maio!$K$10</f>
        <v>0</v>
      </c>
      <c r="H7" s="3">
        <f>[3]Maio!$K$11</f>
        <v>0</v>
      </c>
      <c r="I7" s="3">
        <f>[3]Maio!$K$12</f>
        <v>0</v>
      </c>
      <c r="J7" s="3">
        <f>[3]Maio!$K$13</f>
        <v>0</v>
      </c>
      <c r="K7" s="3">
        <f>[3]Maio!$K$14</f>
        <v>0</v>
      </c>
      <c r="L7" s="3">
        <f>[3]Maio!$K$15</f>
        <v>0</v>
      </c>
      <c r="M7" s="3">
        <f>[3]Maio!$K$16</f>
        <v>1.8</v>
      </c>
      <c r="N7" s="3">
        <f>[3]Maio!$K$17</f>
        <v>5.5999999999999988</v>
      </c>
      <c r="O7" s="3">
        <f>[3]Maio!$K$18</f>
        <v>2.4</v>
      </c>
      <c r="P7" s="3">
        <f>[3]Maio!$K$19</f>
        <v>0.2</v>
      </c>
      <c r="Q7" s="3">
        <f>[3]Maio!$K$20</f>
        <v>0</v>
      </c>
      <c r="R7" s="3">
        <f>[3]Maio!$K$21</f>
        <v>0</v>
      </c>
      <c r="S7" s="3">
        <f>[3]Maio!$K$22</f>
        <v>0</v>
      </c>
      <c r="T7" s="3">
        <f>[3]Maio!$K$23</f>
        <v>0</v>
      </c>
      <c r="U7" s="3">
        <f>[3]Maio!$K$24</f>
        <v>0</v>
      </c>
      <c r="V7" s="3">
        <f>[3]Maio!$K$25</f>
        <v>0</v>
      </c>
      <c r="W7" s="3">
        <f>[3]Maio!$K$26</f>
        <v>2</v>
      </c>
      <c r="X7" s="3">
        <f>[3]Maio!$K$27</f>
        <v>5.4</v>
      </c>
      <c r="Y7" s="3">
        <f>[3]Maio!$K$28</f>
        <v>16.599999999999998</v>
      </c>
      <c r="Z7" s="3">
        <f>[3]Maio!$K$29</f>
        <v>0</v>
      </c>
      <c r="AA7" s="3">
        <f>[3]Maio!$K$30</f>
        <v>0</v>
      </c>
      <c r="AB7" s="3">
        <f>[3]Maio!$K$31</f>
        <v>0</v>
      </c>
      <c r="AC7" s="3">
        <f>[3]Maio!$K$32</f>
        <v>0.2</v>
      </c>
      <c r="AD7" s="3">
        <f>[3]Maio!$K$33</f>
        <v>0</v>
      </c>
      <c r="AE7" s="3">
        <f>[3]Maio!$K$34</f>
        <v>0</v>
      </c>
      <c r="AF7" s="3">
        <f>[3]Maio!$K$35</f>
        <v>0.2</v>
      </c>
      <c r="AG7" s="16">
        <f t="shared" si="1"/>
        <v>35</v>
      </c>
      <c r="AH7" s="16">
        <f t="shared" ref="AH7:AH15" si="2">MAX(B7:AF7)</f>
        <v>16.599999999999998</v>
      </c>
      <c r="AI7" s="35" t="s">
        <v>59</v>
      </c>
    </row>
    <row r="8" spans="1:35" ht="17.100000000000001" customHeight="1" x14ac:dyDescent="0.2">
      <c r="A8" s="9" t="s">
        <v>52</v>
      </c>
      <c r="B8" s="3">
        <f>[4]Maio!$K$5</f>
        <v>0</v>
      </c>
      <c r="C8" s="3">
        <f>[4]Maio!$K$6</f>
        <v>0.2</v>
      </c>
      <c r="D8" s="3">
        <f>[4]Maio!$K$7</f>
        <v>0.2</v>
      </c>
      <c r="E8" s="3">
        <f>[4]Maio!$K$8</f>
        <v>0.2</v>
      </c>
      <c r="F8" s="3">
        <f>[4]Maio!$K$9</f>
        <v>0.2</v>
      </c>
      <c r="G8" s="3">
        <f>[4]Maio!$K$10</f>
        <v>0.2</v>
      </c>
      <c r="H8" s="3">
        <f>[4]Maio!$K$11</f>
        <v>0</v>
      </c>
      <c r="I8" s="3">
        <f>[4]Maio!$K$12</f>
        <v>0.2</v>
      </c>
      <c r="J8" s="3">
        <f>[4]Maio!$K$13</f>
        <v>0.2</v>
      </c>
      <c r="K8" s="3">
        <f>[4]Maio!$K$14</f>
        <v>0</v>
      </c>
      <c r="L8" s="3">
        <f>[4]Maio!$K$15</f>
        <v>0</v>
      </c>
      <c r="M8" s="3">
        <f>[4]Maio!$K$16</f>
        <v>4</v>
      </c>
      <c r="N8" s="3">
        <f>[4]Maio!$K$17</f>
        <v>24.400000000000002</v>
      </c>
      <c r="O8" s="3">
        <f>[4]Maio!$K$18</f>
        <v>0.60000000000000009</v>
      </c>
      <c r="P8" s="3">
        <f>[4]Maio!$K$19</f>
        <v>0.2</v>
      </c>
      <c r="Q8" s="3">
        <f>[4]Maio!$K$20</f>
        <v>0.2</v>
      </c>
      <c r="R8" s="3">
        <f>[4]Maio!$K$21</f>
        <v>0</v>
      </c>
      <c r="S8" s="3">
        <f>[4]Maio!$K$22</f>
        <v>0.2</v>
      </c>
      <c r="T8" s="3">
        <f>[4]Maio!$K$23</f>
        <v>0</v>
      </c>
      <c r="U8" s="3">
        <f>[4]Maio!$K$24</f>
        <v>0</v>
      </c>
      <c r="V8" s="3">
        <f>[4]Maio!$K$25</f>
        <v>8.6</v>
      </c>
      <c r="W8" s="3">
        <f>[4]Maio!$K$26</f>
        <v>0</v>
      </c>
      <c r="X8" s="3">
        <f>[4]Maio!$K$27</f>
        <v>37.200000000000003</v>
      </c>
      <c r="Y8" s="3">
        <f>[4]Maio!$K$28</f>
        <v>63.20000000000001</v>
      </c>
      <c r="Z8" s="3">
        <f>[4]Maio!$K$29</f>
        <v>0.2</v>
      </c>
      <c r="AA8" s="3">
        <f>[4]Maio!$K$30</f>
        <v>1.2</v>
      </c>
      <c r="AB8" s="3">
        <f>[4]Maio!$K$31</f>
        <v>0</v>
      </c>
      <c r="AC8" s="3">
        <f>[4]Maio!$K$32</f>
        <v>0</v>
      </c>
      <c r="AD8" s="3">
        <f>[4]Maio!$K$33</f>
        <v>0.2</v>
      </c>
      <c r="AE8" s="3">
        <f>[4]Maio!$K$34</f>
        <v>0</v>
      </c>
      <c r="AF8" s="3">
        <f>[4]Maio!$K$35</f>
        <v>16.8</v>
      </c>
      <c r="AG8" s="16">
        <f t="shared" si="1"/>
        <v>158.4</v>
      </c>
      <c r="AH8" s="16">
        <f t="shared" si="2"/>
        <v>63.20000000000001</v>
      </c>
      <c r="AI8" s="35" t="s">
        <v>59</v>
      </c>
    </row>
    <row r="9" spans="1:35" ht="17.100000000000001" customHeight="1" x14ac:dyDescent="0.2">
      <c r="A9" s="9" t="s">
        <v>2</v>
      </c>
      <c r="B9" s="3">
        <f>[5]Maio!$K$5</f>
        <v>0</v>
      </c>
      <c r="C9" s="3">
        <f>[5]Maio!$K$6</f>
        <v>0</v>
      </c>
      <c r="D9" s="3">
        <f>[5]Maio!$K$7</f>
        <v>0</v>
      </c>
      <c r="E9" s="3">
        <f>[5]Maio!$K$8</f>
        <v>0</v>
      </c>
      <c r="F9" s="3">
        <f>[5]Maio!$K$9</f>
        <v>0</v>
      </c>
      <c r="G9" s="3">
        <f>[5]Maio!$K$10</f>
        <v>0</v>
      </c>
      <c r="H9" s="3">
        <f>[5]Maio!$K$11</f>
        <v>0</v>
      </c>
      <c r="I9" s="3">
        <f>[5]Maio!$K$12</f>
        <v>0</v>
      </c>
      <c r="J9" s="3">
        <f>[5]Maio!$K$13</f>
        <v>0</v>
      </c>
      <c r="K9" s="3">
        <f>[5]Maio!$K$14</f>
        <v>0</v>
      </c>
      <c r="L9" s="3">
        <f>[5]Maio!$K$15</f>
        <v>1.9999999999999998</v>
      </c>
      <c r="M9" s="3">
        <f>[5]Maio!$K$16</f>
        <v>34.200000000000003</v>
      </c>
      <c r="N9" s="3">
        <f>[5]Maio!$K$17</f>
        <v>5.6</v>
      </c>
      <c r="O9" s="3">
        <f>[5]Maio!$K$18</f>
        <v>1</v>
      </c>
      <c r="P9" s="3">
        <f>[5]Maio!$K$19</f>
        <v>0.60000000000000009</v>
      </c>
      <c r="Q9" s="3">
        <f>[5]Maio!$K$20</f>
        <v>0</v>
      </c>
      <c r="R9" s="3">
        <f>[5]Maio!$K$21</f>
        <v>0</v>
      </c>
      <c r="S9" s="3">
        <f>[5]Maio!$K$22</f>
        <v>0</v>
      </c>
      <c r="T9" s="3">
        <f>[5]Maio!$K$23</f>
        <v>0</v>
      </c>
      <c r="U9" s="3">
        <f>[5]Maio!$K$24</f>
        <v>0</v>
      </c>
      <c r="V9" s="3">
        <f>[5]Maio!$K$25</f>
        <v>0</v>
      </c>
      <c r="W9" s="3">
        <f>[5]Maio!$K$26</f>
        <v>0</v>
      </c>
      <c r="X9" s="3">
        <f>[5]Maio!$K$27</f>
        <v>3.4</v>
      </c>
      <c r="Y9" s="3">
        <f>[5]Maio!$K$28</f>
        <v>23.2</v>
      </c>
      <c r="Z9" s="3">
        <f>[5]Maio!$K$29</f>
        <v>0</v>
      </c>
      <c r="AA9" s="3">
        <f>[5]Maio!$K$30</f>
        <v>0.4</v>
      </c>
      <c r="AB9" s="3">
        <f>[5]Maio!$K$31</f>
        <v>6.3999999999999995</v>
      </c>
      <c r="AC9" s="3">
        <f>[5]Maio!$K$32</f>
        <v>0</v>
      </c>
      <c r="AD9" s="3">
        <f>[5]Maio!$K$33</f>
        <v>0</v>
      </c>
      <c r="AE9" s="3">
        <f>[5]Maio!$K$34</f>
        <v>0</v>
      </c>
      <c r="AF9" s="3">
        <f>[5]Maio!$K$35</f>
        <v>0</v>
      </c>
      <c r="AG9" s="16">
        <f t="shared" si="1"/>
        <v>76.800000000000011</v>
      </c>
      <c r="AH9" s="16">
        <f t="shared" si="2"/>
        <v>34.200000000000003</v>
      </c>
      <c r="AI9" s="35">
        <v>4</v>
      </c>
    </row>
    <row r="10" spans="1:35" ht="17.100000000000001" customHeight="1" x14ac:dyDescent="0.2">
      <c r="A10" s="9" t="s">
        <v>3</v>
      </c>
      <c r="B10" s="3">
        <f>[6]Maio!$K$5</f>
        <v>0.2</v>
      </c>
      <c r="C10" s="3">
        <f>[6]Maio!$K$6</f>
        <v>0.2</v>
      </c>
      <c r="D10" s="3">
        <f>[6]Maio!$K$7</f>
        <v>0</v>
      </c>
      <c r="E10" s="3">
        <f>[6]Maio!$K$8</f>
        <v>0.2</v>
      </c>
      <c r="F10" s="3">
        <f>[6]Maio!$K$9</f>
        <v>0</v>
      </c>
      <c r="G10" s="3">
        <f>[6]Maio!$K$10</f>
        <v>0</v>
      </c>
      <c r="H10" s="3">
        <f>[6]Maio!$K$11</f>
        <v>0</v>
      </c>
      <c r="I10" s="3">
        <f>[6]Maio!$K$12</f>
        <v>0</v>
      </c>
      <c r="J10" s="3">
        <f>[6]Maio!$K$13</f>
        <v>0</v>
      </c>
      <c r="K10" s="3">
        <f>[6]Maio!$K$14</f>
        <v>0</v>
      </c>
      <c r="L10" s="3">
        <f>[6]Maio!$K$15</f>
        <v>3.4</v>
      </c>
      <c r="M10" s="3">
        <f>[6]Maio!$K$16</f>
        <v>27.8</v>
      </c>
      <c r="N10" s="3">
        <f>[6]Maio!$K$17</f>
        <v>10.799999999999999</v>
      </c>
      <c r="O10" s="3">
        <f>[6]Maio!$K$18</f>
        <v>1.2</v>
      </c>
      <c r="P10" s="3">
        <f>[6]Maio!$K$19</f>
        <v>60</v>
      </c>
      <c r="Q10" s="3">
        <f>[6]Maio!$K$20</f>
        <v>0</v>
      </c>
      <c r="R10" s="3">
        <f>[6]Maio!$K$21</f>
        <v>0.2</v>
      </c>
      <c r="S10" s="3">
        <f>[6]Maio!$K$22</f>
        <v>0.2</v>
      </c>
      <c r="T10" s="3">
        <f>[6]Maio!$K$23</f>
        <v>0</v>
      </c>
      <c r="U10" s="3">
        <f>[6]Maio!$K$24</f>
        <v>0</v>
      </c>
      <c r="V10" s="3">
        <f>[6]Maio!$K$25</f>
        <v>0</v>
      </c>
      <c r="W10" s="3">
        <f>[6]Maio!$K$26</f>
        <v>0</v>
      </c>
      <c r="X10" s="3">
        <f>[6]Maio!$K$27</f>
        <v>0</v>
      </c>
      <c r="Y10" s="3">
        <f>[6]Maio!$K$28</f>
        <v>0</v>
      </c>
      <c r="Z10" s="3">
        <f>[6]Maio!$K$29</f>
        <v>2.2000000000000002</v>
      </c>
      <c r="AA10" s="3">
        <f>[6]Maio!$K$30</f>
        <v>0.2</v>
      </c>
      <c r="AB10" s="3">
        <f>[6]Maio!$K$31</f>
        <v>10.6</v>
      </c>
      <c r="AC10" s="3">
        <f>[6]Maio!$K$32</f>
        <v>9.4</v>
      </c>
      <c r="AD10" s="3">
        <f>[6]Maio!$K$33</f>
        <v>0</v>
      </c>
      <c r="AE10" s="3">
        <f>[6]Maio!$K$34</f>
        <v>0</v>
      </c>
      <c r="AF10" s="3">
        <f>[6]Maio!$K$35</f>
        <v>0</v>
      </c>
      <c r="AG10" s="16">
        <f t="shared" si="1"/>
        <v>126.60000000000002</v>
      </c>
      <c r="AH10" s="16">
        <f t="shared" si="2"/>
        <v>60</v>
      </c>
      <c r="AI10" s="35">
        <v>3</v>
      </c>
    </row>
    <row r="11" spans="1:35" ht="17.100000000000001" customHeight="1" x14ac:dyDescent="0.2">
      <c r="A11" s="9" t="s">
        <v>4</v>
      </c>
      <c r="B11" s="3">
        <f>[7]Maio!$K$5</f>
        <v>0.2</v>
      </c>
      <c r="C11" s="3">
        <f>[7]Maio!$K$6</f>
        <v>0</v>
      </c>
      <c r="D11" s="3">
        <f>[7]Maio!$K$7</f>
        <v>0</v>
      </c>
      <c r="E11" s="3">
        <f>[7]Maio!$K$8</f>
        <v>0</v>
      </c>
      <c r="F11" s="3">
        <f>[7]Maio!$K$9</f>
        <v>0</v>
      </c>
      <c r="G11" s="3">
        <f>[7]Maio!$K$10</f>
        <v>0</v>
      </c>
      <c r="H11" s="3">
        <f>[7]Maio!$K$11</f>
        <v>0</v>
      </c>
      <c r="I11" s="3">
        <f>[7]Maio!$K$12</f>
        <v>0</v>
      </c>
      <c r="J11" s="3">
        <f>[7]Maio!$K$13</f>
        <v>0</v>
      </c>
      <c r="K11" s="3">
        <f>[7]Maio!$K$14</f>
        <v>0</v>
      </c>
      <c r="L11" s="3">
        <f>[7]Maio!$K$15</f>
        <v>0</v>
      </c>
      <c r="M11" s="3">
        <f>[7]Maio!$K$16</f>
        <v>41.8</v>
      </c>
      <c r="N11" s="3">
        <f>[7]Maio!$K$17</f>
        <v>28.2</v>
      </c>
      <c r="O11" s="3">
        <f>[7]Maio!$K$18</f>
        <v>14</v>
      </c>
      <c r="P11" s="3">
        <f>[7]Maio!$K$19</f>
        <v>5.2</v>
      </c>
      <c r="Q11" s="3">
        <f>[7]Maio!$K$20</f>
        <v>0</v>
      </c>
      <c r="R11" s="3">
        <f>[7]Maio!$K$21</f>
        <v>0.2</v>
      </c>
      <c r="S11" s="3">
        <f>[7]Maio!$K$22</f>
        <v>0.2</v>
      </c>
      <c r="T11" s="3">
        <f>[7]Maio!$K$23</f>
        <v>0</v>
      </c>
      <c r="U11" s="3">
        <f>[7]Maio!$K$24</f>
        <v>0</v>
      </c>
      <c r="V11" s="3">
        <f>[7]Maio!$K$25</f>
        <v>0</v>
      </c>
      <c r="W11" s="3">
        <f>[7]Maio!$K$26</f>
        <v>4.4000000000000004</v>
      </c>
      <c r="X11" s="3">
        <f>[7]Maio!$K$27</f>
        <v>0</v>
      </c>
      <c r="Y11" s="3">
        <f>[7]Maio!$K$28</f>
        <v>7.8</v>
      </c>
      <c r="Z11" s="3">
        <f>[7]Maio!$K$29</f>
        <v>1.4000000000000001</v>
      </c>
      <c r="AA11" s="3">
        <f>[7]Maio!$K$30</f>
        <v>0</v>
      </c>
      <c r="AB11" s="3">
        <f>[7]Maio!$K$31</f>
        <v>8.1999999999999993</v>
      </c>
      <c r="AC11" s="3">
        <f>[7]Maio!$K$32</f>
        <v>39.199999999999996</v>
      </c>
      <c r="AD11" s="3">
        <f>[7]Maio!$K$33</f>
        <v>0</v>
      </c>
      <c r="AE11" s="3">
        <f>[7]Maio!$K$34</f>
        <v>0</v>
      </c>
      <c r="AF11" s="3">
        <f>[7]Maio!$K$35</f>
        <v>0</v>
      </c>
      <c r="AG11" s="16">
        <f t="shared" si="1"/>
        <v>150.80000000000001</v>
      </c>
      <c r="AH11" s="16">
        <f t="shared" si="2"/>
        <v>41.8</v>
      </c>
      <c r="AI11" s="35">
        <v>3</v>
      </c>
    </row>
    <row r="12" spans="1:35" ht="17.100000000000001" customHeight="1" x14ac:dyDescent="0.2">
      <c r="A12" s="9" t="s">
        <v>5</v>
      </c>
      <c r="B12" s="14">
        <f>[8]Maio!$K$5</f>
        <v>0</v>
      </c>
      <c r="C12" s="14">
        <f>[8]Maio!$K$6</f>
        <v>0</v>
      </c>
      <c r="D12" s="14">
        <f>[8]Maio!$K$7</f>
        <v>0</v>
      </c>
      <c r="E12" s="14">
        <f>[8]Maio!$K$8</f>
        <v>0</v>
      </c>
      <c r="F12" s="14">
        <f>[8]Maio!$K$9</f>
        <v>0</v>
      </c>
      <c r="G12" s="14">
        <f>[8]Maio!$K$10</f>
        <v>0</v>
      </c>
      <c r="H12" s="14">
        <f>[8]Maio!$K$11</f>
        <v>0</v>
      </c>
      <c r="I12" s="14">
        <f>[8]Maio!$K$12</f>
        <v>0</v>
      </c>
      <c r="J12" s="14">
        <f>[8]Maio!$K$13</f>
        <v>0</v>
      </c>
      <c r="K12" s="14">
        <f>[8]Maio!$K$14</f>
        <v>0</v>
      </c>
      <c r="L12" s="14">
        <f>[8]Maio!$K$15</f>
        <v>0</v>
      </c>
      <c r="M12" s="14">
        <f>[8]Maio!$K$16</f>
        <v>0</v>
      </c>
      <c r="N12" s="14">
        <f>[8]Maio!$K$17</f>
        <v>0.4</v>
      </c>
      <c r="O12" s="14">
        <f>[8]Maio!$K$18</f>
        <v>10.4</v>
      </c>
      <c r="P12" s="14">
        <f>[8]Maio!$K$19</f>
        <v>10.6</v>
      </c>
      <c r="Q12" s="14">
        <f>[8]Maio!$K$20</f>
        <v>0.2</v>
      </c>
      <c r="R12" s="14">
        <f>[8]Maio!$K$21</f>
        <v>6.4</v>
      </c>
      <c r="S12" s="14">
        <f>[8]Maio!$K$22</f>
        <v>0</v>
      </c>
      <c r="T12" s="14">
        <f>[8]Maio!$K$23</f>
        <v>0</v>
      </c>
      <c r="U12" s="14">
        <f>[8]Maio!$K$24</f>
        <v>0</v>
      </c>
      <c r="V12" s="14">
        <f>[8]Maio!$K$25</f>
        <v>1.7999999999999998</v>
      </c>
      <c r="W12" s="14">
        <f>[8]Maio!$K$26</f>
        <v>0.2</v>
      </c>
      <c r="X12" s="14">
        <f>[8]Maio!$K$27</f>
        <v>27</v>
      </c>
      <c r="Y12" s="14">
        <f>[8]Maio!$K$28</f>
        <v>29.399999999999995</v>
      </c>
      <c r="Z12" s="14">
        <f>[8]Maio!$K$29</f>
        <v>0</v>
      </c>
      <c r="AA12" s="14">
        <f>[8]Maio!$K$30</f>
        <v>0</v>
      </c>
      <c r="AB12" s="14">
        <f>[8]Maio!$K$31</f>
        <v>0</v>
      </c>
      <c r="AC12" s="14">
        <f>[8]Maio!$K$32</f>
        <v>0</v>
      </c>
      <c r="AD12" s="14">
        <f>[8]Maio!$K$33</f>
        <v>0</v>
      </c>
      <c r="AE12" s="14">
        <f>[8]Maio!$K$34</f>
        <v>0</v>
      </c>
      <c r="AF12" s="14">
        <f>[8]Maio!$K$35</f>
        <v>21</v>
      </c>
      <c r="AG12" s="16">
        <f t="shared" si="1"/>
        <v>107.39999999999999</v>
      </c>
      <c r="AH12" s="16">
        <f t="shared" si="2"/>
        <v>29.399999999999995</v>
      </c>
      <c r="AI12" s="35" t="s">
        <v>59</v>
      </c>
    </row>
    <row r="13" spans="1:35" ht="17.100000000000001" customHeight="1" x14ac:dyDescent="0.2">
      <c r="A13" s="9" t="s">
        <v>6</v>
      </c>
      <c r="B13" s="14">
        <f>[9]Maio!$K$5</f>
        <v>4.8000000000000007</v>
      </c>
      <c r="C13" s="14">
        <f>[9]Maio!$K$6</f>
        <v>5.4</v>
      </c>
      <c r="D13" s="14">
        <f>[9]Maio!$K$7</f>
        <v>2.1999999999999997</v>
      </c>
      <c r="E13" s="14">
        <f>[9]Maio!$K$8</f>
        <v>0.2</v>
      </c>
      <c r="F13" s="14">
        <f>[9]Maio!$K$9</f>
        <v>0</v>
      </c>
      <c r="G13" s="14">
        <f>[9]Maio!$K$10</f>
        <v>0</v>
      </c>
      <c r="H13" s="14">
        <f>[9]Maio!$K$11</f>
        <v>0.2</v>
      </c>
      <c r="I13" s="14">
        <f>[9]Maio!$K$12</f>
        <v>0</v>
      </c>
      <c r="J13" s="14">
        <f>[9]Maio!$K$13</f>
        <v>0</v>
      </c>
      <c r="K13" s="14">
        <f>[9]Maio!$K$14</f>
        <v>0</v>
      </c>
      <c r="L13" s="14">
        <f>[9]Maio!$K$15</f>
        <v>5.2</v>
      </c>
      <c r="M13" s="14">
        <f>[9]Maio!$K$16</f>
        <v>3.4000000000000004</v>
      </c>
      <c r="N13" s="14">
        <f>[9]Maio!$K$17</f>
        <v>6.8000000000000034</v>
      </c>
      <c r="O13" s="14">
        <f>[9]Maio!$K$18</f>
        <v>10.4</v>
      </c>
      <c r="P13" s="14">
        <f>[9]Maio!$K$19</f>
        <v>10.6</v>
      </c>
      <c r="Q13" s="14">
        <f>[9]Maio!$K$20</f>
        <v>0.2</v>
      </c>
      <c r="R13" s="14">
        <f>[9]Maio!$K$21</f>
        <v>6.4</v>
      </c>
      <c r="S13" s="14">
        <f>[9]Maio!$K$22</f>
        <v>0</v>
      </c>
      <c r="T13" s="14">
        <f>[9]Maio!$K$23</f>
        <v>0</v>
      </c>
      <c r="U13" s="14">
        <f>[9]Maio!$K$24</f>
        <v>0</v>
      </c>
      <c r="V13" s="14">
        <f>[9]Maio!$K$25</f>
        <v>1.7999999999999998</v>
      </c>
      <c r="W13" s="14">
        <f>[9]Maio!$K$26</f>
        <v>0.2</v>
      </c>
      <c r="X13" s="14">
        <f>[9]Maio!$K$27</f>
        <v>27</v>
      </c>
      <c r="Y13" s="14">
        <f>[9]Maio!$K$28</f>
        <v>29.399999999999995</v>
      </c>
      <c r="Z13" s="14">
        <f>[9]Maio!$K$29</f>
        <v>0</v>
      </c>
      <c r="AA13" s="14">
        <f>[9]Maio!$K$30</f>
        <v>0</v>
      </c>
      <c r="AB13" s="14">
        <f>[9]Maio!$K$31</f>
        <v>0</v>
      </c>
      <c r="AC13" s="14">
        <f>[9]Maio!$K$32</f>
        <v>0</v>
      </c>
      <c r="AD13" s="14">
        <f>[9]Maio!$K$33</f>
        <v>0</v>
      </c>
      <c r="AE13" s="14">
        <f>[9]Maio!$K$34</f>
        <v>0</v>
      </c>
      <c r="AF13" s="14">
        <f>[9]Maio!$K$35</f>
        <v>21</v>
      </c>
      <c r="AG13" s="16">
        <f t="shared" si="1"/>
        <v>135.19999999999999</v>
      </c>
      <c r="AH13" s="16">
        <f t="shared" si="2"/>
        <v>29.399999999999995</v>
      </c>
      <c r="AI13" s="35" t="s">
        <v>59</v>
      </c>
    </row>
    <row r="14" spans="1:35" ht="17.100000000000001" customHeight="1" x14ac:dyDescent="0.2">
      <c r="A14" s="9" t="s">
        <v>7</v>
      </c>
      <c r="B14" s="14">
        <f>[10]Maio!$K$5</f>
        <v>0</v>
      </c>
      <c r="C14" s="14">
        <f>[10]Maio!$K$6</f>
        <v>0</v>
      </c>
      <c r="D14" s="14">
        <f>[10]Maio!$K$7</f>
        <v>0</v>
      </c>
      <c r="E14" s="14">
        <f>[10]Maio!$K$8</f>
        <v>0</v>
      </c>
      <c r="F14" s="14">
        <f>[10]Maio!$K$9</f>
        <v>0</v>
      </c>
      <c r="G14" s="14">
        <f>[10]Maio!$K$10</f>
        <v>0</v>
      </c>
      <c r="H14" s="14">
        <f>[10]Maio!$K$11</f>
        <v>0</v>
      </c>
      <c r="I14" s="14">
        <f>[10]Maio!$K$12</f>
        <v>0</v>
      </c>
      <c r="J14" s="14">
        <f>[10]Maio!$K$13</f>
        <v>0</v>
      </c>
      <c r="K14" s="14">
        <f>[10]Maio!$K$14</f>
        <v>0</v>
      </c>
      <c r="L14" s="14">
        <f>[10]Maio!$K$15</f>
        <v>2.8</v>
      </c>
      <c r="M14" s="14">
        <f>[10]Maio!$K$16</f>
        <v>20.8</v>
      </c>
      <c r="N14" s="14">
        <f>[10]Maio!$K$17</f>
        <v>2.6</v>
      </c>
      <c r="O14" s="14">
        <f>[10]Maio!$K$18</f>
        <v>0.8</v>
      </c>
      <c r="P14" s="14">
        <f>[10]Maio!$K$19</f>
        <v>0</v>
      </c>
      <c r="Q14" s="14">
        <f>[10]Maio!$K$20</f>
        <v>0</v>
      </c>
      <c r="R14" s="14">
        <f>[10]Maio!$K$21</f>
        <v>0</v>
      </c>
      <c r="S14" s="14">
        <f>[10]Maio!$K$22</f>
        <v>0</v>
      </c>
      <c r="T14" s="14">
        <f>[10]Maio!$K$23</f>
        <v>0</v>
      </c>
      <c r="U14" s="14">
        <f>[10]Maio!$K$24</f>
        <v>0</v>
      </c>
      <c r="V14" s="14">
        <f>[10]Maio!$K$25</f>
        <v>0</v>
      </c>
      <c r="W14" s="14">
        <f>[10]Maio!$K$26</f>
        <v>0</v>
      </c>
      <c r="X14" s="14">
        <f>[10]Maio!$K$27</f>
        <v>25.2</v>
      </c>
      <c r="Y14" s="14">
        <f>[10]Maio!$K$28</f>
        <v>18.8</v>
      </c>
      <c r="Z14" s="14">
        <f>[10]Maio!$K$29</f>
        <v>0</v>
      </c>
      <c r="AA14" s="14">
        <f>[10]Maio!$K$30</f>
        <v>0</v>
      </c>
      <c r="AB14" s="14">
        <f>[10]Maio!$K$31</f>
        <v>0</v>
      </c>
      <c r="AC14" s="14">
        <f>[10]Maio!$K$32</f>
        <v>1.6</v>
      </c>
      <c r="AD14" s="14">
        <f>[10]Maio!$K$33</f>
        <v>0</v>
      </c>
      <c r="AE14" s="14">
        <f>[10]Maio!$K$34</f>
        <v>0</v>
      </c>
      <c r="AF14" s="14">
        <f>[10]Maio!$K$35</f>
        <v>0</v>
      </c>
      <c r="AG14" s="16">
        <f t="shared" si="1"/>
        <v>72.599999999999994</v>
      </c>
      <c r="AH14" s="16">
        <f t="shared" si="2"/>
        <v>25.2</v>
      </c>
      <c r="AI14" s="35">
        <v>3</v>
      </c>
    </row>
    <row r="15" spans="1:35" ht="17.100000000000001" customHeight="1" x14ac:dyDescent="0.2">
      <c r="A15" s="9" t="s">
        <v>8</v>
      </c>
      <c r="B15" s="3">
        <f>[11]Maio!$K$5</f>
        <v>0</v>
      </c>
      <c r="C15" s="3">
        <f>[11]Maio!$K$6</f>
        <v>0</v>
      </c>
      <c r="D15" s="3">
        <f>[11]Maio!$K$7</f>
        <v>0</v>
      </c>
      <c r="E15" s="3">
        <f>[11]Maio!$K$8</f>
        <v>0</v>
      </c>
      <c r="F15" s="3">
        <f>[11]Maio!$K$9</f>
        <v>0</v>
      </c>
      <c r="G15" s="3">
        <f>[11]Maio!$K$10</f>
        <v>0</v>
      </c>
      <c r="H15" s="3">
        <f>[11]Maio!$K$11</f>
        <v>0</v>
      </c>
      <c r="I15" s="3">
        <f>[11]Maio!$K$12</f>
        <v>0</v>
      </c>
      <c r="J15" s="3">
        <f>[11]Maio!$K$13</f>
        <v>0</v>
      </c>
      <c r="K15" s="3">
        <f>[11]Maio!$K$14</f>
        <v>0</v>
      </c>
      <c r="L15" s="3">
        <f>[11]Maio!$K$15</f>
        <v>37.200000000000003</v>
      </c>
      <c r="M15" s="3">
        <f>[11]Maio!$K$16</f>
        <v>0.2</v>
      </c>
      <c r="N15" s="3">
        <f>[11]Maio!$K$17</f>
        <v>0</v>
      </c>
      <c r="O15" s="3">
        <f>[11]Maio!$K$18</f>
        <v>0</v>
      </c>
      <c r="P15" s="3">
        <f>[11]Maio!$K$19</f>
        <v>0</v>
      </c>
      <c r="Q15" s="3">
        <f>[11]Maio!$K$20</f>
        <v>0</v>
      </c>
      <c r="R15" s="3">
        <f>[11]Maio!$K$21</f>
        <v>0</v>
      </c>
      <c r="S15" s="3" t="str">
        <f>[11]Maio!$K$22</f>
        <v>**</v>
      </c>
      <c r="T15" s="3" t="str">
        <f>[11]Maio!$K$23</f>
        <v>**</v>
      </c>
      <c r="U15" s="3" t="str">
        <f>[11]Maio!$K$24</f>
        <v>**</v>
      </c>
      <c r="V15" s="3" t="str">
        <f>[11]Maio!$K$25</f>
        <v>**</v>
      </c>
      <c r="W15" s="3" t="str">
        <f>[11]Maio!$K$26</f>
        <v>**</v>
      </c>
      <c r="X15" s="3" t="str">
        <f>[11]Maio!$K$27</f>
        <v>**</v>
      </c>
      <c r="Y15" s="3" t="str">
        <f>[11]Maio!$K$28</f>
        <v>**</v>
      </c>
      <c r="Z15" s="3" t="str">
        <f>[11]Maio!$K$29</f>
        <v>**</v>
      </c>
      <c r="AA15" s="3" t="str">
        <f>[11]Maio!$K$30</f>
        <v>**</v>
      </c>
      <c r="AB15" s="3" t="str">
        <f>[11]Maio!$K$31</f>
        <v>**</v>
      </c>
      <c r="AC15" s="3">
        <f>[11]Maio!$K$32</f>
        <v>0</v>
      </c>
      <c r="AD15" s="3">
        <f>[11]Maio!$K$33</f>
        <v>0.2</v>
      </c>
      <c r="AE15" s="3">
        <f>[11]Maio!$K$34</f>
        <v>0</v>
      </c>
      <c r="AF15" s="3">
        <f>[11]Maio!$K$35</f>
        <v>0.2</v>
      </c>
      <c r="AG15" s="16">
        <f t="shared" si="1"/>
        <v>37.800000000000011</v>
      </c>
      <c r="AH15" s="16">
        <f t="shared" si="2"/>
        <v>37.200000000000003</v>
      </c>
      <c r="AI15" s="35" t="s">
        <v>59</v>
      </c>
    </row>
    <row r="16" spans="1:35" ht="17.100000000000001" customHeight="1" x14ac:dyDescent="0.2">
      <c r="A16" s="9" t="s">
        <v>9</v>
      </c>
      <c r="B16" s="14">
        <f>[12]Maio!$K$5</f>
        <v>0</v>
      </c>
      <c r="C16" s="14">
        <f>[12]Maio!$K$6</f>
        <v>0</v>
      </c>
      <c r="D16" s="14">
        <f>[12]Maio!$K$7</f>
        <v>0</v>
      </c>
      <c r="E16" s="14">
        <f>[12]Maio!$K$8</f>
        <v>0</v>
      </c>
      <c r="F16" s="14">
        <f>[12]Maio!$K$9</f>
        <v>0</v>
      </c>
      <c r="G16" s="14">
        <f>[12]Maio!$K$10</f>
        <v>0</v>
      </c>
      <c r="H16" s="14">
        <f>[12]Maio!$K$11</f>
        <v>0</v>
      </c>
      <c r="I16" s="14">
        <f>[12]Maio!$K$12</f>
        <v>0</v>
      </c>
      <c r="J16" s="14">
        <f>[12]Maio!$K$13</f>
        <v>0</v>
      </c>
      <c r="K16" s="14">
        <f>[12]Maio!$K$14</f>
        <v>0</v>
      </c>
      <c r="L16" s="14">
        <f>[12]Maio!$K$15</f>
        <v>16.8</v>
      </c>
      <c r="M16" s="14">
        <f>[12]Maio!$K$16</f>
        <v>31.799999999999997</v>
      </c>
      <c r="N16" s="14">
        <f>[12]Maio!$K$17</f>
        <v>11.200000000000001</v>
      </c>
      <c r="O16" s="14">
        <f>[12]Maio!$K$18</f>
        <v>0.8</v>
      </c>
      <c r="P16" s="14">
        <f>[12]Maio!$K$19</f>
        <v>0</v>
      </c>
      <c r="Q16" s="14">
        <f>[12]Maio!$K$20</f>
        <v>0</v>
      </c>
      <c r="R16" s="14">
        <f>[12]Maio!$K$21</f>
        <v>0</v>
      </c>
      <c r="S16" s="14">
        <f>[12]Maio!$K$22</f>
        <v>0</v>
      </c>
      <c r="T16" s="14">
        <f>[12]Maio!$K$23</f>
        <v>0</v>
      </c>
      <c r="U16" s="14">
        <f>[12]Maio!$K$24</f>
        <v>0</v>
      </c>
      <c r="V16" s="14">
        <f>[12]Maio!$K$25</f>
        <v>0</v>
      </c>
      <c r="W16" s="14">
        <f>[12]Maio!$K$26</f>
        <v>0</v>
      </c>
      <c r="X16" s="14">
        <f>[12]Maio!$K$27</f>
        <v>3.4</v>
      </c>
      <c r="Y16" s="14">
        <f>[12]Maio!$K$28</f>
        <v>16.399999999999995</v>
      </c>
      <c r="Z16" s="14">
        <f>[12]Maio!$K$29</f>
        <v>0</v>
      </c>
      <c r="AA16" s="14">
        <f>[12]Maio!$K$30</f>
        <v>0</v>
      </c>
      <c r="AB16" s="14">
        <f>[12]Maio!$K$31</f>
        <v>1.4</v>
      </c>
      <c r="AC16" s="14">
        <f>[12]Maio!$K$32</f>
        <v>4</v>
      </c>
      <c r="AD16" s="14">
        <f>[12]Maio!$K$33</f>
        <v>0.4</v>
      </c>
      <c r="AE16" s="14">
        <f>[12]Maio!$K$34</f>
        <v>0</v>
      </c>
      <c r="AF16" s="14">
        <f>[12]Maio!$K$35</f>
        <v>0</v>
      </c>
      <c r="AG16" s="16">
        <f t="shared" ref="AG16:AG29" si="3">SUM(B16:AF16)</f>
        <v>86.2</v>
      </c>
      <c r="AH16" s="16">
        <f t="shared" ref="AH16:AH29" si="4">MAX(B16:AF16)</f>
        <v>31.799999999999997</v>
      </c>
      <c r="AI16" s="35">
        <v>2</v>
      </c>
    </row>
    <row r="17" spans="1:35" ht="17.100000000000001" customHeight="1" x14ac:dyDescent="0.2">
      <c r="A17" s="9" t="s">
        <v>53</v>
      </c>
      <c r="B17" s="14">
        <f>[13]Maio!$K$5</f>
        <v>0</v>
      </c>
      <c r="C17" s="14">
        <f>[13]Maio!$K$6</f>
        <v>0</v>
      </c>
      <c r="D17" s="14">
        <f>[13]Maio!$K$7</f>
        <v>0</v>
      </c>
      <c r="E17" s="14">
        <f>[13]Maio!$K$8</f>
        <v>0.2</v>
      </c>
      <c r="F17" s="14">
        <f>[13]Maio!$K$9</f>
        <v>0</v>
      </c>
      <c r="G17" s="14">
        <f>[13]Maio!$K$10</f>
        <v>0</v>
      </c>
      <c r="H17" s="14">
        <f>[13]Maio!$K$11</f>
        <v>0</v>
      </c>
      <c r="I17" s="14">
        <f>[13]Maio!$K$12</f>
        <v>0</v>
      </c>
      <c r="J17" s="14">
        <f>[13]Maio!$K$13</f>
        <v>0</v>
      </c>
      <c r="K17" s="14">
        <f>[13]Maio!$K$14</f>
        <v>0</v>
      </c>
      <c r="L17" s="14">
        <f>[13]Maio!$K$15</f>
        <v>0</v>
      </c>
      <c r="M17" s="14">
        <f>[13]Maio!$K$16</f>
        <v>24.999999999999996</v>
      </c>
      <c r="N17" s="14">
        <f>[13]Maio!$K$17</f>
        <v>1.7999999999999998</v>
      </c>
      <c r="O17" s="14">
        <f>[13]Maio!$K$18</f>
        <v>0.60000000000000009</v>
      </c>
      <c r="P17" s="14">
        <f>[13]Maio!$K$19</f>
        <v>0</v>
      </c>
      <c r="Q17" s="14">
        <f>[13]Maio!$K$20</f>
        <v>0</v>
      </c>
      <c r="R17" s="14">
        <f>[13]Maio!$K$21</f>
        <v>0</v>
      </c>
      <c r="S17" s="14">
        <f>[13]Maio!$K$22</f>
        <v>0</v>
      </c>
      <c r="T17" s="14">
        <f>[13]Maio!$K$23</f>
        <v>0</v>
      </c>
      <c r="U17" s="14">
        <f>[13]Maio!$K$24</f>
        <v>0</v>
      </c>
      <c r="V17" s="14">
        <f>[13]Maio!$K$25</f>
        <v>0.2</v>
      </c>
      <c r="W17" s="14">
        <f>[13]Maio!$K$26</f>
        <v>0</v>
      </c>
      <c r="X17" s="14">
        <f>[13]Maio!$K$27</f>
        <v>35.200000000000003</v>
      </c>
      <c r="Y17" s="14">
        <f>[13]Maio!$K$28</f>
        <v>2.8000000000000003</v>
      </c>
      <c r="Z17" s="14">
        <f>[13]Maio!$K$29</f>
        <v>0</v>
      </c>
      <c r="AA17" s="14">
        <f>[13]Maio!$K$30</f>
        <v>0.2</v>
      </c>
      <c r="AB17" s="14">
        <f>[13]Maio!$K$31</f>
        <v>0</v>
      </c>
      <c r="AC17" s="14">
        <f>[13]Maio!$K$32</f>
        <v>0</v>
      </c>
      <c r="AD17" s="14">
        <f>[13]Maio!$K$33</f>
        <v>0</v>
      </c>
      <c r="AE17" s="14">
        <f>[13]Maio!$K$34</f>
        <v>0.2</v>
      </c>
      <c r="AF17" s="14">
        <f>[13]Maio!$K$35</f>
        <v>0.4</v>
      </c>
      <c r="AG17" s="16">
        <f t="shared" si="3"/>
        <v>66.600000000000009</v>
      </c>
      <c r="AH17" s="16">
        <f t="shared" si="4"/>
        <v>35.200000000000003</v>
      </c>
      <c r="AI17" s="35" t="s">
        <v>59</v>
      </c>
    </row>
    <row r="18" spans="1:35" ht="17.100000000000001" customHeight="1" x14ac:dyDescent="0.2">
      <c r="A18" s="9" t="s">
        <v>10</v>
      </c>
      <c r="B18" s="14">
        <f>[14]Maio!$K$5</f>
        <v>0</v>
      </c>
      <c r="C18" s="14">
        <f>[14]Maio!$K$6</f>
        <v>0.2</v>
      </c>
      <c r="D18" s="14">
        <f>[14]Maio!$K$7</f>
        <v>0</v>
      </c>
      <c r="E18" s="14">
        <f>[14]Maio!$K$8</f>
        <v>0</v>
      </c>
      <c r="F18" s="14">
        <f>[14]Maio!$K$9</f>
        <v>0</v>
      </c>
      <c r="G18" s="14">
        <f>[14]Maio!$K$10</f>
        <v>0</v>
      </c>
      <c r="H18" s="14">
        <f>[14]Maio!$K$11</f>
        <v>0</v>
      </c>
      <c r="I18" s="14">
        <f>[14]Maio!$K$12</f>
        <v>0</v>
      </c>
      <c r="J18" s="14">
        <f>[14]Maio!$K$13</f>
        <v>0</v>
      </c>
      <c r="K18" s="14">
        <f>[14]Maio!$K$14</f>
        <v>0</v>
      </c>
      <c r="L18" s="14">
        <f>[14]Maio!$K$15</f>
        <v>5.4</v>
      </c>
      <c r="M18" s="14">
        <f>[14]Maio!$K$16</f>
        <v>6.4</v>
      </c>
      <c r="N18" s="14">
        <f>[14]Maio!$K$17</f>
        <v>1.7999999999999998</v>
      </c>
      <c r="O18" s="14">
        <f>[14]Maio!$K$18</f>
        <v>0.2</v>
      </c>
      <c r="P18" s="14">
        <f>[14]Maio!$K$19</f>
        <v>0</v>
      </c>
      <c r="Q18" s="14">
        <f>[14]Maio!$K$20</f>
        <v>0</v>
      </c>
      <c r="R18" s="14">
        <f>[14]Maio!$K$21</f>
        <v>0.2</v>
      </c>
      <c r="S18" s="14">
        <f>[14]Maio!$K$22</f>
        <v>0</v>
      </c>
      <c r="T18" s="14">
        <f>[14]Maio!$K$23</f>
        <v>0</v>
      </c>
      <c r="U18" s="14">
        <f>[14]Maio!$K$24</f>
        <v>0</v>
      </c>
      <c r="V18" s="14">
        <f>[14]Maio!$K$25</f>
        <v>0</v>
      </c>
      <c r="W18" s="14">
        <f>[14]Maio!$K$26</f>
        <v>0</v>
      </c>
      <c r="X18" s="14">
        <f>[14]Maio!$K$27</f>
        <v>22.4</v>
      </c>
      <c r="Y18" s="14">
        <f>[14]Maio!$K$28</f>
        <v>10.000000000000002</v>
      </c>
      <c r="Z18" s="14">
        <f>[14]Maio!$K$29</f>
        <v>0</v>
      </c>
      <c r="AA18" s="14">
        <f>[14]Maio!$K$30</f>
        <v>0.2</v>
      </c>
      <c r="AB18" s="14">
        <f>[14]Maio!$K$31</f>
        <v>0</v>
      </c>
      <c r="AC18" s="14">
        <f>[14]Maio!$K$32</f>
        <v>4.2</v>
      </c>
      <c r="AD18" s="14">
        <f>[14]Maio!$K$33</f>
        <v>0</v>
      </c>
      <c r="AE18" s="14">
        <f>[14]Maio!$K$34</f>
        <v>0</v>
      </c>
      <c r="AF18" s="14">
        <f>[14]Maio!$K$35</f>
        <v>4.8</v>
      </c>
      <c r="AG18" s="16">
        <f t="shared" si="3"/>
        <v>55.8</v>
      </c>
      <c r="AH18" s="16">
        <f t="shared" si="4"/>
        <v>22.4</v>
      </c>
      <c r="AI18" s="35" t="s">
        <v>59</v>
      </c>
    </row>
    <row r="19" spans="1:35" ht="17.100000000000001" customHeight="1" x14ac:dyDescent="0.2">
      <c r="A19" s="9" t="s">
        <v>11</v>
      </c>
      <c r="B19" s="14">
        <f>[15]Maio!$K$5</f>
        <v>0</v>
      </c>
      <c r="C19" s="14">
        <f>[15]Maio!$K$6</f>
        <v>0</v>
      </c>
      <c r="D19" s="14">
        <f>[15]Maio!$K$7</f>
        <v>0</v>
      </c>
      <c r="E19" s="14">
        <f>[15]Maio!$K$8</f>
        <v>0</v>
      </c>
      <c r="F19" s="14">
        <f>[15]Maio!$K$9</f>
        <v>0</v>
      </c>
      <c r="G19" s="14">
        <f>[15]Maio!$K$10</f>
        <v>0</v>
      </c>
      <c r="H19" s="14">
        <f>[15]Maio!$K$11</f>
        <v>0</v>
      </c>
      <c r="I19" s="14">
        <f>[15]Maio!$K$12</f>
        <v>0</v>
      </c>
      <c r="J19" s="14">
        <f>[15]Maio!$K$13</f>
        <v>0</v>
      </c>
      <c r="K19" s="14">
        <f>[15]Maio!$K$14</f>
        <v>0</v>
      </c>
      <c r="L19" s="14">
        <f>[15]Maio!$K$15</f>
        <v>0</v>
      </c>
      <c r="M19" s="14">
        <f>[15]Maio!$K$16</f>
        <v>0</v>
      </c>
      <c r="N19" s="14">
        <f>[15]Maio!$K$17</f>
        <v>0</v>
      </c>
      <c r="O19" s="14">
        <f>[15]Maio!$K$18</f>
        <v>0</v>
      </c>
      <c r="P19" s="14">
        <f>[15]Maio!$K$19</f>
        <v>0</v>
      </c>
      <c r="Q19" s="14">
        <f>[15]Maio!$K$20</f>
        <v>0</v>
      </c>
      <c r="R19" s="14">
        <f>[15]Maio!$K$21</f>
        <v>0</v>
      </c>
      <c r="S19" s="14">
        <f>[15]Maio!$K$22</f>
        <v>0</v>
      </c>
      <c r="T19" s="14">
        <f>[15]Maio!$K$23</f>
        <v>0</v>
      </c>
      <c r="U19" s="14">
        <f>[15]Maio!$K$24</f>
        <v>0</v>
      </c>
      <c r="V19" s="14">
        <f>[15]Maio!$K$25</f>
        <v>0</v>
      </c>
      <c r="W19" s="14">
        <f>[15]Maio!$K$26</f>
        <v>0</v>
      </c>
      <c r="X19" s="14">
        <f>[15]Maio!$K$27</f>
        <v>0</v>
      </c>
      <c r="Y19" s="14">
        <f>[15]Maio!$K$28</f>
        <v>0</v>
      </c>
      <c r="Z19" s="14">
        <f>[15]Maio!$K$29</f>
        <v>0</v>
      </c>
      <c r="AA19" s="14">
        <f>[15]Maio!$K$30</f>
        <v>0</v>
      </c>
      <c r="AB19" s="14">
        <f>[15]Maio!$K$31</f>
        <v>0</v>
      </c>
      <c r="AC19" s="14">
        <f>[15]Maio!$K$32</f>
        <v>0</v>
      </c>
      <c r="AD19" s="14">
        <f>[15]Maio!$K$33</f>
        <v>0</v>
      </c>
      <c r="AE19" s="14">
        <f>[15]Maio!$K$34</f>
        <v>0</v>
      </c>
      <c r="AF19" s="14">
        <f>[15]Maio!$K$35</f>
        <v>0</v>
      </c>
      <c r="AG19" s="16">
        <f t="shared" si="3"/>
        <v>0</v>
      </c>
      <c r="AH19" s="16">
        <f t="shared" si="4"/>
        <v>0</v>
      </c>
      <c r="AI19" s="35">
        <v>31</v>
      </c>
    </row>
    <row r="20" spans="1:35" ht="17.100000000000001" customHeight="1" x14ac:dyDescent="0.2">
      <c r="A20" s="9" t="s">
        <v>12</v>
      </c>
      <c r="B20" s="14">
        <f>[16]Maio!$K$5</f>
        <v>0.2</v>
      </c>
      <c r="C20" s="14">
        <f>[16]Maio!$K$6</f>
        <v>0</v>
      </c>
      <c r="D20" s="14">
        <f>[16]Maio!$K$7</f>
        <v>0</v>
      </c>
      <c r="E20" s="14">
        <f>[16]Maio!$K$8</f>
        <v>0</v>
      </c>
      <c r="F20" s="14">
        <f>[16]Maio!$K$9</f>
        <v>0</v>
      </c>
      <c r="G20" s="14">
        <f>[16]Maio!$K$10</f>
        <v>0.2</v>
      </c>
      <c r="H20" s="14">
        <f>[16]Maio!$K$11</f>
        <v>0</v>
      </c>
      <c r="I20" s="14">
        <f>[16]Maio!$K$12</f>
        <v>0</v>
      </c>
      <c r="J20" s="14">
        <f>[16]Maio!$K$13</f>
        <v>0</v>
      </c>
      <c r="K20" s="14">
        <f>[16]Maio!$K$14</f>
        <v>0</v>
      </c>
      <c r="L20" s="14">
        <f>[16]Maio!$K$15</f>
        <v>4.1999999999999993</v>
      </c>
      <c r="M20" s="14">
        <f>[16]Maio!$K$16</f>
        <v>0</v>
      </c>
      <c r="N20" s="14">
        <f>[16]Maio!$K$17</f>
        <v>11.799999999999999</v>
      </c>
      <c r="O20" s="14">
        <f>[16]Maio!$K$18</f>
        <v>8.0000000000000018</v>
      </c>
      <c r="P20" s="14">
        <f>[16]Maio!$K$19</f>
        <v>0.4</v>
      </c>
      <c r="Q20" s="14">
        <f>[16]Maio!$K$20</f>
        <v>0</v>
      </c>
      <c r="R20" s="14">
        <f>[16]Maio!$K$21</f>
        <v>0</v>
      </c>
      <c r="S20" s="14">
        <f>[16]Maio!$K$22</f>
        <v>0</v>
      </c>
      <c r="T20" s="14">
        <f>[16]Maio!$K$23</f>
        <v>0</v>
      </c>
      <c r="U20" s="14">
        <f>[16]Maio!$K$24</f>
        <v>0</v>
      </c>
      <c r="V20" s="14">
        <f>[16]Maio!$K$25</f>
        <v>0.6</v>
      </c>
      <c r="W20" s="14">
        <f>[16]Maio!$K$26</f>
        <v>8.9999999999999964</v>
      </c>
      <c r="X20" s="14">
        <f>[16]Maio!$K$27</f>
        <v>51.8</v>
      </c>
      <c r="Y20" s="14">
        <f>[16]Maio!$K$28</f>
        <v>8</v>
      </c>
      <c r="Z20" s="14">
        <f>[16]Maio!$K$29</f>
        <v>0</v>
      </c>
      <c r="AA20" s="14">
        <f>[16]Maio!$K$30</f>
        <v>0</v>
      </c>
      <c r="AB20" s="14">
        <f>[16]Maio!$K$31</f>
        <v>0</v>
      </c>
      <c r="AC20" s="14">
        <f>[16]Maio!$K$32</f>
        <v>0</v>
      </c>
      <c r="AD20" s="14">
        <f>[16]Maio!$K$33</f>
        <v>0</v>
      </c>
      <c r="AE20" s="14">
        <f>[16]Maio!$K$34</f>
        <v>0.2</v>
      </c>
      <c r="AF20" s="14">
        <f>[16]Maio!$K$35</f>
        <v>0</v>
      </c>
      <c r="AG20" s="16">
        <f t="shared" si="3"/>
        <v>94.399999999999991</v>
      </c>
      <c r="AH20" s="16">
        <f t="shared" si="4"/>
        <v>51.8</v>
      </c>
      <c r="AI20" s="35">
        <v>1</v>
      </c>
    </row>
    <row r="21" spans="1:35" ht="17.100000000000001" customHeight="1" x14ac:dyDescent="0.2">
      <c r="A21" s="9" t="s">
        <v>13</v>
      </c>
      <c r="B21" s="14">
        <f>[17]Maio!$K$5</f>
        <v>0.2</v>
      </c>
      <c r="C21" s="14">
        <f>[17]Maio!$K$6</f>
        <v>0</v>
      </c>
      <c r="D21" s="14">
        <f>[17]Maio!$K$7</f>
        <v>0</v>
      </c>
      <c r="E21" s="14">
        <f>[17]Maio!$K$8</f>
        <v>0.2</v>
      </c>
      <c r="F21" s="14">
        <f>[17]Maio!$K$9</f>
        <v>0</v>
      </c>
      <c r="G21" s="14">
        <f>[17]Maio!$K$10</f>
        <v>0</v>
      </c>
      <c r="H21" s="14">
        <f>[17]Maio!$K$11</f>
        <v>0</v>
      </c>
      <c r="I21" s="14">
        <f>[17]Maio!$K$12</f>
        <v>0</v>
      </c>
      <c r="J21" s="14">
        <f>[17]Maio!$K$13</f>
        <v>0</v>
      </c>
      <c r="K21" s="14">
        <f>[17]Maio!$K$14</f>
        <v>0</v>
      </c>
      <c r="L21" s="14">
        <f>[17]Maio!$K$15</f>
        <v>1.5999999999999999</v>
      </c>
      <c r="M21" s="14">
        <f>[17]Maio!$K$16</f>
        <v>0.8</v>
      </c>
      <c r="N21" s="14">
        <f>[17]Maio!$K$17</f>
        <v>5.8</v>
      </c>
      <c r="O21" s="14">
        <f>[17]Maio!$K$18</f>
        <v>15.000000000000002</v>
      </c>
      <c r="P21" s="14">
        <f>[17]Maio!$K$19</f>
        <v>4</v>
      </c>
      <c r="Q21" s="14">
        <f>[17]Maio!$K$20</f>
        <v>0.2</v>
      </c>
      <c r="R21" s="14">
        <f>[17]Maio!$K$21</f>
        <v>4.6000000000000005</v>
      </c>
      <c r="S21" s="14">
        <f>[17]Maio!$K$22</f>
        <v>0</v>
      </c>
      <c r="T21" s="14">
        <f>[17]Maio!$K$23</f>
        <v>0</v>
      </c>
      <c r="U21" s="14">
        <f>[17]Maio!$K$24</f>
        <v>0</v>
      </c>
      <c r="V21" s="14">
        <f>[17]Maio!$K$25</f>
        <v>0</v>
      </c>
      <c r="W21" s="14">
        <f>[17]Maio!$K$26</f>
        <v>0</v>
      </c>
      <c r="X21" s="14">
        <f>[17]Maio!$K$27</f>
        <v>3</v>
      </c>
      <c r="Y21" s="14">
        <f>[17]Maio!$K$28</f>
        <v>22.200000000000003</v>
      </c>
      <c r="Z21" s="14">
        <f>[17]Maio!$K$29</f>
        <v>0</v>
      </c>
      <c r="AA21" s="14">
        <f>[17]Maio!$K$30</f>
        <v>0</v>
      </c>
      <c r="AB21" s="14">
        <f>[17]Maio!$K$31</f>
        <v>1.4</v>
      </c>
      <c r="AC21" s="14">
        <f>[17]Maio!$K$32</f>
        <v>0.2</v>
      </c>
      <c r="AD21" s="14">
        <f>[17]Maio!$K$33</f>
        <v>0</v>
      </c>
      <c r="AE21" s="14">
        <f>[17]Maio!$K$34</f>
        <v>0</v>
      </c>
      <c r="AF21" s="14">
        <f>[17]Maio!$K$35</f>
        <v>0</v>
      </c>
      <c r="AG21" s="16">
        <f t="shared" si="3"/>
        <v>59.2</v>
      </c>
      <c r="AH21" s="16">
        <f t="shared" si="4"/>
        <v>22.200000000000003</v>
      </c>
      <c r="AI21" s="35">
        <v>3</v>
      </c>
    </row>
    <row r="22" spans="1:35" ht="17.100000000000001" customHeight="1" x14ac:dyDescent="0.2">
      <c r="A22" s="9" t="s">
        <v>14</v>
      </c>
      <c r="B22" s="14">
        <f>[18]Maio!$K$5</f>
        <v>0.4</v>
      </c>
      <c r="C22" s="14">
        <f>[18]Maio!$K$6</f>
        <v>0</v>
      </c>
      <c r="D22" s="14">
        <f>[18]Maio!$K$7</f>
        <v>0</v>
      </c>
      <c r="E22" s="14">
        <f>[18]Maio!$K$8</f>
        <v>0</v>
      </c>
      <c r="F22" s="14">
        <f>[18]Maio!$K$9</f>
        <v>0</v>
      </c>
      <c r="G22" s="14">
        <f>[18]Maio!$K$10</f>
        <v>0</v>
      </c>
      <c r="H22" s="14">
        <f>[18]Maio!$K$11</f>
        <v>0</v>
      </c>
      <c r="I22" s="14">
        <f>[18]Maio!$K$12</f>
        <v>0</v>
      </c>
      <c r="J22" s="14">
        <f>[18]Maio!$K$13</f>
        <v>0</v>
      </c>
      <c r="K22" s="14">
        <f>[18]Maio!$K$14</f>
        <v>0</v>
      </c>
      <c r="L22" s="14">
        <f>[18]Maio!$K$15</f>
        <v>0</v>
      </c>
      <c r="M22" s="14">
        <f>[18]Maio!$K$16</f>
        <v>16.599999999999998</v>
      </c>
      <c r="N22" s="14">
        <f>[18]Maio!$K$17</f>
        <v>2.8</v>
      </c>
      <c r="O22" s="14">
        <f>[18]Maio!$K$18</f>
        <v>0.2</v>
      </c>
      <c r="P22" s="14">
        <f>[18]Maio!$K$19</f>
        <v>2.2000000000000002</v>
      </c>
      <c r="Q22" s="14">
        <f>[18]Maio!$K$20</f>
        <v>0</v>
      </c>
      <c r="R22" s="14" t="str">
        <f>[18]Maio!$K$21</f>
        <v>**</v>
      </c>
      <c r="S22" s="14" t="str">
        <f>[18]Maio!$K$22</f>
        <v>**</v>
      </c>
      <c r="T22" s="14">
        <f>[18]Maio!$K$23</f>
        <v>0</v>
      </c>
      <c r="U22" s="14">
        <f>[18]Maio!$K$24</f>
        <v>0</v>
      </c>
      <c r="V22" s="14">
        <f>[18]Maio!$K$25</f>
        <v>0</v>
      </c>
      <c r="W22" s="14">
        <f>[18]Maio!$K$26</f>
        <v>0</v>
      </c>
      <c r="X22" s="14">
        <f>[18]Maio!$K$27</f>
        <v>0</v>
      </c>
      <c r="Y22" s="14">
        <f>[18]Maio!$K$28</f>
        <v>0</v>
      </c>
      <c r="Z22" s="14">
        <f>[18]Maio!$K$29</f>
        <v>0</v>
      </c>
      <c r="AA22" s="14">
        <f>[18]Maio!$K$30</f>
        <v>0</v>
      </c>
      <c r="AB22" s="14">
        <f>[18]Maio!$K$31</f>
        <v>0</v>
      </c>
      <c r="AC22" s="14">
        <f>[18]Maio!$K$32</f>
        <v>7.4</v>
      </c>
      <c r="AD22" s="14">
        <f>[18]Maio!$K$33</f>
        <v>0.2</v>
      </c>
      <c r="AE22" s="14">
        <f>[18]Maio!$K$34</f>
        <v>0.2</v>
      </c>
      <c r="AF22" s="14">
        <f>[18]Maio!$K$35</f>
        <v>0</v>
      </c>
      <c r="AG22" s="16">
        <f t="shared" si="3"/>
        <v>29.999999999999993</v>
      </c>
      <c r="AH22" s="16">
        <f t="shared" si="4"/>
        <v>16.599999999999998</v>
      </c>
      <c r="AI22" s="35">
        <v>1</v>
      </c>
    </row>
    <row r="23" spans="1:35" ht="17.100000000000001" customHeight="1" x14ac:dyDescent="0.2">
      <c r="A23" s="9" t="s">
        <v>15</v>
      </c>
      <c r="B23" s="14">
        <f>[19]Maio!$K$5</f>
        <v>0</v>
      </c>
      <c r="C23" s="14">
        <f>[19]Maio!$K$6</f>
        <v>0</v>
      </c>
      <c r="D23" s="14">
        <f>[19]Maio!$K$7</f>
        <v>0</v>
      </c>
      <c r="E23" s="14">
        <f>[19]Maio!$K$8</f>
        <v>0</v>
      </c>
      <c r="F23" s="14">
        <f>[19]Maio!$K$9</f>
        <v>0.2</v>
      </c>
      <c r="G23" s="14">
        <f>[19]Maio!$K$10</f>
        <v>0</v>
      </c>
      <c r="H23" s="14">
        <f>[19]Maio!$K$11</f>
        <v>0</v>
      </c>
      <c r="I23" s="14">
        <f>[19]Maio!$K$12</f>
        <v>0</v>
      </c>
      <c r="J23" s="14">
        <f>[19]Maio!$K$13</f>
        <v>0</v>
      </c>
      <c r="K23" s="14">
        <f>[19]Maio!$K$14</f>
        <v>0</v>
      </c>
      <c r="L23" s="14">
        <f>[19]Maio!$K$15</f>
        <v>1.8</v>
      </c>
      <c r="M23" s="14">
        <f>[19]Maio!$K$16</f>
        <v>0.6</v>
      </c>
      <c r="N23" s="14">
        <f>[19]Maio!$K$17</f>
        <v>3.4000000000000004</v>
      </c>
      <c r="O23" s="14">
        <f>[19]Maio!$K$18</f>
        <v>0</v>
      </c>
      <c r="P23" s="14">
        <f>[19]Maio!$K$19</f>
        <v>0</v>
      </c>
      <c r="Q23" s="14">
        <f>[19]Maio!$K$20</f>
        <v>0</v>
      </c>
      <c r="R23" s="14">
        <f>[19]Maio!$K$21</f>
        <v>0</v>
      </c>
      <c r="S23" s="14">
        <f>[19]Maio!$K$22</f>
        <v>0.2</v>
      </c>
      <c r="T23" s="14">
        <f>[19]Maio!$K$23</f>
        <v>0</v>
      </c>
      <c r="U23" s="14">
        <f>[19]Maio!$K$24</f>
        <v>0</v>
      </c>
      <c r="V23" s="14">
        <f>[19]Maio!$K$25</f>
        <v>0</v>
      </c>
      <c r="W23" s="14">
        <f>[19]Maio!$K$26</f>
        <v>0</v>
      </c>
      <c r="X23" s="14">
        <f>[19]Maio!$K$27</f>
        <v>10.399999999999999</v>
      </c>
      <c r="Y23" s="14" t="str">
        <f>[19]Maio!$K$28</f>
        <v>**</v>
      </c>
      <c r="Z23" s="14">
        <f>[19]Maio!$K$29</f>
        <v>0</v>
      </c>
      <c r="AA23" s="14">
        <f>[19]Maio!$K$30</f>
        <v>0.6</v>
      </c>
      <c r="AB23" s="14">
        <f>[19]Maio!$K$31</f>
        <v>0</v>
      </c>
      <c r="AC23" s="14">
        <f>[19]Maio!$K$32</f>
        <v>0</v>
      </c>
      <c r="AD23" s="14">
        <f>[19]Maio!$K$33</f>
        <v>0.4</v>
      </c>
      <c r="AE23" s="14">
        <f>[19]Maio!$K$34</f>
        <v>0</v>
      </c>
      <c r="AF23" s="14">
        <f>[19]Maio!$K$35</f>
        <v>29.8</v>
      </c>
      <c r="AG23" s="16">
        <f t="shared" si="3"/>
        <v>47.4</v>
      </c>
      <c r="AH23" s="16">
        <f t="shared" si="4"/>
        <v>29.8</v>
      </c>
      <c r="AI23" s="35" t="s">
        <v>59</v>
      </c>
    </row>
    <row r="24" spans="1:35" ht="17.100000000000001" customHeight="1" x14ac:dyDescent="0.2">
      <c r="A24" s="9" t="s">
        <v>16</v>
      </c>
      <c r="B24" s="14">
        <f>[20]Maio!$K$5</f>
        <v>0</v>
      </c>
      <c r="C24" s="14">
        <f>[20]Maio!$K$6</f>
        <v>0</v>
      </c>
      <c r="D24" s="14">
        <f>[20]Maio!$K$7</f>
        <v>0.2</v>
      </c>
      <c r="E24" s="14">
        <f>[20]Maio!$K$8</f>
        <v>0</v>
      </c>
      <c r="F24" s="14">
        <f>[20]Maio!$K$9</f>
        <v>0</v>
      </c>
      <c r="G24" s="14">
        <f>[20]Maio!$K$10</f>
        <v>0.2</v>
      </c>
      <c r="H24" s="14">
        <f>[20]Maio!$K$11</f>
        <v>0</v>
      </c>
      <c r="I24" s="14">
        <f>[20]Maio!$K$12</f>
        <v>0</v>
      </c>
      <c r="J24" s="14">
        <f>[20]Maio!$K$13</f>
        <v>0</v>
      </c>
      <c r="K24" s="14">
        <f>[20]Maio!$K$14</f>
        <v>0</v>
      </c>
      <c r="L24" s="14">
        <f>[20]Maio!$K$15</f>
        <v>2.6</v>
      </c>
      <c r="M24" s="14">
        <f>[20]Maio!$K$16</f>
        <v>0.2</v>
      </c>
      <c r="N24" s="14">
        <f>[20]Maio!$K$17</f>
        <v>4</v>
      </c>
      <c r="O24" s="14">
        <f>[20]Maio!$K$18</f>
        <v>6.8</v>
      </c>
      <c r="P24" s="14">
        <f>[20]Maio!$K$19</f>
        <v>0.2</v>
      </c>
      <c r="Q24" s="14">
        <f>[20]Maio!$K$20</f>
        <v>0.4</v>
      </c>
      <c r="R24" s="14">
        <f>[20]Maio!$K$21</f>
        <v>0</v>
      </c>
      <c r="S24" s="14">
        <f>[20]Maio!$K$22</f>
        <v>0</v>
      </c>
      <c r="T24" s="14">
        <f>[20]Maio!$K$23</f>
        <v>0</v>
      </c>
      <c r="U24" s="14">
        <f>[20]Maio!$K$24</f>
        <v>0</v>
      </c>
      <c r="V24" s="14">
        <f>[20]Maio!$K$25</f>
        <v>37.199999999999996</v>
      </c>
      <c r="W24" s="14">
        <f>[20]Maio!$K$26</f>
        <v>0.4</v>
      </c>
      <c r="X24" s="14">
        <f>[20]Maio!$K$27</f>
        <v>51.8</v>
      </c>
      <c r="Y24" s="14">
        <f>[20]Maio!$K$28</f>
        <v>1.6</v>
      </c>
      <c r="Z24" s="14">
        <f>[20]Maio!$K$29</f>
        <v>0</v>
      </c>
      <c r="AA24" s="14">
        <f>[20]Maio!$K$30</f>
        <v>0.60000000000000009</v>
      </c>
      <c r="AB24" s="14">
        <f>[20]Maio!$K$31</f>
        <v>0</v>
      </c>
      <c r="AC24" s="14">
        <f>[20]Maio!$K$32</f>
        <v>0</v>
      </c>
      <c r="AD24" s="14">
        <f>[20]Maio!$K$33</f>
        <v>0</v>
      </c>
      <c r="AE24" s="14">
        <f>[20]Maio!$K$34</f>
        <v>0</v>
      </c>
      <c r="AF24" s="14">
        <f>[20]Maio!$K$35</f>
        <v>14.2</v>
      </c>
      <c r="AG24" s="16">
        <f t="shared" si="3"/>
        <v>120.39999999999999</v>
      </c>
      <c r="AH24" s="16">
        <f t="shared" si="4"/>
        <v>51.8</v>
      </c>
      <c r="AI24" s="35" t="s">
        <v>59</v>
      </c>
    </row>
    <row r="25" spans="1:35" ht="17.100000000000001" customHeight="1" x14ac:dyDescent="0.2">
      <c r="A25" s="9" t="s">
        <v>17</v>
      </c>
      <c r="B25" s="14">
        <f>[21]Maio!$K$5</f>
        <v>0.2</v>
      </c>
      <c r="C25" s="14">
        <f>[21]Maio!$K$6</f>
        <v>0</v>
      </c>
      <c r="D25" s="14">
        <f>[21]Maio!$K$7</f>
        <v>1</v>
      </c>
      <c r="E25" s="14">
        <f>[21]Maio!$K$8</f>
        <v>0</v>
      </c>
      <c r="F25" s="14">
        <f>[21]Maio!$K$9</f>
        <v>0.2</v>
      </c>
      <c r="G25" s="14">
        <f>[21]Maio!$K$10</f>
        <v>0</v>
      </c>
      <c r="H25" s="14">
        <f>[21]Maio!$K$11</f>
        <v>0</v>
      </c>
      <c r="I25" s="14">
        <f>[21]Maio!$K$12</f>
        <v>0</v>
      </c>
      <c r="J25" s="14">
        <f>[21]Maio!$K$13</f>
        <v>0</v>
      </c>
      <c r="K25" s="14">
        <f>[21]Maio!$K$14</f>
        <v>0</v>
      </c>
      <c r="L25" s="14">
        <f>[21]Maio!$K$15</f>
        <v>2.6</v>
      </c>
      <c r="M25" s="14">
        <f>[21]Maio!$K$16</f>
        <v>52.4</v>
      </c>
      <c r="N25" s="14">
        <f>[21]Maio!$K$17</f>
        <v>19.600000000000001</v>
      </c>
      <c r="O25" s="14">
        <f>[21]Maio!$K$18</f>
        <v>0.2</v>
      </c>
      <c r="P25" s="14">
        <f>[21]Maio!$K$19</f>
        <v>0.2</v>
      </c>
      <c r="Q25" s="14">
        <f>[21]Maio!$K$20</f>
        <v>0</v>
      </c>
      <c r="R25" s="14">
        <f>[21]Maio!$K$21</f>
        <v>0</v>
      </c>
      <c r="S25" s="14">
        <f>[21]Maio!$K$22</f>
        <v>0</v>
      </c>
      <c r="T25" s="14">
        <f>[21]Maio!$K$23</f>
        <v>0</v>
      </c>
      <c r="U25" s="14">
        <f>[21]Maio!$K$24</f>
        <v>0.2</v>
      </c>
      <c r="V25" s="14">
        <f>[21]Maio!$K$25</f>
        <v>0</v>
      </c>
      <c r="W25" s="14">
        <f>[21]Maio!$K$26</f>
        <v>0</v>
      </c>
      <c r="X25" s="14">
        <f>[21]Maio!$K$27</f>
        <v>8</v>
      </c>
      <c r="Y25" s="14">
        <f>[21]Maio!$K$28</f>
        <v>15.4</v>
      </c>
      <c r="Z25" s="14">
        <f>[21]Maio!$K$29</f>
        <v>0.2</v>
      </c>
      <c r="AA25" s="14">
        <f>[21]Maio!$K$30</f>
        <v>0</v>
      </c>
      <c r="AB25" s="14">
        <f>[21]Maio!$K$31</f>
        <v>5.2</v>
      </c>
      <c r="AC25" s="14">
        <f>[21]Maio!$K$32</f>
        <v>7.6</v>
      </c>
      <c r="AD25" s="14">
        <f>[21]Maio!$K$33</f>
        <v>0</v>
      </c>
      <c r="AE25" s="14">
        <f>[21]Maio!$K$34</f>
        <v>0.2</v>
      </c>
      <c r="AF25" s="14">
        <f>[21]Maio!$K$35</f>
        <v>3.2</v>
      </c>
      <c r="AG25" s="16">
        <f t="shared" si="3"/>
        <v>116.40000000000002</v>
      </c>
      <c r="AH25" s="16">
        <f t="shared" si="4"/>
        <v>52.4</v>
      </c>
      <c r="AI25" s="35" t="s">
        <v>59</v>
      </c>
    </row>
    <row r="26" spans="1:35" ht="17.100000000000001" customHeight="1" x14ac:dyDescent="0.2">
      <c r="A26" s="9" t="s">
        <v>18</v>
      </c>
      <c r="B26" s="14">
        <f>[22]Maio!$K$5</f>
        <v>0.2</v>
      </c>
      <c r="C26" s="14">
        <f>[22]Maio!$K$6</f>
        <v>0</v>
      </c>
      <c r="D26" s="14">
        <f>[22]Maio!$K$7</f>
        <v>0</v>
      </c>
      <c r="E26" s="14">
        <f>[22]Maio!$K$8</f>
        <v>0</v>
      </c>
      <c r="F26" s="14">
        <f>[22]Maio!$K$9</f>
        <v>0</v>
      </c>
      <c r="G26" s="14">
        <f>[22]Maio!$K$10</f>
        <v>0</v>
      </c>
      <c r="H26" s="14">
        <f>[22]Maio!$K$11</f>
        <v>0</v>
      </c>
      <c r="I26" s="14">
        <f>[22]Maio!$K$12</f>
        <v>0</v>
      </c>
      <c r="J26" s="14">
        <f>[22]Maio!$K$13</f>
        <v>0</v>
      </c>
      <c r="K26" s="14">
        <f>[22]Maio!$K$14</f>
        <v>0</v>
      </c>
      <c r="L26" s="14">
        <f>[22]Maio!$K$15</f>
        <v>16.2</v>
      </c>
      <c r="M26" s="14">
        <f>[22]Maio!$K$16</f>
        <v>36.199999999999996</v>
      </c>
      <c r="N26" s="14">
        <f>[22]Maio!$K$17</f>
        <v>17.400000000000002</v>
      </c>
      <c r="O26" s="14">
        <f>[22]Maio!$K$18</f>
        <v>17.399999999999999</v>
      </c>
      <c r="P26" s="14">
        <f>[22]Maio!$K$19</f>
        <v>3.2</v>
      </c>
      <c r="Q26" s="14">
        <f>[22]Maio!$K$20</f>
        <v>0.2</v>
      </c>
      <c r="R26" s="14">
        <f>[22]Maio!$K$21</f>
        <v>0</v>
      </c>
      <c r="S26" s="14">
        <f>[22]Maio!$K$22</f>
        <v>0</v>
      </c>
      <c r="T26" s="14">
        <f>[22]Maio!$K$23</f>
        <v>0</v>
      </c>
      <c r="U26" s="14">
        <f>[22]Maio!$K$24</f>
        <v>0</v>
      </c>
      <c r="V26" s="14">
        <f>[22]Maio!$K$25</f>
        <v>0</v>
      </c>
      <c r="W26" s="14">
        <f>[22]Maio!$K$26</f>
        <v>0</v>
      </c>
      <c r="X26" s="14">
        <f>[22]Maio!$K$27</f>
        <v>0</v>
      </c>
      <c r="Y26" s="14">
        <f>[22]Maio!$K$28</f>
        <v>34.800000000000004</v>
      </c>
      <c r="Z26" s="14">
        <f>[22]Maio!$K$29</f>
        <v>0.2</v>
      </c>
      <c r="AA26" s="14">
        <f>[22]Maio!$K$30</f>
        <v>0.2</v>
      </c>
      <c r="AB26" s="14">
        <f>[22]Maio!$K$31</f>
        <v>0</v>
      </c>
      <c r="AC26" s="14">
        <f>[22]Maio!$K$32</f>
        <v>0.2</v>
      </c>
      <c r="AD26" s="14">
        <f>[22]Maio!$K$33</f>
        <v>0</v>
      </c>
      <c r="AE26" s="14">
        <f>[22]Maio!$K$34</f>
        <v>0</v>
      </c>
      <c r="AF26" s="14">
        <f>[22]Maio!$K$35</f>
        <v>1.2000000000000002</v>
      </c>
      <c r="AG26" s="16">
        <f t="shared" si="3"/>
        <v>127.40000000000003</v>
      </c>
      <c r="AH26" s="16">
        <f t="shared" si="4"/>
        <v>36.199999999999996</v>
      </c>
      <c r="AI26" s="35" t="s">
        <v>59</v>
      </c>
    </row>
    <row r="27" spans="1:35" ht="17.100000000000001" customHeight="1" x14ac:dyDescent="0.2">
      <c r="A27" s="9" t="s">
        <v>19</v>
      </c>
      <c r="B27" s="14">
        <f>[23]Maio!$K$5</f>
        <v>0</v>
      </c>
      <c r="C27" s="14">
        <f>[23]Maio!$K$6</f>
        <v>0</v>
      </c>
      <c r="D27" s="14">
        <f>[23]Maio!$K$7</f>
        <v>0</v>
      </c>
      <c r="E27" s="14">
        <f>[23]Maio!$K$8</f>
        <v>0</v>
      </c>
      <c r="F27" s="14">
        <f>[23]Maio!$K$9</f>
        <v>0</v>
      </c>
      <c r="G27" s="14">
        <f>[23]Maio!$K$10</f>
        <v>0</v>
      </c>
      <c r="H27" s="14">
        <f>[23]Maio!$K$11</f>
        <v>0</v>
      </c>
      <c r="I27" s="14">
        <f>[23]Maio!$K$12</f>
        <v>0</v>
      </c>
      <c r="J27" s="14">
        <f>[23]Maio!$K$13</f>
        <v>0</v>
      </c>
      <c r="K27" s="14">
        <f>[23]Maio!$K$14</f>
        <v>0</v>
      </c>
      <c r="L27" s="14">
        <f>[23]Maio!$K$15</f>
        <v>32.799999999999997</v>
      </c>
      <c r="M27" s="14">
        <f>[23]Maio!$K$16</f>
        <v>0.2</v>
      </c>
      <c r="N27" s="14">
        <f>[23]Maio!$K$17</f>
        <v>0</v>
      </c>
      <c r="O27" s="14">
        <f>[23]Maio!$K$18</f>
        <v>0</v>
      </c>
      <c r="P27" s="14">
        <f>[23]Maio!$K$19</f>
        <v>0</v>
      </c>
      <c r="Q27" s="14">
        <f>[23]Maio!$K$20</f>
        <v>0.2</v>
      </c>
      <c r="R27" s="14">
        <f>[23]Maio!$K$21</f>
        <v>0</v>
      </c>
      <c r="S27" s="14">
        <f>[23]Maio!$K$22</f>
        <v>0</v>
      </c>
      <c r="T27" s="14">
        <f>[23]Maio!$K$23</f>
        <v>0</v>
      </c>
      <c r="U27" s="14">
        <f>[23]Maio!$K$24</f>
        <v>0</v>
      </c>
      <c r="V27" s="14">
        <f>[23]Maio!$K$25</f>
        <v>0</v>
      </c>
      <c r="W27" s="14">
        <f>[23]Maio!$K$26</f>
        <v>0</v>
      </c>
      <c r="X27" s="14">
        <f>[23]Maio!$K$27</f>
        <v>12.6</v>
      </c>
      <c r="Y27" s="14">
        <f>[23]Maio!$K$28</f>
        <v>22.6</v>
      </c>
      <c r="Z27" s="14">
        <f>[23]Maio!$K$29</f>
        <v>0</v>
      </c>
      <c r="AA27" s="14">
        <f>[23]Maio!$K$30</f>
        <v>2</v>
      </c>
      <c r="AB27" s="14">
        <f>[23]Maio!$K$31</f>
        <v>0.60000000000000009</v>
      </c>
      <c r="AC27" s="14">
        <f>[23]Maio!$K$32</f>
        <v>0.8</v>
      </c>
      <c r="AD27" s="14">
        <f>[23]Maio!$K$33</f>
        <v>0</v>
      </c>
      <c r="AE27" s="14">
        <f>[23]Maio!$K$34</f>
        <v>2.2000000000000002</v>
      </c>
      <c r="AF27" s="14">
        <f>[23]Maio!$K$35</f>
        <v>1.8</v>
      </c>
      <c r="AG27" s="16">
        <f t="shared" si="3"/>
        <v>75.8</v>
      </c>
      <c r="AH27" s="16">
        <f t="shared" si="4"/>
        <v>32.799999999999997</v>
      </c>
      <c r="AI27" s="35" t="s">
        <v>59</v>
      </c>
    </row>
    <row r="28" spans="1:35" ht="17.100000000000001" customHeight="1" x14ac:dyDescent="0.2">
      <c r="A28" s="9" t="s">
        <v>31</v>
      </c>
      <c r="B28" s="14">
        <f>[24]Maio!$K$5</f>
        <v>0</v>
      </c>
      <c r="C28" s="14">
        <f>[24]Maio!$K$6</f>
        <v>0</v>
      </c>
      <c r="D28" s="14">
        <f>[24]Maio!$K$7</f>
        <v>0</v>
      </c>
      <c r="E28" s="14">
        <f>[24]Maio!$K$8</f>
        <v>0</v>
      </c>
      <c r="F28" s="14">
        <f>[24]Maio!$K$9</f>
        <v>0</v>
      </c>
      <c r="G28" s="14">
        <f>[24]Maio!$K$10</f>
        <v>0</v>
      </c>
      <c r="H28" s="14">
        <f>[24]Maio!$K$11</f>
        <v>0</v>
      </c>
      <c r="I28" s="14">
        <f>[24]Maio!$K$12</f>
        <v>0</v>
      </c>
      <c r="J28" s="14">
        <f>[24]Maio!$K$13</f>
        <v>0</v>
      </c>
      <c r="K28" s="14">
        <f>[24]Maio!$K$14</f>
        <v>0</v>
      </c>
      <c r="L28" s="14">
        <f>[24]Maio!$K$15</f>
        <v>1.9999999999999998</v>
      </c>
      <c r="M28" s="14">
        <f>[24]Maio!$K$16</f>
        <v>56.800000000000004</v>
      </c>
      <c r="N28" s="14">
        <f>[24]Maio!$K$17</f>
        <v>1.2</v>
      </c>
      <c r="O28" s="14">
        <f>[24]Maio!$K$18</f>
        <v>18.599999999999998</v>
      </c>
      <c r="P28" s="14">
        <f>[24]Maio!$K$19</f>
        <v>0</v>
      </c>
      <c r="Q28" s="14">
        <f>[24]Maio!$K$20</f>
        <v>0.2</v>
      </c>
      <c r="R28" s="14">
        <f>[24]Maio!$K$21</f>
        <v>0.2</v>
      </c>
      <c r="S28" s="14">
        <f>[24]Maio!$K$22</f>
        <v>0</v>
      </c>
      <c r="T28" s="14">
        <f>[24]Maio!$K$23</f>
        <v>0</v>
      </c>
      <c r="U28" s="14">
        <f>[24]Maio!$K$24</f>
        <v>0</v>
      </c>
      <c r="V28" s="14">
        <f>[24]Maio!$K$25</f>
        <v>0</v>
      </c>
      <c r="W28" s="14">
        <f>[24]Maio!$K$26</f>
        <v>0.4</v>
      </c>
      <c r="X28" s="14">
        <f>[24]Maio!$K$27</f>
        <v>6.4</v>
      </c>
      <c r="Y28" s="14">
        <f>[24]Maio!$K$28</f>
        <v>13.799999999999999</v>
      </c>
      <c r="Z28" s="14">
        <f>[24]Maio!$K$29</f>
        <v>0</v>
      </c>
      <c r="AA28" s="14">
        <f>[24]Maio!$K$30</f>
        <v>0</v>
      </c>
      <c r="AB28" s="14">
        <f>[24]Maio!$K$31</f>
        <v>0</v>
      </c>
      <c r="AC28" s="14">
        <f>[24]Maio!$K$32</f>
        <v>0</v>
      </c>
      <c r="AD28" s="14">
        <f>[24]Maio!$K$33</f>
        <v>0</v>
      </c>
      <c r="AE28" s="14">
        <f>[24]Maio!$K$34</f>
        <v>0</v>
      </c>
      <c r="AF28" s="14">
        <f>[24]Maio!$K$35</f>
        <v>0</v>
      </c>
      <c r="AG28" s="16">
        <f t="shared" si="3"/>
        <v>99.600000000000023</v>
      </c>
      <c r="AH28" s="16">
        <f t="shared" si="4"/>
        <v>56.800000000000004</v>
      </c>
      <c r="AI28" s="35">
        <v>7</v>
      </c>
    </row>
    <row r="29" spans="1:35" ht="17.100000000000001" customHeight="1" x14ac:dyDescent="0.2">
      <c r="A29" s="9" t="s">
        <v>20</v>
      </c>
      <c r="B29" s="3">
        <f>[25]Maio!$K$5</f>
        <v>0</v>
      </c>
      <c r="C29" s="3">
        <f>[25]Maio!$K$6</f>
        <v>0</v>
      </c>
      <c r="D29" s="3">
        <f>[25]Maio!$K$7</f>
        <v>0.2</v>
      </c>
      <c r="E29" s="3">
        <f>[25]Maio!$K$8</f>
        <v>0</v>
      </c>
      <c r="F29" s="3">
        <f>[25]Maio!$K$9</f>
        <v>0</v>
      </c>
      <c r="G29" s="3">
        <f>[25]Maio!$K$10</f>
        <v>0</v>
      </c>
      <c r="H29" s="3">
        <f>[25]Maio!$K$11</f>
        <v>0</v>
      </c>
      <c r="I29" s="3">
        <f>[25]Maio!$K$12</f>
        <v>0</v>
      </c>
      <c r="J29" s="3">
        <f>[25]Maio!$K$13</f>
        <v>0</v>
      </c>
      <c r="K29" s="3">
        <f>[25]Maio!$K$14</f>
        <v>0</v>
      </c>
      <c r="L29" s="3">
        <f>[25]Maio!$K$15</f>
        <v>0</v>
      </c>
      <c r="M29" s="3">
        <f>[25]Maio!$K$16</f>
        <v>25.6</v>
      </c>
      <c r="N29" s="3">
        <f>[25]Maio!$K$17</f>
        <v>3</v>
      </c>
      <c r="O29" s="3">
        <f>[25]Maio!$K$18</f>
        <v>5.8000000000000007</v>
      </c>
      <c r="P29" s="3">
        <f>[25]Maio!$K$19</f>
        <v>0.4</v>
      </c>
      <c r="Q29" s="3">
        <f>[25]Maio!$K$20</f>
        <v>0</v>
      </c>
      <c r="R29" s="3">
        <f>[25]Maio!$K$21</f>
        <v>0</v>
      </c>
      <c r="S29" s="3">
        <f>[25]Maio!$K$22</f>
        <v>0</v>
      </c>
      <c r="T29" s="3">
        <f>[25]Maio!$K$23</f>
        <v>0</v>
      </c>
      <c r="U29" s="3">
        <f>[25]Maio!$K$24</f>
        <v>0</v>
      </c>
      <c r="V29" s="3">
        <f>[25]Maio!$K$25</f>
        <v>0</v>
      </c>
      <c r="W29" s="3">
        <f>[25]Maio!$K$26</f>
        <v>0</v>
      </c>
      <c r="X29" s="3">
        <f>[25]Maio!$K$27</f>
        <v>0</v>
      </c>
      <c r="Y29" s="3">
        <f>[25]Maio!$K$28</f>
        <v>1.4</v>
      </c>
      <c r="Z29" s="3">
        <f>[25]Maio!$K$29</f>
        <v>0</v>
      </c>
      <c r="AA29" s="3">
        <f>[25]Maio!$K$30</f>
        <v>5</v>
      </c>
      <c r="AB29" s="3">
        <f>[25]Maio!$K$31</f>
        <v>0.2</v>
      </c>
      <c r="AC29" s="3">
        <f>[25]Maio!$K$32</f>
        <v>39.199999999999996</v>
      </c>
      <c r="AD29" s="3">
        <f>[25]Maio!$K$33</f>
        <v>0.2</v>
      </c>
      <c r="AE29" s="3">
        <f>[25]Maio!$K$34</f>
        <v>0.2</v>
      </c>
      <c r="AF29" s="3">
        <f>[25]Maio!$K$35</f>
        <v>0</v>
      </c>
      <c r="AG29" s="16">
        <f t="shared" si="3"/>
        <v>81.2</v>
      </c>
      <c r="AH29" s="16">
        <f t="shared" si="4"/>
        <v>39.199999999999996</v>
      </c>
      <c r="AI29" s="35">
        <v>1</v>
      </c>
    </row>
    <row r="30" spans="1:35" s="5" customFormat="1" ht="17.100000000000001" customHeight="1" x14ac:dyDescent="0.2">
      <c r="A30" s="13" t="s">
        <v>33</v>
      </c>
      <c r="B30" s="21">
        <f>MAX(B5:B29)</f>
        <v>4.8000000000000007</v>
      </c>
      <c r="C30" s="21">
        <f t="shared" ref="C30:AH30" si="5">MAX(C5:C29)</f>
        <v>5.4</v>
      </c>
      <c r="D30" s="21">
        <f t="shared" si="5"/>
        <v>2.1999999999999997</v>
      </c>
      <c r="E30" s="21">
        <f t="shared" si="5"/>
        <v>0.2</v>
      </c>
      <c r="F30" s="21">
        <f t="shared" si="5"/>
        <v>0.2</v>
      </c>
      <c r="G30" s="21">
        <f t="shared" si="5"/>
        <v>0.2</v>
      </c>
      <c r="H30" s="21">
        <f t="shared" si="5"/>
        <v>0.2</v>
      </c>
      <c r="I30" s="21">
        <f t="shared" si="5"/>
        <v>0.2</v>
      </c>
      <c r="J30" s="21">
        <f t="shared" si="5"/>
        <v>0.2</v>
      </c>
      <c r="K30" s="21">
        <f t="shared" si="5"/>
        <v>0</v>
      </c>
      <c r="L30" s="21">
        <f t="shared" si="5"/>
        <v>37.200000000000003</v>
      </c>
      <c r="M30" s="21">
        <f t="shared" si="5"/>
        <v>56.800000000000004</v>
      </c>
      <c r="N30" s="21">
        <f t="shared" si="5"/>
        <v>28.2</v>
      </c>
      <c r="O30" s="21">
        <f t="shared" si="5"/>
        <v>18.599999999999998</v>
      </c>
      <c r="P30" s="21">
        <f t="shared" si="5"/>
        <v>60</v>
      </c>
      <c r="Q30" s="21">
        <f t="shared" si="5"/>
        <v>0.4</v>
      </c>
      <c r="R30" s="21">
        <f t="shared" si="5"/>
        <v>6.4</v>
      </c>
      <c r="S30" s="21">
        <f t="shared" si="5"/>
        <v>0.2</v>
      </c>
      <c r="T30" s="21">
        <f t="shared" si="5"/>
        <v>0</v>
      </c>
      <c r="U30" s="21">
        <f t="shared" si="5"/>
        <v>0.2</v>
      </c>
      <c r="V30" s="21">
        <f t="shared" si="5"/>
        <v>37.199999999999996</v>
      </c>
      <c r="W30" s="21">
        <f t="shared" si="5"/>
        <v>8.9999999999999964</v>
      </c>
      <c r="X30" s="21">
        <f t="shared" si="5"/>
        <v>51.8</v>
      </c>
      <c r="Y30" s="21">
        <f t="shared" si="5"/>
        <v>63.20000000000001</v>
      </c>
      <c r="Z30" s="21">
        <f t="shared" si="5"/>
        <v>2.2000000000000002</v>
      </c>
      <c r="AA30" s="21">
        <f t="shared" si="5"/>
        <v>5</v>
      </c>
      <c r="AB30" s="21">
        <f t="shared" si="5"/>
        <v>10.6</v>
      </c>
      <c r="AC30" s="21">
        <f t="shared" si="5"/>
        <v>39.199999999999996</v>
      </c>
      <c r="AD30" s="21">
        <f t="shared" si="5"/>
        <v>0.4</v>
      </c>
      <c r="AE30" s="21">
        <f t="shared" si="5"/>
        <v>2.2000000000000002</v>
      </c>
      <c r="AF30" s="51">
        <f t="shared" si="5"/>
        <v>35.6</v>
      </c>
      <c r="AG30" s="51">
        <f t="shared" si="5"/>
        <v>158.4</v>
      </c>
      <c r="AH30" s="21">
        <f t="shared" si="5"/>
        <v>63.20000000000001</v>
      </c>
      <c r="AI30" s="36"/>
    </row>
    <row r="31" spans="1:35" s="28" customFormat="1" x14ac:dyDescent="0.2">
      <c r="A31" s="26" t="s">
        <v>36</v>
      </c>
      <c r="B31" s="27">
        <f>SUM(B5:B29)</f>
        <v>6.6000000000000014</v>
      </c>
      <c r="C31" s="27">
        <f t="shared" ref="C31:AG31" si="6">SUM(C5:C29)</f>
        <v>6.0000000000000009</v>
      </c>
      <c r="D31" s="27">
        <f t="shared" si="6"/>
        <v>4</v>
      </c>
      <c r="E31" s="27">
        <f t="shared" si="6"/>
        <v>1.4</v>
      </c>
      <c r="F31" s="27">
        <f t="shared" si="6"/>
        <v>1</v>
      </c>
      <c r="G31" s="27">
        <f t="shared" si="6"/>
        <v>0.60000000000000009</v>
      </c>
      <c r="H31" s="27">
        <f t="shared" si="6"/>
        <v>0.2</v>
      </c>
      <c r="I31" s="27">
        <f t="shared" si="6"/>
        <v>0.2</v>
      </c>
      <c r="J31" s="27">
        <f t="shared" si="6"/>
        <v>0.2</v>
      </c>
      <c r="K31" s="27">
        <f t="shared" si="6"/>
        <v>0</v>
      </c>
      <c r="L31" s="27">
        <f t="shared" si="6"/>
        <v>139.6</v>
      </c>
      <c r="M31" s="27">
        <f t="shared" si="6"/>
        <v>406</v>
      </c>
      <c r="N31" s="27">
        <f t="shared" si="6"/>
        <v>173.59999999999997</v>
      </c>
      <c r="O31" s="27">
        <f t="shared" si="6"/>
        <v>116.59999999999998</v>
      </c>
      <c r="P31" s="27">
        <f t="shared" si="6"/>
        <v>99.600000000000009</v>
      </c>
      <c r="Q31" s="27">
        <f t="shared" si="6"/>
        <v>2.2000000000000002</v>
      </c>
      <c r="R31" s="27">
        <f t="shared" si="6"/>
        <v>18.399999999999999</v>
      </c>
      <c r="S31" s="27">
        <f t="shared" si="6"/>
        <v>1</v>
      </c>
      <c r="T31" s="27">
        <f t="shared" si="6"/>
        <v>0</v>
      </c>
      <c r="U31" s="27">
        <f t="shared" si="6"/>
        <v>0.60000000000000009</v>
      </c>
      <c r="V31" s="27">
        <f t="shared" si="6"/>
        <v>50.199999999999996</v>
      </c>
      <c r="W31" s="27">
        <f t="shared" si="6"/>
        <v>16.599999999999994</v>
      </c>
      <c r="X31" s="27">
        <f t="shared" si="6"/>
        <v>347.79999999999995</v>
      </c>
      <c r="Y31" s="27">
        <f t="shared" si="6"/>
        <v>362.20000000000005</v>
      </c>
      <c r="Z31" s="27">
        <f t="shared" si="6"/>
        <v>4.2000000000000011</v>
      </c>
      <c r="AA31" s="27">
        <f t="shared" si="6"/>
        <v>13.200000000000003</v>
      </c>
      <c r="AB31" s="27">
        <f t="shared" si="6"/>
        <v>43.20000000000001</v>
      </c>
      <c r="AC31" s="27">
        <f t="shared" si="6"/>
        <v>135.79999999999998</v>
      </c>
      <c r="AD31" s="27">
        <f t="shared" si="6"/>
        <v>2.0000000000000004</v>
      </c>
      <c r="AE31" s="27">
        <f t="shared" si="6"/>
        <v>3.4000000000000004</v>
      </c>
      <c r="AF31" s="56">
        <f t="shared" si="6"/>
        <v>150.19999999999999</v>
      </c>
      <c r="AG31" s="27">
        <f t="shared" si="6"/>
        <v>2106.6000000000004</v>
      </c>
      <c r="AH31" s="33"/>
      <c r="AI31" s="35"/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opLeftCell="C11" workbookViewId="0">
      <selection activeCell="AF31" sqref="AF3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4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41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[1]Maio!$C$5</f>
        <v>22.7</v>
      </c>
      <c r="C5" s="40">
        <f>[1]Maio!$C$6</f>
        <v>24.8</v>
      </c>
      <c r="D5" s="40">
        <f>[1]Maio!$C$7</f>
        <v>26.9</v>
      </c>
      <c r="E5" s="40">
        <f>[1]Maio!$C$8</f>
        <v>32.299999999999997</v>
      </c>
      <c r="F5" s="40">
        <f>[1]Maio!$C$9</f>
        <v>31.6</v>
      </c>
      <c r="G5" s="40">
        <f>[1]Maio!$C$10</f>
        <v>30.6</v>
      </c>
      <c r="H5" s="40">
        <f>[1]Maio!$C$11</f>
        <v>30.3</v>
      </c>
      <c r="I5" s="40">
        <f>[1]Maio!$C$12</f>
        <v>29.7</v>
      </c>
      <c r="J5" s="40">
        <f>[1]Maio!$C$13</f>
        <v>32.4</v>
      </c>
      <c r="K5" s="40">
        <f>[1]Maio!$C$14</f>
        <v>33.1</v>
      </c>
      <c r="L5" s="40">
        <f>[1]Maio!$C$15</f>
        <v>28.3</v>
      </c>
      <c r="M5" s="40">
        <f>[1]Maio!$C$16</f>
        <v>23.3</v>
      </c>
      <c r="N5" s="40">
        <f>[1]Maio!$C$17</f>
        <v>21.8</v>
      </c>
      <c r="O5" s="40">
        <f>[1]Maio!$C$18</f>
        <v>26.4</v>
      </c>
      <c r="P5" s="40">
        <f>[1]Maio!$C$19</f>
        <v>21.7</v>
      </c>
      <c r="Q5" s="40">
        <f>[1]Maio!$C$20</f>
        <v>24.3</v>
      </c>
      <c r="R5" s="40">
        <f>[1]Maio!$C$21</f>
        <v>27.4</v>
      </c>
      <c r="S5" s="40">
        <f>[1]Maio!$C$22</f>
        <v>27.8</v>
      </c>
      <c r="T5" s="40">
        <f>[1]Maio!$C$23</f>
        <v>27.6</v>
      </c>
      <c r="U5" s="40">
        <f>[1]Maio!$C$24</f>
        <v>29.6</v>
      </c>
      <c r="V5" s="40">
        <f>[1]Maio!$C$25</f>
        <v>29.5</v>
      </c>
      <c r="W5" s="40">
        <f>[1]Maio!$C$26</f>
        <v>29.1</v>
      </c>
      <c r="X5" s="40">
        <f>[1]Maio!$C$27</f>
        <v>29.4</v>
      </c>
      <c r="Y5" s="40">
        <f>[1]Maio!$C$28</f>
        <v>29.1</v>
      </c>
      <c r="Z5" s="40">
        <f>[1]Maio!$C$29</f>
        <v>24.5</v>
      </c>
      <c r="AA5" s="40">
        <f>[1]Maio!$C$30</f>
        <v>29.8</v>
      </c>
      <c r="AB5" s="40">
        <f>[1]Maio!$C$31</f>
        <v>32</v>
      </c>
      <c r="AC5" s="40">
        <f>[1]Maio!$C$32</f>
        <v>25.9</v>
      </c>
      <c r="AD5" s="40">
        <f>[1]Maio!$C$33</f>
        <v>29.5</v>
      </c>
      <c r="AE5" s="40">
        <f>[1]Maio!$C$34</f>
        <v>32.1</v>
      </c>
      <c r="AF5" s="40">
        <f>[1]Maio!$C$35</f>
        <v>31.9</v>
      </c>
      <c r="AG5" s="41">
        <f>MAX(B5:AF5)</f>
        <v>33.1</v>
      </c>
      <c r="AH5" s="42">
        <f>AVERAGE(B5:AF5)</f>
        <v>28.238709677419354</v>
      </c>
    </row>
    <row r="6" spans="1:34" ht="17.100000000000001" customHeight="1" x14ac:dyDescent="0.2">
      <c r="A6" s="9" t="s">
        <v>0</v>
      </c>
      <c r="B6" s="3">
        <f>[2]Maio!$C$5</f>
        <v>19.5</v>
      </c>
      <c r="C6" s="3">
        <f>[2]Maio!$C$6</f>
        <v>22.9</v>
      </c>
      <c r="D6" s="3">
        <f>[2]Maio!$C$7</f>
        <v>24.5</v>
      </c>
      <c r="E6" s="3">
        <f>[2]Maio!$C$8</f>
        <v>27</v>
      </c>
      <c r="F6" s="3">
        <f>[2]Maio!$C$9</f>
        <v>28.9</v>
      </c>
      <c r="G6" s="3">
        <f>[2]Maio!$C$10</f>
        <v>28.4</v>
      </c>
      <c r="H6" s="3">
        <f>[2]Maio!$C$11</f>
        <v>27.3</v>
      </c>
      <c r="I6" s="3">
        <f>[2]Maio!$C$12</f>
        <v>27.3</v>
      </c>
      <c r="J6" s="3">
        <f>[2]Maio!$C$13</f>
        <v>27.7</v>
      </c>
      <c r="K6" s="3">
        <f>[2]Maio!$C$14</f>
        <v>29.1</v>
      </c>
      <c r="L6" s="3">
        <f>[2]Maio!$C$15</f>
        <v>29.5</v>
      </c>
      <c r="M6" s="3">
        <f>[2]Maio!$C$16</f>
        <v>25.9</v>
      </c>
      <c r="N6" s="3">
        <f>[2]Maio!$C$17</f>
        <v>24.3</v>
      </c>
      <c r="O6" s="3">
        <f>[2]Maio!$C$18</f>
        <v>22.3</v>
      </c>
      <c r="P6" s="3">
        <f>[2]Maio!$C$19</f>
        <v>24</v>
      </c>
      <c r="Q6" s="3">
        <f>[2]Maio!$C$20</f>
        <v>24.3</v>
      </c>
      <c r="R6" s="3">
        <f>[2]Maio!$C$21</f>
        <v>25.2</v>
      </c>
      <c r="S6" s="3">
        <f>[2]Maio!$C$22</f>
        <v>25.3</v>
      </c>
      <c r="T6" s="3">
        <f>[2]Maio!$C$23</f>
        <v>25.3</v>
      </c>
      <c r="U6" s="3">
        <f>[2]Maio!$C$24</f>
        <v>27.2</v>
      </c>
      <c r="V6" s="3">
        <f>[2]Maio!$C$25</f>
        <v>26.2</v>
      </c>
      <c r="W6" s="3">
        <f>[2]Maio!$C$26</f>
        <v>27</v>
      </c>
      <c r="X6" s="3">
        <f>[2]Maio!$C$27</f>
        <v>21.7</v>
      </c>
      <c r="Y6" s="3">
        <f>[2]Maio!$C$28</f>
        <v>23.4</v>
      </c>
      <c r="Z6" s="3">
        <f>[2]Maio!$C$29</f>
        <v>24.8</v>
      </c>
      <c r="AA6" s="3">
        <f>[2]Maio!$C$30</f>
        <v>23.2</v>
      </c>
      <c r="AB6" s="3">
        <f>[2]Maio!$C$31</f>
        <v>25.1</v>
      </c>
      <c r="AC6" s="3">
        <f>[2]Maio!$C$32</f>
        <v>28.4</v>
      </c>
      <c r="AD6" s="3">
        <f>[2]Maio!$C$33</f>
        <v>29.7</v>
      </c>
      <c r="AE6" s="3">
        <f>[2]Maio!$C$34</f>
        <v>30.6</v>
      </c>
      <c r="AF6" s="3">
        <f>[2]Maio!$C$35</f>
        <v>28.1</v>
      </c>
      <c r="AG6" s="16">
        <f t="shared" ref="AG6:AG14" si="1">MAX(B6:AF6)</f>
        <v>30.6</v>
      </c>
      <c r="AH6" s="25">
        <f t="shared" ref="AH6:AH14" si="2">AVERAGE(B6:AF6)</f>
        <v>25.938709677419364</v>
      </c>
    </row>
    <row r="7" spans="1:34" ht="17.100000000000001" customHeight="1" x14ac:dyDescent="0.2">
      <c r="A7" s="9" t="s">
        <v>1</v>
      </c>
      <c r="B7" s="3">
        <f>[3]Maio!$C$5</f>
        <v>23.6</v>
      </c>
      <c r="C7" s="3">
        <f>[3]Maio!$C$6</f>
        <v>25.7</v>
      </c>
      <c r="D7" s="3">
        <f>[3]Maio!$C$7</f>
        <v>27.4</v>
      </c>
      <c r="E7" s="3">
        <f>[3]Maio!$C$8</f>
        <v>30.6</v>
      </c>
      <c r="F7" s="3">
        <f>[3]Maio!$C$9</f>
        <v>32.9</v>
      </c>
      <c r="G7" s="3">
        <f>[3]Maio!$C$10</f>
        <v>31.8</v>
      </c>
      <c r="H7" s="3">
        <f>[3]Maio!$C$11</f>
        <v>31</v>
      </c>
      <c r="I7" s="3">
        <f>[3]Maio!$C$12</f>
        <v>31</v>
      </c>
      <c r="J7" s="3">
        <f>[3]Maio!$C$13</f>
        <v>31.6</v>
      </c>
      <c r="K7" s="3">
        <f>[3]Maio!$C$14</f>
        <v>31.6</v>
      </c>
      <c r="L7" s="3">
        <f>[3]Maio!$C$15</f>
        <v>31.4</v>
      </c>
      <c r="M7" s="3">
        <f>[3]Maio!$C$16</f>
        <v>30.1</v>
      </c>
      <c r="N7" s="3">
        <f>[3]Maio!$C$17</f>
        <v>23.8</v>
      </c>
      <c r="O7" s="3">
        <f>[3]Maio!$C$18</f>
        <v>24.7</v>
      </c>
      <c r="P7" s="3">
        <f>[3]Maio!$C$19</f>
        <v>27.8</v>
      </c>
      <c r="Q7" s="3">
        <f>[3]Maio!$C$20</f>
        <v>27.6</v>
      </c>
      <c r="R7" s="3">
        <f>[3]Maio!$C$21</f>
        <v>29.1</v>
      </c>
      <c r="S7" s="3">
        <f>[3]Maio!$C$22</f>
        <v>29.9</v>
      </c>
      <c r="T7" s="3">
        <f>[3]Maio!$C$23</f>
        <v>29.3</v>
      </c>
      <c r="U7" s="3">
        <f>[3]Maio!$C$24</f>
        <v>30.3</v>
      </c>
      <c r="V7" s="3">
        <f>[3]Maio!$C$25</f>
        <v>27.8</v>
      </c>
      <c r="W7" s="3">
        <f>[3]Maio!$C$26</f>
        <v>30.5</v>
      </c>
      <c r="X7" s="3">
        <f>[3]Maio!$C$27</f>
        <v>26.8</v>
      </c>
      <c r="Y7" s="3">
        <f>[3]Maio!$C$28</f>
        <v>25.4</v>
      </c>
      <c r="Z7" s="3">
        <f>[3]Maio!$C$29</f>
        <v>25.1</v>
      </c>
      <c r="AA7" s="3">
        <f>[3]Maio!$C$30</f>
        <v>29.6</v>
      </c>
      <c r="AB7" s="3">
        <f>[3]Maio!$C$31</f>
        <v>30.9</v>
      </c>
      <c r="AC7" s="3">
        <f>[3]Maio!$C$32</f>
        <v>30.4</v>
      </c>
      <c r="AD7" s="3">
        <f>[3]Maio!$C$33</f>
        <v>31.4</v>
      </c>
      <c r="AE7" s="3">
        <f>[3]Maio!$C$34</f>
        <v>32.5</v>
      </c>
      <c r="AF7" s="3">
        <f>[3]Maio!$C$35</f>
        <v>31.5</v>
      </c>
      <c r="AG7" s="16">
        <f t="shared" si="1"/>
        <v>32.9</v>
      </c>
      <c r="AH7" s="25">
        <f t="shared" si="2"/>
        <v>29.132258064516126</v>
      </c>
    </row>
    <row r="8" spans="1:34" ht="17.100000000000001" customHeight="1" x14ac:dyDescent="0.2">
      <c r="A8" s="9" t="s">
        <v>52</v>
      </c>
      <c r="B8" s="3">
        <f>[4]Maio!$C$5</f>
        <v>22</v>
      </c>
      <c r="C8" s="3">
        <f>[4]Maio!$C$6</f>
        <v>26</v>
      </c>
      <c r="D8" s="3">
        <f>[4]Maio!$C$7</f>
        <v>27.8</v>
      </c>
      <c r="E8" s="3">
        <f>[4]Maio!$C$8</f>
        <v>29.5</v>
      </c>
      <c r="F8" s="3">
        <f>[4]Maio!$C$9</f>
        <v>31.8</v>
      </c>
      <c r="G8" s="3">
        <f>[4]Maio!$C$10</f>
        <v>32.200000000000003</v>
      </c>
      <c r="H8" s="3">
        <f>[4]Maio!$C$11</f>
        <v>31</v>
      </c>
      <c r="I8" s="3">
        <f>[4]Maio!$C$12</f>
        <v>30.3</v>
      </c>
      <c r="J8" s="3">
        <f>[4]Maio!$C$13</f>
        <v>30.4</v>
      </c>
      <c r="K8" s="3">
        <f>[4]Maio!$C$14</f>
        <v>31.3</v>
      </c>
      <c r="L8" s="3">
        <f>[4]Maio!$C$15</f>
        <v>31.5</v>
      </c>
      <c r="M8" s="3">
        <f>[4]Maio!$C$16</f>
        <v>28.7</v>
      </c>
      <c r="N8" s="3">
        <f>[4]Maio!$C$17</f>
        <v>24.5</v>
      </c>
      <c r="O8" s="3">
        <f>[4]Maio!$C$18</f>
        <v>24.2</v>
      </c>
      <c r="P8" s="3">
        <f>[4]Maio!$C$19</f>
        <v>24.6</v>
      </c>
      <c r="Q8" s="3">
        <f>[4]Maio!$C$20</f>
        <v>26.7</v>
      </c>
      <c r="R8" s="3">
        <f>[4]Maio!$C$21</f>
        <v>27.9</v>
      </c>
      <c r="S8" s="3">
        <f>[4]Maio!$C$22</f>
        <v>28.2</v>
      </c>
      <c r="T8" s="3">
        <f>[4]Maio!$C$23</f>
        <v>28.6</v>
      </c>
      <c r="U8" s="3">
        <f>[4]Maio!$C$24</f>
        <v>30.6</v>
      </c>
      <c r="V8" s="3">
        <f>[4]Maio!$C$25</f>
        <v>25.1</v>
      </c>
      <c r="W8" s="3">
        <f>[4]Maio!$C$26</f>
        <v>29.9</v>
      </c>
      <c r="X8" s="3">
        <f>[4]Maio!$C$27</f>
        <v>22.3</v>
      </c>
      <c r="Y8" s="3">
        <f>[4]Maio!$C$28</f>
        <v>21.3</v>
      </c>
      <c r="Z8" s="3">
        <f>[4]Maio!$C$29</f>
        <v>25.6</v>
      </c>
      <c r="AA8" s="3">
        <f>[4]Maio!$C$30</f>
        <v>27.2</v>
      </c>
      <c r="AB8" s="3">
        <f>[4]Maio!$C$31</f>
        <v>30.3</v>
      </c>
      <c r="AC8" s="3">
        <f>[4]Maio!$C$32</f>
        <v>30.5</v>
      </c>
      <c r="AD8" s="3">
        <f>[4]Maio!$C$33</f>
        <v>31.3</v>
      </c>
      <c r="AE8" s="3">
        <f>[4]Maio!$C$34</f>
        <v>32.5</v>
      </c>
      <c r="AF8" s="3">
        <f>[4]Maio!$C$35</f>
        <v>29.5</v>
      </c>
      <c r="AG8" s="16">
        <f t="shared" ref="AG8" si="3">MAX(B8:AF8)</f>
        <v>32.5</v>
      </c>
      <c r="AH8" s="25">
        <f t="shared" ref="AH8" si="4">AVERAGE(B8:AF8)</f>
        <v>28.170967741935478</v>
      </c>
    </row>
    <row r="9" spans="1:34" ht="17.100000000000001" customHeight="1" x14ac:dyDescent="0.2">
      <c r="A9" s="9" t="s">
        <v>2</v>
      </c>
      <c r="B9" s="3">
        <f>[5]Maio!$C$5</f>
        <v>22</v>
      </c>
      <c r="C9" s="3">
        <f>[5]Maio!$C$6</f>
        <v>23.8</v>
      </c>
      <c r="D9" s="3">
        <f>[5]Maio!$C$7</f>
        <v>25.9</v>
      </c>
      <c r="E9" s="3">
        <f>[5]Maio!$C$8</f>
        <v>29.6</v>
      </c>
      <c r="F9" s="3">
        <f>[5]Maio!$C$9</f>
        <v>30.7</v>
      </c>
      <c r="G9" s="3">
        <f>[5]Maio!$C$10</f>
        <v>29.8</v>
      </c>
      <c r="H9" s="3">
        <f>[5]Maio!$C$11</f>
        <v>29</v>
      </c>
      <c r="I9" s="3">
        <f>[5]Maio!$C$12</f>
        <v>29.4</v>
      </c>
      <c r="J9" s="3">
        <f>[5]Maio!$C$13</f>
        <v>29.5</v>
      </c>
      <c r="K9" s="3">
        <f>[5]Maio!$C$14</f>
        <v>29.6</v>
      </c>
      <c r="L9" s="3">
        <f>[5]Maio!$C$15</f>
        <v>27.5</v>
      </c>
      <c r="M9" s="3">
        <f>[5]Maio!$C$16</f>
        <v>26.4</v>
      </c>
      <c r="N9" s="3">
        <f>[5]Maio!$C$17</f>
        <v>22.4</v>
      </c>
      <c r="O9" s="3">
        <f>[5]Maio!$C$18</f>
        <v>24.4</v>
      </c>
      <c r="P9" s="3">
        <f>[5]Maio!$C$19</f>
        <v>24.7</v>
      </c>
      <c r="Q9" s="3">
        <f>[5]Maio!$C$20</f>
        <v>25</v>
      </c>
      <c r="R9" s="3">
        <f>[5]Maio!$C$21</f>
        <v>26.6</v>
      </c>
      <c r="S9" s="3">
        <f>[5]Maio!$C$22</f>
        <v>27.1</v>
      </c>
      <c r="T9" s="3">
        <f>[5]Maio!$C$23</f>
        <v>27.6</v>
      </c>
      <c r="U9" s="3">
        <f>[5]Maio!$C$24</f>
        <v>28.4</v>
      </c>
      <c r="V9" s="3">
        <f>[5]Maio!$C$25</f>
        <v>27</v>
      </c>
      <c r="W9" s="3">
        <f>[5]Maio!$C$26</f>
        <v>28.3</v>
      </c>
      <c r="X9" s="3">
        <f>[5]Maio!$C$27</f>
        <v>25</v>
      </c>
      <c r="Y9" s="3">
        <f>[5]Maio!$C$28</f>
        <v>22.6</v>
      </c>
      <c r="Z9" s="3">
        <f>[5]Maio!$C$29</f>
        <v>22</v>
      </c>
      <c r="AA9" s="3">
        <f>[5]Maio!$C$30</f>
        <v>27.2</v>
      </c>
      <c r="AB9" s="3">
        <f>[5]Maio!$C$31</f>
        <v>28.7</v>
      </c>
      <c r="AC9" s="3">
        <f>[5]Maio!$C$32</f>
        <v>28.6</v>
      </c>
      <c r="AD9" s="3">
        <f>[5]Maio!$C$33</f>
        <v>29.7</v>
      </c>
      <c r="AE9" s="3">
        <f>[5]Maio!$C$34</f>
        <v>29.8</v>
      </c>
      <c r="AF9" s="3">
        <f>[5]Maio!$C$35</f>
        <v>29</v>
      </c>
      <c r="AG9" s="16">
        <f t="shared" si="1"/>
        <v>30.7</v>
      </c>
      <c r="AH9" s="25">
        <f t="shared" si="2"/>
        <v>27.009677419354841</v>
      </c>
    </row>
    <row r="10" spans="1:34" ht="17.100000000000001" customHeight="1" x14ac:dyDescent="0.2">
      <c r="A10" s="9" t="s">
        <v>3</v>
      </c>
      <c r="B10" s="3">
        <f>[6]Maio!$C$5</f>
        <v>22.2</v>
      </c>
      <c r="C10" s="3">
        <f>[6]Maio!$C$6</f>
        <v>24.4</v>
      </c>
      <c r="D10" s="3">
        <f>[6]Maio!$C$7</f>
        <v>28.1</v>
      </c>
      <c r="E10" s="3">
        <f>[6]Maio!$C$8</f>
        <v>30.9</v>
      </c>
      <c r="F10" s="3">
        <f>[6]Maio!$C$9</f>
        <v>30.4</v>
      </c>
      <c r="G10" s="3">
        <f>[6]Maio!$C$10</f>
        <v>29.8</v>
      </c>
      <c r="H10" s="3">
        <f>[6]Maio!$C$11</f>
        <v>29.3</v>
      </c>
      <c r="I10" s="3">
        <f>[6]Maio!$C$12</f>
        <v>29.5</v>
      </c>
      <c r="J10" s="3">
        <f>[6]Maio!$C$13</f>
        <v>29.5</v>
      </c>
      <c r="K10" s="3">
        <f>[6]Maio!$C$14</f>
        <v>31.3</v>
      </c>
      <c r="L10" s="3">
        <f>[6]Maio!$C$15</f>
        <v>30.1</v>
      </c>
      <c r="M10" s="3">
        <f>[6]Maio!$C$16</f>
        <v>24</v>
      </c>
      <c r="N10" s="3">
        <f>[6]Maio!$C$17</f>
        <v>23.9</v>
      </c>
      <c r="O10" s="3">
        <f>[6]Maio!$C$18</f>
        <v>27.1</v>
      </c>
      <c r="P10" s="3">
        <f>[6]Maio!$C$19</f>
        <v>22.3</v>
      </c>
      <c r="Q10" s="3">
        <f>[6]Maio!$C$20</f>
        <v>24.4</v>
      </c>
      <c r="R10" s="3">
        <f>[6]Maio!$C$21</f>
        <v>23.2</v>
      </c>
      <c r="S10" s="3">
        <f>[6]Maio!$C$22</f>
        <v>27.4</v>
      </c>
      <c r="T10" s="3">
        <f>[6]Maio!$C$23</f>
        <v>27.1</v>
      </c>
      <c r="U10" s="3">
        <f>[6]Maio!$C$24</f>
        <v>28.4</v>
      </c>
      <c r="V10" s="3">
        <f>[6]Maio!$C$25</f>
        <v>28</v>
      </c>
      <c r="W10" s="3">
        <f>[6]Maio!$C$26</f>
        <v>27.8</v>
      </c>
      <c r="X10" s="3">
        <f>[6]Maio!$C$27</f>
        <v>31.3</v>
      </c>
      <c r="Y10" s="3">
        <f>[6]Maio!$C$28</f>
        <v>29.6</v>
      </c>
      <c r="Z10" s="3">
        <f>[6]Maio!$C$29</f>
        <v>26.3</v>
      </c>
      <c r="AA10" s="3">
        <f>[6]Maio!$C$30</f>
        <v>29.2</v>
      </c>
      <c r="AB10" s="3">
        <f>[6]Maio!$C$31</f>
        <v>30.9</v>
      </c>
      <c r="AC10" s="3">
        <f>[6]Maio!$C$32</f>
        <v>24.1</v>
      </c>
      <c r="AD10" s="3">
        <f>[6]Maio!$C$33</f>
        <v>29.1</v>
      </c>
      <c r="AE10" s="3">
        <f>[6]Maio!$C$34</f>
        <v>31</v>
      </c>
      <c r="AF10" s="3">
        <f>[6]Maio!$C$35</f>
        <v>30.7</v>
      </c>
      <c r="AG10" s="16">
        <f t="shared" si="1"/>
        <v>31.3</v>
      </c>
      <c r="AH10" s="25">
        <f t="shared" si="2"/>
        <v>27.783870967741933</v>
      </c>
    </row>
    <row r="11" spans="1:34" ht="17.100000000000001" customHeight="1" x14ac:dyDescent="0.2">
      <c r="A11" s="9" t="s">
        <v>4</v>
      </c>
      <c r="B11" s="3">
        <f>[7]Maio!$C$5</f>
        <v>19.5</v>
      </c>
      <c r="C11" s="3">
        <f>[7]Maio!$C$6</f>
        <v>22.2</v>
      </c>
      <c r="D11" s="3">
        <f>[7]Maio!$C$7</f>
        <v>27.6</v>
      </c>
      <c r="E11" s="3">
        <f>[7]Maio!$C$8</f>
        <v>27.7</v>
      </c>
      <c r="F11" s="3">
        <f>[7]Maio!$C$9</f>
        <v>28.3</v>
      </c>
      <c r="G11" s="3">
        <f>[7]Maio!$C$10</f>
        <v>26.6</v>
      </c>
      <c r="H11" s="3">
        <f>[7]Maio!$C$11</f>
        <v>26.9</v>
      </c>
      <c r="I11" s="3">
        <f>[7]Maio!$C$12</f>
        <v>28.1</v>
      </c>
      <c r="J11" s="3">
        <f>[7]Maio!$C$13</f>
        <v>27.9</v>
      </c>
      <c r="K11" s="3">
        <f>[7]Maio!$C$14</f>
        <v>28.4</v>
      </c>
      <c r="L11" s="3">
        <f>[7]Maio!$C$15</f>
        <v>25.3</v>
      </c>
      <c r="M11" s="3">
        <f>[7]Maio!$C$16</f>
        <v>24.4</v>
      </c>
      <c r="N11" s="3">
        <f>[7]Maio!$C$17</f>
        <v>20.9</v>
      </c>
      <c r="O11" s="3">
        <f>[7]Maio!$C$18</f>
        <v>26</v>
      </c>
      <c r="P11" s="3">
        <f>[7]Maio!$C$19</f>
        <v>21.2</v>
      </c>
      <c r="Q11" s="3">
        <f>[7]Maio!$C$20</f>
        <v>22.3</v>
      </c>
      <c r="R11" s="3">
        <f>[7]Maio!$C$21</f>
        <v>22</v>
      </c>
      <c r="S11" s="3">
        <f>[7]Maio!$C$22</f>
        <v>24.6</v>
      </c>
      <c r="T11" s="3">
        <f>[7]Maio!$C$23</f>
        <v>24.7</v>
      </c>
      <c r="U11" s="3">
        <f>[7]Maio!$C$24</f>
        <v>26.4</v>
      </c>
      <c r="V11" s="3">
        <f>[7]Maio!$C$25</f>
        <v>26</v>
      </c>
      <c r="W11" s="3">
        <f>[7]Maio!$C$26</f>
        <v>23.9</v>
      </c>
      <c r="X11" s="3">
        <f>[7]Maio!$C$27</f>
        <v>25.9</v>
      </c>
      <c r="Y11" s="3">
        <f>[7]Maio!$C$28</f>
        <v>26.2</v>
      </c>
      <c r="Z11" s="3">
        <f>[7]Maio!$C$29</f>
        <v>23.9</v>
      </c>
      <c r="AA11" s="3">
        <f>[7]Maio!$C$30</f>
        <v>26.9</v>
      </c>
      <c r="AB11" s="3">
        <f>[7]Maio!$C$31</f>
        <v>28.1</v>
      </c>
      <c r="AC11" s="3">
        <f>[7]Maio!$C$32</f>
        <v>23.4</v>
      </c>
      <c r="AD11" s="3">
        <f>[7]Maio!$C$33</f>
        <v>27.2</v>
      </c>
      <c r="AE11" s="3">
        <f>[7]Maio!$C$34</f>
        <v>28.2</v>
      </c>
      <c r="AF11" s="3">
        <f>[7]Maio!$C$35</f>
        <v>28.5</v>
      </c>
      <c r="AG11" s="16">
        <f t="shared" si="1"/>
        <v>28.5</v>
      </c>
      <c r="AH11" s="25">
        <f t="shared" si="2"/>
        <v>25.458064516129035</v>
      </c>
    </row>
    <row r="12" spans="1:34" ht="17.100000000000001" customHeight="1" x14ac:dyDescent="0.2">
      <c r="A12" s="9" t="s">
        <v>5</v>
      </c>
      <c r="B12" s="3">
        <f>[8]Maio!$C$5</f>
        <v>24.3</v>
      </c>
      <c r="C12" s="3">
        <f>[8]Maio!$C$6</f>
        <v>26.2</v>
      </c>
      <c r="D12" s="3">
        <f>[8]Maio!$C$7</f>
        <v>28.7</v>
      </c>
      <c r="E12" s="3">
        <f>[8]Maio!$C$8</f>
        <v>31</v>
      </c>
      <c r="F12" s="3">
        <f>[8]Maio!$C$9</f>
        <v>32.5</v>
      </c>
      <c r="G12" s="3">
        <f>[8]Maio!$C$10</f>
        <v>32.6</v>
      </c>
      <c r="H12" s="3">
        <f>[8]Maio!$C$11</f>
        <v>31.7</v>
      </c>
      <c r="I12" s="3">
        <f>[8]Maio!$C$12</f>
        <v>32.1</v>
      </c>
      <c r="J12" s="3">
        <f>[8]Maio!$C$13</f>
        <v>33.200000000000003</v>
      </c>
      <c r="K12" s="3">
        <f>[8]Maio!$C$14</f>
        <v>34</v>
      </c>
      <c r="L12" s="3">
        <f>[8]Maio!$C$15</f>
        <v>34.5</v>
      </c>
      <c r="M12" s="3">
        <f>[8]Maio!$C$16</f>
        <v>30.7</v>
      </c>
      <c r="N12" s="3">
        <f>[8]Maio!$C$17</f>
        <v>24.9</v>
      </c>
      <c r="O12" s="3">
        <f>[8]Maio!$C$18</f>
        <v>24.4</v>
      </c>
      <c r="P12" s="3">
        <f>[8]Maio!$C$19</f>
        <v>26.8</v>
      </c>
      <c r="Q12" s="3">
        <f>[8]Maio!$C$20</f>
        <v>27.2</v>
      </c>
      <c r="R12" s="3">
        <f>[8]Maio!$C$21</f>
        <v>28</v>
      </c>
      <c r="S12" s="3">
        <f>[8]Maio!$C$22</f>
        <v>30.3</v>
      </c>
      <c r="T12" s="3">
        <f>[8]Maio!$C$23</f>
        <v>28.7</v>
      </c>
      <c r="U12" s="3">
        <f>[8]Maio!$C$24</f>
        <v>30.6</v>
      </c>
      <c r="V12" s="3">
        <f>[8]Maio!$C$25</f>
        <v>27</v>
      </c>
      <c r="W12" s="3">
        <f>[8]Maio!$C$26</f>
        <v>30.4</v>
      </c>
      <c r="X12" s="3">
        <f>[8]Maio!$C$27</f>
        <v>30.7</v>
      </c>
      <c r="Y12" s="3">
        <f>[8]Maio!$C$28</f>
        <v>24.2</v>
      </c>
      <c r="Z12" s="3">
        <f>[8]Maio!$C$29</f>
        <v>25.2</v>
      </c>
      <c r="AA12" s="3">
        <f>[8]Maio!$C$30</f>
        <v>29.6</v>
      </c>
      <c r="AB12" s="3">
        <f>[8]Maio!$C$31</f>
        <v>32.299999999999997</v>
      </c>
      <c r="AC12" s="3">
        <f>[8]Maio!$C$32</f>
        <v>33.200000000000003</v>
      </c>
      <c r="AD12" s="3">
        <f>[8]Maio!$C$33</f>
        <v>32.4</v>
      </c>
      <c r="AE12" s="3">
        <f>[8]Maio!$C$34</f>
        <v>32.9</v>
      </c>
      <c r="AF12" s="3">
        <f>[8]Maio!$C$35</f>
        <v>31.6</v>
      </c>
      <c r="AG12" s="16">
        <f t="shared" si="1"/>
        <v>34.5</v>
      </c>
      <c r="AH12" s="25">
        <f t="shared" si="2"/>
        <v>29.738709677419358</v>
      </c>
    </row>
    <row r="13" spans="1:34" ht="17.100000000000001" customHeight="1" x14ac:dyDescent="0.2">
      <c r="A13" s="9" t="s">
        <v>6</v>
      </c>
      <c r="B13" s="3">
        <f>[9]Maio!$C$5</f>
        <v>23.9</v>
      </c>
      <c r="C13" s="3">
        <f>[9]Maio!$C$6</f>
        <v>25.8</v>
      </c>
      <c r="D13" s="3">
        <f>[9]Maio!$C$7</f>
        <v>27.9</v>
      </c>
      <c r="E13" s="3">
        <f>[9]Maio!$C$8</f>
        <v>31.4</v>
      </c>
      <c r="F13" s="3">
        <f>[9]Maio!$C$9</f>
        <v>30.8</v>
      </c>
      <c r="G13" s="3">
        <f>[9]Maio!$C$10</f>
        <v>30.6</v>
      </c>
      <c r="H13" s="3">
        <f>[9]Maio!$C$11</f>
        <v>30.6</v>
      </c>
      <c r="I13" s="3">
        <f>[9]Maio!$C$12</f>
        <v>30.5</v>
      </c>
      <c r="J13" s="3">
        <f>[9]Maio!$C$13</f>
        <v>30.9</v>
      </c>
      <c r="K13" s="3">
        <f>[9]Maio!$C$14</f>
        <v>31.4</v>
      </c>
      <c r="L13" s="3">
        <f>[9]Maio!$C$15</f>
        <v>30.6</v>
      </c>
      <c r="M13" s="3">
        <f>[9]Maio!$C$16</f>
        <v>26</v>
      </c>
      <c r="N13" s="3">
        <f>[9]Maio!$C$17</f>
        <v>23.4</v>
      </c>
      <c r="O13" s="3">
        <f>[9]Maio!$C$18</f>
        <v>24.4</v>
      </c>
      <c r="P13" s="3">
        <f>[9]Maio!$C$19</f>
        <v>26.8</v>
      </c>
      <c r="Q13" s="3">
        <f>[9]Maio!$C$20</f>
        <v>27.2</v>
      </c>
      <c r="R13" s="3">
        <f>[9]Maio!$C$21</f>
        <v>28</v>
      </c>
      <c r="S13" s="3">
        <f>[9]Maio!$C$22</f>
        <v>30.3</v>
      </c>
      <c r="T13" s="3">
        <f>[9]Maio!$C$23</f>
        <v>28.7</v>
      </c>
      <c r="U13" s="3">
        <f>[9]Maio!$C$24</f>
        <v>30.6</v>
      </c>
      <c r="V13" s="3">
        <f>[9]Maio!$C$25</f>
        <v>27</v>
      </c>
      <c r="W13" s="3">
        <f>[9]Maio!$C$26</f>
        <v>30.4</v>
      </c>
      <c r="X13" s="3">
        <f>[9]Maio!$C$27</f>
        <v>30.7</v>
      </c>
      <c r="Y13" s="3">
        <f>[9]Maio!$C$28</f>
        <v>24.2</v>
      </c>
      <c r="Z13" s="3">
        <f>[9]Maio!$C$29</f>
        <v>25.2</v>
      </c>
      <c r="AA13" s="3">
        <f>[9]Maio!$C$30</f>
        <v>29.6</v>
      </c>
      <c r="AB13" s="3">
        <f>[9]Maio!$C$31</f>
        <v>32.299999999999997</v>
      </c>
      <c r="AC13" s="3">
        <f>[9]Maio!$C$32</f>
        <v>33.200000000000003</v>
      </c>
      <c r="AD13" s="3">
        <f>[9]Maio!$C$33</f>
        <v>32.4</v>
      </c>
      <c r="AE13" s="3">
        <f>[9]Maio!$C$34</f>
        <v>32.9</v>
      </c>
      <c r="AF13" s="3">
        <f>[9]Maio!$C$35</f>
        <v>31.6</v>
      </c>
      <c r="AG13" s="16">
        <f t="shared" si="1"/>
        <v>33.200000000000003</v>
      </c>
      <c r="AH13" s="25">
        <f t="shared" si="2"/>
        <v>29.009677419354841</v>
      </c>
    </row>
    <row r="14" spans="1:34" ht="17.100000000000001" customHeight="1" x14ac:dyDescent="0.2">
      <c r="A14" s="9" t="s">
        <v>7</v>
      </c>
      <c r="B14" s="3">
        <f>[10]Maio!$C$5</f>
        <v>18.899999999999999</v>
      </c>
      <c r="C14" s="3">
        <f>[10]Maio!$C$6</f>
        <v>22.4</v>
      </c>
      <c r="D14" s="3">
        <f>[10]Maio!$C$7</f>
        <v>23.8</v>
      </c>
      <c r="E14" s="3">
        <f>[10]Maio!$C$8</f>
        <v>26.5</v>
      </c>
      <c r="F14" s="3">
        <f>[10]Maio!$C$9</f>
        <v>28.3</v>
      </c>
      <c r="G14" s="3">
        <f>[10]Maio!$C$10</f>
        <v>27.5</v>
      </c>
      <c r="H14" s="3">
        <f>[10]Maio!$C$11</f>
        <v>27</v>
      </c>
      <c r="I14" s="3">
        <f>[10]Maio!$C$12</f>
        <v>26.6</v>
      </c>
      <c r="J14" s="3">
        <f>[10]Maio!$C$13</f>
        <v>27.3</v>
      </c>
      <c r="K14" s="3">
        <f>[10]Maio!$C$14</f>
        <v>28.7</v>
      </c>
      <c r="L14" s="3">
        <f>[10]Maio!$C$15</f>
        <v>28</v>
      </c>
      <c r="M14" s="3">
        <f>[10]Maio!$C$16</f>
        <v>26.9</v>
      </c>
      <c r="N14" s="3">
        <f>[10]Maio!$C$17</f>
        <v>22.3</v>
      </c>
      <c r="O14" s="3">
        <f>[10]Maio!$C$18</f>
        <v>21.9</v>
      </c>
      <c r="P14" s="3">
        <f>[10]Maio!$C$19</f>
        <v>23.2</v>
      </c>
      <c r="Q14" s="3">
        <f>[10]Maio!$C$20</f>
        <v>23</v>
      </c>
      <c r="R14" s="3">
        <f>[10]Maio!$C$21</f>
        <v>24.3</v>
      </c>
      <c r="S14" s="3">
        <f>[10]Maio!$C$22</f>
        <v>24.5</v>
      </c>
      <c r="T14" s="3">
        <f>[10]Maio!$C$23</f>
        <v>24.3</v>
      </c>
      <c r="U14" s="3">
        <f>[10]Maio!$C$24</f>
        <v>26.5</v>
      </c>
      <c r="V14" s="3">
        <f>[10]Maio!$C$25</f>
        <v>25.5</v>
      </c>
      <c r="W14" s="3">
        <f>[10]Maio!$C$26</f>
        <v>26.4</v>
      </c>
      <c r="X14" s="3">
        <f>[10]Maio!$C$27</f>
        <v>22</v>
      </c>
      <c r="Y14" s="3">
        <f>[10]Maio!$C$28</f>
        <v>23.8</v>
      </c>
      <c r="Z14" s="3">
        <f>[10]Maio!$C$29</f>
        <v>23.5</v>
      </c>
      <c r="AA14" s="3">
        <f>[10]Maio!$C$30</f>
        <v>24.8</v>
      </c>
      <c r="AB14" s="3">
        <f>[10]Maio!$C$31</f>
        <v>27.4</v>
      </c>
      <c r="AC14" s="3">
        <f>[10]Maio!$C$32</f>
        <v>26</v>
      </c>
      <c r="AD14" s="3">
        <f>[10]Maio!$C$33</f>
        <v>28.1</v>
      </c>
      <c r="AE14" s="3">
        <f>[10]Maio!$C$34</f>
        <v>29.7</v>
      </c>
      <c r="AF14" s="3">
        <f>[10]Maio!$C$35</f>
        <v>25.8</v>
      </c>
      <c r="AG14" s="16">
        <f t="shared" si="1"/>
        <v>29.7</v>
      </c>
      <c r="AH14" s="25">
        <f t="shared" si="2"/>
        <v>25.319354838709675</v>
      </c>
    </row>
    <row r="15" spans="1:34" ht="17.100000000000001" customHeight="1" x14ac:dyDescent="0.2">
      <c r="A15" s="9" t="s">
        <v>8</v>
      </c>
      <c r="B15" s="3">
        <f>[11]Maio!$C$5</f>
        <v>19.8</v>
      </c>
      <c r="C15" s="3">
        <f>[11]Maio!$C$6</f>
        <v>23.9</v>
      </c>
      <c r="D15" s="3">
        <f>[11]Maio!$C$7</f>
        <v>25</v>
      </c>
      <c r="E15" s="3">
        <f>[11]Maio!$C$8</f>
        <v>27.4</v>
      </c>
      <c r="F15" s="3">
        <f>[11]Maio!$C$9</f>
        <v>28.5</v>
      </c>
      <c r="G15" s="3">
        <f>[11]Maio!$C$10</f>
        <v>28.4</v>
      </c>
      <c r="H15" s="3">
        <f>[11]Maio!$C$11</f>
        <v>27.3</v>
      </c>
      <c r="I15" s="3">
        <f>[11]Maio!$C$12</f>
        <v>27.6</v>
      </c>
      <c r="J15" s="3">
        <f>[11]Maio!$C$13</f>
        <v>27.7</v>
      </c>
      <c r="K15" s="3">
        <f>[11]Maio!$C$14</f>
        <v>29.3</v>
      </c>
      <c r="L15" s="3">
        <f>[11]Maio!$C$15</f>
        <v>26.8</v>
      </c>
      <c r="M15" s="3">
        <f>[11]Maio!$C$16</f>
        <v>24.4</v>
      </c>
      <c r="N15" s="3">
        <f>[11]Maio!$C$17</f>
        <v>25.7</v>
      </c>
      <c r="O15" s="3">
        <f>[11]Maio!$C$18</f>
        <v>24.9</v>
      </c>
      <c r="P15" s="3">
        <f>[11]Maio!$C$19</f>
        <v>24.5</v>
      </c>
      <c r="Q15" s="3">
        <f>[11]Maio!$C$20</f>
        <v>24.4</v>
      </c>
      <c r="R15" s="3">
        <f>[11]Maio!$C$21</f>
        <v>24.8</v>
      </c>
      <c r="S15" s="3" t="str">
        <f>[11]Maio!$C$22</f>
        <v>**</v>
      </c>
      <c r="T15" s="3" t="str">
        <f>[11]Maio!$C$23</f>
        <v>**</v>
      </c>
      <c r="U15" s="3" t="str">
        <f>[11]Maio!$C$24</f>
        <v>**</v>
      </c>
      <c r="V15" s="3" t="str">
        <f>[11]Maio!$C$25</f>
        <v>**</v>
      </c>
      <c r="W15" s="3" t="str">
        <f>[11]Maio!$C$26</f>
        <v>**</v>
      </c>
      <c r="X15" s="3" t="str">
        <f>[11]Maio!$C$27</f>
        <v>**</v>
      </c>
      <c r="Y15" s="3" t="str">
        <f>[11]Maio!$C$28</f>
        <v>**</v>
      </c>
      <c r="Z15" s="3" t="str">
        <f>[11]Maio!$C$29</f>
        <v>**</v>
      </c>
      <c r="AA15" s="3" t="str">
        <f>[11]Maio!$C$30</f>
        <v>**</v>
      </c>
      <c r="AB15" s="3" t="str">
        <f>[11]Maio!$C$31</f>
        <v>**</v>
      </c>
      <c r="AC15" s="3">
        <f>[11]Maio!$C$32</f>
        <v>26.8</v>
      </c>
      <c r="AD15" s="3">
        <f>[11]Maio!$C$33</f>
        <v>28.3</v>
      </c>
      <c r="AE15" s="3">
        <f>[11]Maio!$C$34</f>
        <v>31</v>
      </c>
      <c r="AF15" s="3">
        <f>[11]Maio!$C$35</f>
        <v>24.4</v>
      </c>
      <c r="AG15" s="16">
        <f>MAX(B15:AF15)</f>
        <v>31</v>
      </c>
      <c r="AH15" s="25">
        <f>AVERAGE(B15:AF15)</f>
        <v>26.233333333333331</v>
      </c>
    </row>
    <row r="16" spans="1:34" ht="17.100000000000001" customHeight="1" x14ac:dyDescent="0.2">
      <c r="A16" s="9" t="s">
        <v>9</v>
      </c>
      <c r="B16" s="3">
        <f>[12]Maio!$C$5</f>
        <v>19.600000000000001</v>
      </c>
      <c r="C16" s="3">
        <f>[12]Maio!$C$6</f>
        <v>23.5</v>
      </c>
      <c r="D16" s="3">
        <f>[12]Maio!$C$7</f>
        <v>25.6</v>
      </c>
      <c r="E16" s="3">
        <f>[12]Maio!$C$8</f>
        <v>28.7</v>
      </c>
      <c r="F16" s="3">
        <f>[12]Maio!$C$9</f>
        <v>30.1</v>
      </c>
      <c r="G16" s="3">
        <f>[12]Maio!$C$10</f>
        <v>29.1</v>
      </c>
      <c r="H16" s="3">
        <f>[12]Maio!$C$11</f>
        <v>27.6</v>
      </c>
      <c r="I16" s="3">
        <f>[12]Maio!$C$12</f>
        <v>27.9</v>
      </c>
      <c r="J16" s="3">
        <f>[12]Maio!$C$13</f>
        <v>28.9</v>
      </c>
      <c r="K16" s="3">
        <f>[12]Maio!$C$14</f>
        <v>31.1</v>
      </c>
      <c r="L16" s="3">
        <f>[12]Maio!$C$15</f>
        <v>28.6</v>
      </c>
      <c r="M16" s="3">
        <f>[12]Maio!$C$16</f>
        <v>26.7</v>
      </c>
      <c r="N16" s="3">
        <f>[12]Maio!$C$17</f>
        <v>23.8</v>
      </c>
      <c r="O16" s="3">
        <f>[12]Maio!$C$18</f>
        <v>23.7</v>
      </c>
      <c r="P16" s="3">
        <f>[12]Maio!$C$19</f>
        <v>23.5</v>
      </c>
      <c r="Q16" s="3">
        <f>[12]Maio!$C$20</f>
        <v>24.8</v>
      </c>
      <c r="R16" s="3">
        <f>[12]Maio!$C$21</f>
        <v>25.6</v>
      </c>
      <c r="S16" s="3">
        <f>[12]Maio!$C$22</f>
        <v>25.9</v>
      </c>
      <c r="T16" s="3">
        <f>[12]Maio!$C$23</f>
        <v>25</v>
      </c>
      <c r="U16" s="3">
        <f>[12]Maio!$C$24</f>
        <v>28</v>
      </c>
      <c r="V16" s="3">
        <f>[12]Maio!$C$25</f>
        <v>27.2</v>
      </c>
      <c r="W16" s="3">
        <f>[12]Maio!$C$26</f>
        <v>27.4</v>
      </c>
      <c r="X16" s="3">
        <f>[12]Maio!$C$27</f>
        <v>25.4</v>
      </c>
      <c r="Y16" s="3">
        <f>[12]Maio!$C$28</f>
        <v>24</v>
      </c>
      <c r="Z16" s="3">
        <f>[12]Maio!$C$29</f>
        <v>24.5</v>
      </c>
      <c r="AA16" s="3">
        <f>[12]Maio!$C$30</f>
        <v>26.2</v>
      </c>
      <c r="AB16" s="3">
        <f>[12]Maio!$C$31</f>
        <v>27.9</v>
      </c>
      <c r="AC16" s="3">
        <f>[12]Maio!$C$32</f>
        <v>26.3</v>
      </c>
      <c r="AD16" s="3">
        <f>[12]Maio!$C$33</f>
        <v>28.6</v>
      </c>
      <c r="AE16" s="3">
        <f>[12]Maio!$C$34</f>
        <v>30.8</v>
      </c>
      <c r="AF16" s="3">
        <f>[12]Maio!$C$35</f>
        <v>28.4</v>
      </c>
      <c r="AG16" s="16">
        <f>MAX(B16:AF16)</f>
        <v>31.1</v>
      </c>
      <c r="AH16" s="25">
        <f>AVERAGE(B16:AF16)</f>
        <v>26.593548387096774</v>
      </c>
    </row>
    <row r="17" spans="1:34" ht="17.100000000000001" customHeight="1" x14ac:dyDescent="0.2">
      <c r="A17" s="9" t="s">
        <v>53</v>
      </c>
      <c r="B17" s="3">
        <f>[13]Maio!$C$5</f>
        <v>22.2</v>
      </c>
      <c r="C17" s="3">
        <f>[13]Maio!$C$6</f>
        <v>25.2</v>
      </c>
      <c r="D17" s="3">
        <f>[13]Maio!$C$7</f>
        <v>26.9</v>
      </c>
      <c r="E17" s="3">
        <f>[13]Maio!$C$8</f>
        <v>29.1</v>
      </c>
      <c r="F17" s="3">
        <f>[13]Maio!$C$9</f>
        <v>30.9</v>
      </c>
      <c r="G17" s="3">
        <f>[13]Maio!$C$10</f>
        <v>31.3</v>
      </c>
      <c r="H17" s="3">
        <f>[13]Maio!$C$11</f>
        <v>30</v>
      </c>
      <c r="I17" s="3">
        <f>[13]Maio!$C$12</f>
        <v>30.4</v>
      </c>
      <c r="J17" s="3">
        <f>[13]Maio!$C$13</f>
        <v>30.3</v>
      </c>
      <c r="K17" s="3">
        <f>[13]Maio!$C$14</f>
        <v>30.7</v>
      </c>
      <c r="L17" s="3">
        <f>[13]Maio!$C$15</f>
        <v>29</v>
      </c>
      <c r="M17" s="3">
        <f>[13]Maio!$C$16</f>
        <v>28.9</v>
      </c>
      <c r="N17" s="3">
        <f>[13]Maio!$C$17</f>
        <v>24.9</v>
      </c>
      <c r="O17" s="3">
        <f>[13]Maio!$C$18</f>
        <v>23.5</v>
      </c>
      <c r="P17" s="3">
        <f>[13]Maio!$C$19</f>
        <v>23.4</v>
      </c>
      <c r="Q17" s="3">
        <f>[13]Maio!$C$20</f>
        <v>26</v>
      </c>
      <c r="R17" s="3">
        <f>[13]Maio!$C$21</f>
        <v>27.5</v>
      </c>
      <c r="S17" s="3">
        <f>[13]Maio!$C$22</f>
        <v>28</v>
      </c>
      <c r="T17" s="3">
        <f>[13]Maio!$C$23</f>
        <v>28.3</v>
      </c>
      <c r="U17" s="3">
        <f>[13]Maio!$C$24</f>
        <v>29.6</v>
      </c>
      <c r="V17" s="3">
        <f>[13]Maio!$C$25</f>
        <v>26.8</v>
      </c>
      <c r="W17" s="3">
        <f>[13]Maio!$C$26</f>
        <v>29.5</v>
      </c>
      <c r="X17" s="3">
        <f>[13]Maio!$C$27</f>
        <v>23.9</v>
      </c>
      <c r="Y17" s="3">
        <f>[13]Maio!$C$28</f>
        <v>22.1</v>
      </c>
      <c r="Z17" s="3">
        <f>[13]Maio!$C$29</f>
        <v>23.4</v>
      </c>
      <c r="AA17" s="3">
        <f>[13]Maio!$C$30</f>
        <v>26.9</v>
      </c>
      <c r="AB17" s="3">
        <f>[13]Maio!$C$31</f>
        <v>29.7</v>
      </c>
      <c r="AC17" s="3">
        <f>[13]Maio!$C$32</f>
        <v>29.4</v>
      </c>
      <c r="AD17" s="3">
        <f>[13]Maio!$C$33</f>
        <v>30.6</v>
      </c>
      <c r="AE17" s="3">
        <f>[13]Maio!$C$34</f>
        <v>31.1</v>
      </c>
      <c r="AF17" s="3">
        <f>[13]Maio!$C$35</f>
        <v>29.3</v>
      </c>
      <c r="AG17" s="16">
        <f>MAX(B17:AF17)</f>
        <v>31.3</v>
      </c>
      <c r="AH17" s="25">
        <f>AVERAGE(B17:AF17)</f>
        <v>27.703225806451609</v>
      </c>
    </row>
    <row r="18" spans="1:34" ht="17.100000000000001" customHeight="1" x14ac:dyDescent="0.2">
      <c r="A18" s="9" t="s">
        <v>10</v>
      </c>
      <c r="B18" s="3">
        <f>[14]Maio!$C$5</f>
        <v>19.8</v>
      </c>
      <c r="C18" s="3">
        <f>[14]Maio!$C$6</f>
        <v>24</v>
      </c>
      <c r="D18" s="3">
        <f>[14]Maio!$C$7</f>
        <v>25.6</v>
      </c>
      <c r="E18" s="3">
        <f>[14]Maio!$C$8</f>
        <v>27.9</v>
      </c>
      <c r="F18" s="3">
        <f>[14]Maio!$C$9</f>
        <v>29.9</v>
      </c>
      <c r="G18" s="3">
        <f>[14]Maio!$C$10</f>
        <v>29.6</v>
      </c>
      <c r="H18" s="3">
        <f>[14]Maio!$C$11</f>
        <v>28.4</v>
      </c>
      <c r="I18" s="3">
        <f>[14]Maio!$C$12</f>
        <v>28.4</v>
      </c>
      <c r="J18" s="3">
        <f>[14]Maio!$C$13</f>
        <v>28.9</v>
      </c>
      <c r="K18" s="3">
        <f>[14]Maio!$C$14</f>
        <v>30.6</v>
      </c>
      <c r="L18" s="3">
        <f>[14]Maio!$C$15</f>
        <v>29.5</v>
      </c>
      <c r="M18" s="3">
        <f>[14]Maio!$C$16</f>
        <v>26.5</v>
      </c>
      <c r="N18" s="3">
        <f>[14]Maio!$C$17</f>
        <v>25.8</v>
      </c>
      <c r="O18" s="3">
        <f>[14]Maio!$C$18</f>
        <v>22.9</v>
      </c>
      <c r="P18" s="3">
        <f>[14]Maio!$C$19</f>
        <v>25.2</v>
      </c>
      <c r="Q18" s="3">
        <f>[14]Maio!$C$20</f>
        <v>25.1</v>
      </c>
      <c r="R18" s="3">
        <f>[14]Maio!$C$21</f>
        <v>26.1</v>
      </c>
      <c r="S18" s="3">
        <f>[14]Maio!$C$22</f>
        <v>25.8</v>
      </c>
      <c r="T18" s="3">
        <f>[14]Maio!$C$23</f>
        <v>25.7</v>
      </c>
      <c r="U18" s="3">
        <f>[14]Maio!$C$24</f>
        <v>27.9</v>
      </c>
      <c r="V18" s="3">
        <f>[14]Maio!$C$25</f>
        <v>27.7</v>
      </c>
      <c r="W18" s="3">
        <f>[14]Maio!$C$26</f>
        <v>27.5</v>
      </c>
      <c r="X18" s="3">
        <f>[14]Maio!$C$27</f>
        <v>23.2</v>
      </c>
      <c r="Y18" s="3">
        <f>[14]Maio!$C$28</f>
        <v>23.9</v>
      </c>
      <c r="Z18" s="3">
        <f>[14]Maio!$C$29</f>
        <v>24.7</v>
      </c>
      <c r="AA18" s="3">
        <f>[14]Maio!$C$30</f>
        <v>24.6</v>
      </c>
      <c r="AB18" s="3">
        <f>[14]Maio!$C$31</f>
        <v>26.8</v>
      </c>
      <c r="AC18" s="3">
        <f>[14]Maio!$C$32</f>
        <v>28.5</v>
      </c>
      <c r="AD18" s="3">
        <f>[14]Maio!$C$33</f>
        <v>29.5</v>
      </c>
      <c r="AE18" s="3">
        <f>[14]Maio!$C$34</f>
        <v>30.8</v>
      </c>
      <c r="AF18" s="3">
        <f>[14]Maio!$C$35</f>
        <v>26.2</v>
      </c>
      <c r="AG18" s="16">
        <f t="shared" ref="AG18:AG28" si="5">MAX(B18:AF18)</f>
        <v>30.8</v>
      </c>
      <c r="AH18" s="25">
        <f t="shared" ref="AH18:AH28" si="6">AVERAGE(B18:AF18)</f>
        <v>26.677419354838712</v>
      </c>
    </row>
    <row r="19" spans="1:34" ht="17.100000000000001" customHeight="1" x14ac:dyDescent="0.2">
      <c r="A19" s="9" t="s">
        <v>11</v>
      </c>
      <c r="B19" s="3">
        <f>[15]Maio!$C$5</f>
        <v>19.7</v>
      </c>
      <c r="C19" s="3">
        <f>[15]Maio!$C$6</f>
        <v>22.8</v>
      </c>
      <c r="D19" s="3">
        <f>[15]Maio!$C$7</f>
        <v>24.8</v>
      </c>
      <c r="E19" s="3">
        <f>[15]Maio!$C$8</f>
        <v>28.8</v>
      </c>
      <c r="F19" s="3">
        <f>[15]Maio!$C$9</f>
        <v>31</v>
      </c>
      <c r="G19" s="3">
        <f>[15]Maio!$C$10</f>
        <v>28.9</v>
      </c>
      <c r="H19" s="3">
        <f>[15]Maio!$C$11</f>
        <v>28.1</v>
      </c>
      <c r="I19" s="3">
        <f>[15]Maio!$C$12</f>
        <v>27.9</v>
      </c>
      <c r="J19" s="3">
        <f>[15]Maio!$C$13</f>
        <v>28.9</v>
      </c>
      <c r="K19" s="3">
        <f>[15]Maio!$C$14</f>
        <v>30.5</v>
      </c>
      <c r="L19" s="3">
        <f>[15]Maio!$C$15</f>
        <v>29.5</v>
      </c>
      <c r="M19" s="3">
        <f>[15]Maio!$C$16</f>
        <v>28.3</v>
      </c>
      <c r="N19" s="3">
        <f>[15]Maio!$C$17</f>
        <v>21.3</v>
      </c>
      <c r="O19" s="3">
        <f>[15]Maio!$C$18</f>
        <v>20.8</v>
      </c>
      <c r="P19" s="3">
        <f>[15]Maio!$C$19</f>
        <v>22.1</v>
      </c>
      <c r="Q19" s="3">
        <f>[15]Maio!$C$20</f>
        <v>22</v>
      </c>
      <c r="R19" s="3">
        <f>[15]Maio!$C$21</f>
        <v>25.2</v>
      </c>
      <c r="S19" s="3">
        <f>[15]Maio!$C$22</f>
        <v>25.8</v>
      </c>
      <c r="T19" s="3">
        <f>[15]Maio!$C$23</f>
        <v>25.6</v>
      </c>
      <c r="U19" s="3">
        <f>[15]Maio!$C$24</f>
        <v>28.5</v>
      </c>
      <c r="V19" s="3">
        <f>[15]Maio!$C$25</f>
        <v>26.2</v>
      </c>
      <c r="W19" s="3">
        <f>[15]Maio!$C$26</f>
        <v>28.6</v>
      </c>
      <c r="X19" s="3">
        <f>[15]Maio!$C$27</f>
        <v>23.3</v>
      </c>
      <c r="Y19" s="3">
        <f>[15]Maio!$C$28</f>
        <v>22.9</v>
      </c>
      <c r="Z19" s="3">
        <f>[15]Maio!$C$29</f>
        <v>23.7</v>
      </c>
      <c r="AA19" s="3">
        <f>[15]Maio!$C$30</f>
        <v>26.5</v>
      </c>
      <c r="AB19" s="3">
        <f>[15]Maio!$C$31</f>
        <v>28.9</v>
      </c>
      <c r="AC19" s="3">
        <f>[15]Maio!$C$32</f>
        <v>26.6</v>
      </c>
      <c r="AD19" s="3">
        <f>[15]Maio!$C$33</f>
        <v>30.8</v>
      </c>
      <c r="AE19" s="3">
        <f>[15]Maio!$C$34</f>
        <v>31</v>
      </c>
      <c r="AF19" s="3">
        <f>[15]Maio!$C$35</f>
        <v>30</v>
      </c>
      <c r="AG19" s="16">
        <f t="shared" si="5"/>
        <v>31</v>
      </c>
      <c r="AH19" s="25">
        <f t="shared" si="6"/>
        <v>26.419354838709676</v>
      </c>
    </row>
    <row r="20" spans="1:34" ht="17.100000000000001" customHeight="1" x14ac:dyDescent="0.2">
      <c r="A20" s="9" t="s">
        <v>12</v>
      </c>
      <c r="B20" s="3">
        <f>[16]Maio!$C$5</f>
        <v>22.9</v>
      </c>
      <c r="C20" s="3">
        <f>[16]Maio!$C$6</f>
        <v>25.7</v>
      </c>
      <c r="D20" s="3">
        <f>[16]Maio!$C$7</f>
        <v>27.3</v>
      </c>
      <c r="E20" s="3">
        <f>[16]Maio!$C$8</f>
        <v>30</v>
      </c>
      <c r="F20" s="3">
        <f>[16]Maio!$C$9</f>
        <v>32.299999999999997</v>
      </c>
      <c r="G20" s="3">
        <f>[16]Maio!$C$10</f>
        <v>32.200000000000003</v>
      </c>
      <c r="H20" s="3">
        <f>[16]Maio!$C$11</f>
        <v>31.2</v>
      </c>
      <c r="I20" s="3">
        <f>[16]Maio!$C$12</f>
        <v>31.4</v>
      </c>
      <c r="J20" s="3">
        <f>[16]Maio!$C$13</f>
        <v>29.6</v>
      </c>
      <c r="K20" s="3">
        <f>[16]Maio!$C$14</f>
        <v>31.9</v>
      </c>
      <c r="L20" s="3">
        <f>[16]Maio!$C$15</f>
        <v>32.200000000000003</v>
      </c>
      <c r="M20" s="3">
        <f>[16]Maio!$C$16</f>
        <v>29.3</v>
      </c>
      <c r="N20" s="3">
        <f>[16]Maio!$C$17</f>
        <v>24.5</v>
      </c>
      <c r="O20" s="3">
        <f>[16]Maio!$C$18</f>
        <v>23</v>
      </c>
      <c r="P20" s="3">
        <f>[16]Maio!$C$19</f>
        <v>27.7</v>
      </c>
      <c r="Q20" s="3">
        <f>[16]Maio!$C$20</f>
        <v>28.2</v>
      </c>
      <c r="R20" s="3">
        <f>[16]Maio!$C$21</f>
        <v>28.7</v>
      </c>
      <c r="S20" s="3">
        <f>[16]Maio!$C$22</f>
        <v>29.5</v>
      </c>
      <c r="T20" s="3">
        <f>[16]Maio!$C$23</f>
        <v>29.8</v>
      </c>
      <c r="U20" s="3">
        <f>[16]Maio!$C$24</f>
        <v>30.7</v>
      </c>
      <c r="V20" s="3">
        <f>[16]Maio!$C$25</f>
        <v>26</v>
      </c>
      <c r="W20" s="3">
        <f>[16]Maio!$C$26</f>
        <v>29.1</v>
      </c>
      <c r="X20" s="3">
        <f>[16]Maio!$C$27</f>
        <v>23.2</v>
      </c>
      <c r="Y20" s="3">
        <f>[16]Maio!$C$28</f>
        <v>25.6</v>
      </c>
      <c r="Z20" s="3">
        <f>[16]Maio!$C$29</f>
        <v>23.5</v>
      </c>
      <c r="AA20" s="3">
        <f>[16]Maio!$C$30</f>
        <v>28.5</v>
      </c>
      <c r="AB20" s="3">
        <f>[16]Maio!$C$31</f>
        <v>30.1</v>
      </c>
      <c r="AC20" s="3">
        <f>[16]Maio!$C$32</f>
        <v>31</v>
      </c>
      <c r="AD20" s="3">
        <f>[16]Maio!$C$33</f>
        <v>30.3</v>
      </c>
      <c r="AE20" s="3">
        <f>[16]Maio!$C$34</f>
        <v>32</v>
      </c>
      <c r="AF20" s="3">
        <f>[16]Maio!$C$35</f>
        <v>31.1</v>
      </c>
      <c r="AG20" s="16">
        <f t="shared" si="5"/>
        <v>32.299999999999997</v>
      </c>
      <c r="AH20" s="25">
        <f t="shared" si="6"/>
        <v>28.661290322580644</v>
      </c>
    </row>
    <row r="21" spans="1:34" ht="17.100000000000001" customHeight="1" x14ac:dyDescent="0.2">
      <c r="A21" s="9" t="s">
        <v>13</v>
      </c>
      <c r="B21" s="3">
        <f>[17]Maio!$C$5</f>
        <v>23.9</v>
      </c>
      <c r="C21" s="3">
        <f>[17]Maio!$C$6</f>
        <v>26.8</v>
      </c>
      <c r="D21" s="3">
        <f>[17]Maio!$C$7</f>
        <v>28.7</v>
      </c>
      <c r="E21" s="3">
        <f>[17]Maio!$C$8</f>
        <v>31.2</v>
      </c>
      <c r="F21" s="3">
        <f>[17]Maio!$C$9</f>
        <v>34.299999999999997</v>
      </c>
      <c r="G21" s="3">
        <f>[17]Maio!$C$10</f>
        <v>33.6</v>
      </c>
      <c r="H21" s="3">
        <f>[17]Maio!$C$11</f>
        <v>33</v>
      </c>
      <c r="I21" s="3">
        <f>[17]Maio!$C$12</f>
        <v>32.700000000000003</v>
      </c>
      <c r="J21" s="3">
        <f>[17]Maio!$C$13</f>
        <v>33.700000000000003</v>
      </c>
      <c r="K21" s="3">
        <f>[17]Maio!$C$14</f>
        <v>34.200000000000003</v>
      </c>
      <c r="L21" s="3">
        <f>[17]Maio!$C$15</f>
        <v>33.5</v>
      </c>
      <c r="M21" s="3">
        <f>[17]Maio!$C$16</f>
        <v>29.7</v>
      </c>
      <c r="N21" s="3">
        <f>[17]Maio!$C$17</f>
        <v>26.6</v>
      </c>
      <c r="O21" s="3">
        <f>[17]Maio!$C$18</f>
        <v>26.6</v>
      </c>
      <c r="P21" s="3">
        <f>[17]Maio!$C$19</f>
        <v>28.4</v>
      </c>
      <c r="Q21" s="3">
        <f>[17]Maio!$C$20</f>
        <v>29.1</v>
      </c>
      <c r="R21" s="3">
        <f>[17]Maio!$C$21</f>
        <v>29.6</v>
      </c>
      <c r="S21" s="3">
        <f>[17]Maio!$C$22</f>
        <v>30.4</v>
      </c>
      <c r="T21" s="3">
        <f>[17]Maio!$C$23</f>
        <v>29.4</v>
      </c>
      <c r="U21" s="3">
        <f>[17]Maio!$C$24</f>
        <v>31.4</v>
      </c>
      <c r="V21" s="3">
        <f>[17]Maio!$C$25</f>
        <v>26.7</v>
      </c>
      <c r="W21" s="3">
        <f>[17]Maio!$C$26</f>
        <v>29.6</v>
      </c>
      <c r="X21" s="3">
        <f>[17]Maio!$C$27</f>
        <v>30.7</v>
      </c>
      <c r="Y21" s="3">
        <f>[17]Maio!$C$28</f>
        <v>25.4</v>
      </c>
      <c r="Z21" s="3">
        <f>[17]Maio!$C$29</f>
        <v>26</v>
      </c>
      <c r="AA21" s="3">
        <f>[17]Maio!$C$30</f>
        <v>30.2</v>
      </c>
      <c r="AB21" s="3">
        <f>[17]Maio!$C$31</f>
        <v>31</v>
      </c>
      <c r="AC21" s="3">
        <f>[17]Maio!$C$32</f>
        <v>33.700000000000003</v>
      </c>
      <c r="AD21" s="3">
        <f>[17]Maio!$C$33</f>
        <v>31.8</v>
      </c>
      <c r="AE21" s="3">
        <f>[17]Maio!$C$34</f>
        <v>33.4</v>
      </c>
      <c r="AF21" s="3">
        <f>[17]Maio!$C$35</f>
        <v>32.5</v>
      </c>
      <c r="AG21" s="16">
        <f t="shared" si="5"/>
        <v>34.299999999999997</v>
      </c>
      <c r="AH21" s="25">
        <f t="shared" si="6"/>
        <v>30.251612903225809</v>
      </c>
    </row>
    <row r="22" spans="1:34" ht="17.100000000000001" customHeight="1" x14ac:dyDescent="0.2">
      <c r="A22" s="9" t="s">
        <v>14</v>
      </c>
      <c r="B22" s="3">
        <f>[18]Maio!$C$5</f>
        <v>17.8</v>
      </c>
      <c r="C22" s="3">
        <f>[18]Maio!$C$6</f>
        <v>15.8</v>
      </c>
      <c r="D22" s="3">
        <f>[18]Maio!$C$7</f>
        <v>18.3</v>
      </c>
      <c r="E22" s="3">
        <f>[18]Maio!$C$8</f>
        <v>20.7</v>
      </c>
      <c r="F22" s="3">
        <f>[18]Maio!$C$9</f>
        <v>24.9</v>
      </c>
      <c r="G22" s="3">
        <f>[18]Maio!$C$10</f>
        <v>25.4</v>
      </c>
      <c r="H22" s="3">
        <f>[18]Maio!$C$11</f>
        <v>25</v>
      </c>
      <c r="I22" s="3">
        <f>[18]Maio!$C$12</f>
        <v>24.9</v>
      </c>
      <c r="J22" s="3">
        <f>[18]Maio!$C$13</f>
        <v>25.5</v>
      </c>
      <c r="K22" s="3">
        <f>[18]Maio!$C$14</f>
        <v>26.7</v>
      </c>
      <c r="L22" s="3">
        <f>[18]Maio!$C$15</f>
        <v>26</v>
      </c>
      <c r="M22" s="3">
        <f>[18]Maio!$C$16</f>
        <v>24.7</v>
      </c>
      <c r="N22" s="3">
        <f>[18]Maio!$C$17</f>
        <v>21.4</v>
      </c>
      <c r="O22" s="3">
        <f>[18]Maio!$C$18</f>
        <v>20.8</v>
      </c>
      <c r="P22" s="3">
        <f>[18]Maio!$C$19</f>
        <v>21.4</v>
      </c>
      <c r="Q22" s="3">
        <f>[18]Maio!$C$20</f>
        <v>19.899999999999999</v>
      </c>
      <c r="R22" s="3" t="str">
        <f>[18]Maio!$C$21</f>
        <v>**</v>
      </c>
      <c r="S22" s="3" t="str">
        <f>[18]Maio!$C$22</f>
        <v>**</v>
      </c>
      <c r="T22" s="3">
        <f>[18]Maio!$C$23</f>
        <v>19.5</v>
      </c>
      <c r="U22" s="3">
        <f>[18]Maio!$C$24</f>
        <v>22.5</v>
      </c>
      <c r="V22" s="3">
        <f>[18]Maio!$C$25</f>
        <v>22.2</v>
      </c>
      <c r="W22" s="3">
        <f>[18]Maio!$C$26</f>
        <v>23</v>
      </c>
      <c r="X22" s="3">
        <f>[18]Maio!$C$27</f>
        <v>22.7</v>
      </c>
      <c r="Y22" s="3">
        <f>[18]Maio!$C$28</f>
        <v>23.3</v>
      </c>
      <c r="Z22" s="3">
        <f>[18]Maio!$C$29</f>
        <v>24.5</v>
      </c>
      <c r="AA22" s="3">
        <f>[18]Maio!$C$30</f>
        <v>24.6</v>
      </c>
      <c r="AB22" s="3">
        <f>[18]Maio!$C$31</f>
        <v>25.8</v>
      </c>
      <c r="AC22" s="3">
        <f>[18]Maio!$C$32</f>
        <v>25.4</v>
      </c>
      <c r="AD22" s="3">
        <f>[18]Maio!$C$33</f>
        <v>20.6</v>
      </c>
      <c r="AE22" s="3">
        <f>[18]Maio!$C$34</f>
        <v>22.6</v>
      </c>
      <c r="AF22" s="3">
        <f>[18]Maio!$C$35</f>
        <v>25.7</v>
      </c>
      <c r="AG22" s="16">
        <f t="shared" si="5"/>
        <v>26.7</v>
      </c>
      <c r="AH22" s="25">
        <f t="shared" si="6"/>
        <v>22.813793103448273</v>
      </c>
    </row>
    <row r="23" spans="1:34" ht="17.100000000000001" customHeight="1" x14ac:dyDescent="0.2">
      <c r="A23" s="9" t="s">
        <v>15</v>
      </c>
      <c r="B23" s="3">
        <f>[19]Maio!$C$5</f>
        <v>17.899999999999999</v>
      </c>
      <c r="C23" s="3">
        <f>[19]Maio!$C$6</f>
        <v>21.5</v>
      </c>
      <c r="D23" s="3">
        <f>[19]Maio!$C$7</f>
        <v>23.6</v>
      </c>
      <c r="E23" s="3">
        <f>[19]Maio!$C$8</f>
        <v>26</v>
      </c>
      <c r="F23" s="3">
        <f>[19]Maio!$C$9</f>
        <v>28.6</v>
      </c>
      <c r="G23" s="3">
        <f>[19]Maio!$C$10</f>
        <v>26.8</v>
      </c>
      <c r="H23" s="3">
        <f>[19]Maio!$C$11</f>
        <v>26</v>
      </c>
      <c r="I23" s="3">
        <f>[19]Maio!$C$12</f>
        <v>26</v>
      </c>
      <c r="J23" s="3">
        <f>[19]Maio!$C$13</f>
        <v>26.6</v>
      </c>
      <c r="K23" s="3">
        <f>[19]Maio!$C$14</f>
        <v>28.7</v>
      </c>
      <c r="L23" s="3">
        <f>[19]Maio!$C$15</f>
        <v>27.1</v>
      </c>
      <c r="M23" s="3">
        <f>[19]Maio!$C$16</f>
        <v>25.2</v>
      </c>
      <c r="N23" s="3">
        <f>[19]Maio!$C$17</f>
        <v>21.1</v>
      </c>
      <c r="O23" s="3">
        <f>[19]Maio!$C$18</f>
        <v>21.6</v>
      </c>
      <c r="P23" s="3">
        <f>[19]Maio!$C$19</f>
        <v>22.4</v>
      </c>
      <c r="Q23" s="3">
        <f>[19]Maio!$C$20</f>
        <v>22.9</v>
      </c>
      <c r="R23" s="3">
        <f>[19]Maio!$C$21</f>
        <v>23.4</v>
      </c>
      <c r="S23" s="3">
        <f>[19]Maio!$C$22</f>
        <v>23.8</v>
      </c>
      <c r="T23" s="3">
        <f>[19]Maio!$C$23</f>
        <v>23.9</v>
      </c>
      <c r="U23" s="3">
        <f>[19]Maio!$C$24</f>
        <v>25.3</v>
      </c>
      <c r="V23" s="3">
        <f>[19]Maio!$C$25</f>
        <v>23.5</v>
      </c>
      <c r="W23" s="3">
        <f>[19]Maio!$C$26</f>
        <v>25.9</v>
      </c>
      <c r="X23" s="3">
        <f>[19]Maio!$C$27</f>
        <v>20.399999999999999</v>
      </c>
      <c r="Y23" s="3" t="str">
        <f>[19]Maio!$C$28</f>
        <v>**</v>
      </c>
      <c r="Z23" s="3">
        <f>[19]Maio!$C$29</f>
        <v>22.6</v>
      </c>
      <c r="AA23" s="3">
        <f>[19]Maio!$C$30</f>
        <v>21.4</v>
      </c>
      <c r="AB23" s="3">
        <f>[19]Maio!$C$31</f>
        <v>25.4</v>
      </c>
      <c r="AC23" s="3">
        <f>[19]Maio!$C$32</f>
        <v>27</v>
      </c>
      <c r="AD23" s="3">
        <f>[19]Maio!$C$33</f>
        <v>29</v>
      </c>
      <c r="AE23" s="3">
        <f>[19]Maio!$C$34</f>
        <v>28.5</v>
      </c>
      <c r="AF23" s="3">
        <f>[19]Maio!$C$35</f>
        <v>25.8</v>
      </c>
      <c r="AG23" s="16">
        <f t="shared" si="5"/>
        <v>29</v>
      </c>
      <c r="AH23" s="25">
        <f t="shared" si="6"/>
        <v>24.59666666666666</v>
      </c>
    </row>
    <row r="24" spans="1:34" ht="17.100000000000001" customHeight="1" x14ac:dyDescent="0.2">
      <c r="A24" s="9" t="s">
        <v>16</v>
      </c>
      <c r="B24" s="3">
        <f>[20]Maio!$C$5</f>
        <v>22.3</v>
      </c>
      <c r="C24" s="3">
        <f>[20]Maio!$C$6</f>
        <v>25.6</v>
      </c>
      <c r="D24" s="3">
        <f>[20]Maio!$C$7</f>
        <v>28</v>
      </c>
      <c r="E24" s="3">
        <f>[20]Maio!$C$8</f>
        <v>28.9</v>
      </c>
      <c r="F24" s="3">
        <f>[20]Maio!$C$9</f>
        <v>30.3</v>
      </c>
      <c r="G24" s="3">
        <f>[20]Maio!$C$10</f>
        <v>32.200000000000003</v>
      </c>
      <c r="H24" s="3">
        <f>[20]Maio!$C$11</f>
        <v>31.9</v>
      </c>
      <c r="I24" s="3">
        <f>[20]Maio!$C$12</f>
        <v>31</v>
      </c>
      <c r="J24" s="3">
        <f>[20]Maio!$C$13</f>
        <v>31.3</v>
      </c>
      <c r="K24" s="3">
        <f>[20]Maio!$C$14</f>
        <v>32.1</v>
      </c>
      <c r="L24" s="3">
        <f>[20]Maio!$C$15</f>
        <v>32.4</v>
      </c>
      <c r="M24" s="3">
        <f>[20]Maio!$C$16</f>
        <v>27</v>
      </c>
      <c r="N24" s="3">
        <f>[20]Maio!$C$17</f>
        <v>22.5</v>
      </c>
      <c r="O24" s="3">
        <f>[20]Maio!$C$18</f>
        <v>24.4</v>
      </c>
      <c r="P24" s="3">
        <f>[20]Maio!$C$19</f>
        <v>28.2</v>
      </c>
      <c r="Q24" s="3">
        <f>[20]Maio!$C$20</f>
        <v>29.1</v>
      </c>
      <c r="R24" s="3">
        <f>[20]Maio!$C$21</f>
        <v>28.8</v>
      </c>
      <c r="S24" s="3">
        <f>[20]Maio!$C$22</f>
        <v>29.8</v>
      </c>
      <c r="T24" s="3">
        <f>[20]Maio!$C$23</f>
        <v>30</v>
      </c>
      <c r="U24" s="3">
        <f>[20]Maio!$C$24</f>
        <v>30.2</v>
      </c>
      <c r="V24" s="3">
        <f>[20]Maio!$C$25</f>
        <v>23.7</v>
      </c>
      <c r="W24" s="3">
        <f>[20]Maio!$C$26</f>
        <v>26.1</v>
      </c>
      <c r="X24" s="3">
        <f>[20]Maio!$C$27</f>
        <v>22.7</v>
      </c>
      <c r="Y24" s="3">
        <f>[20]Maio!$C$28</f>
        <v>22</v>
      </c>
      <c r="Z24" s="3">
        <f>[20]Maio!$C$29</f>
        <v>24.1</v>
      </c>
      <c r="AA24" s="3">
        <f>[20]Maio!$C$30</f>
        <v>27.4</v>
      </c>
      <c r="AB24" s="3">
        <f>[20]Maio!$C$31</f>
        <v>30.7</v>
      </c>
      <c r="AC24" s="3">
        <f>[20]Maio!$C$32</f>
        <v>31.6</v>
      </c>
      <c r="AD24" s="3">
        <f>[20]Maio!$C$33</f>
        <v>30.9</v>
      </c>
      <c r="AE24" s="3">
        <f>[20]Maio!$C$34</f>
        <v>31.6</v>
      </c>
      <c r="AF24" s="3">
        <f>[20]Maio!$C$35</f>
        <v>26.2</v>
      </c>
      <c r="AG24" s="16">
        <f t="shared" si="5"/>
        <v>32.4</v>
      </c>
      <c r="AH24" s="25">
        <f t="shared" si="6"/>
        <v>28.161290322580651</v>
      </c>
    </row>
    <row r="25" spans="1:34" ht="17.100000000000001" customHeight="1" x14ac:dyDescent="0.2">
      <c r="A25" s="9" t="s">
        <v>17</v>
      </c>
      <c r="B25" s="3">
        <f>[21]Maio!$C$5</f>
        <v>20.2</v>
      </c>
      <c r="C25" s="3">
        <f>[21]Maio!$C$6</f>
        <v>23.8</v>
      </c>
      <c r="D25" s="3">
        <f>[21]Maio!$C$7</f>
        <v>26.2</v>
      </c>
      <c r="E25" s="3">
        <f>[21]Maio!$C$8</f>
        <v>29.3</v>
      </c>
      <c r="F25" s="3">
        <f>[21]Maio!$C$9</f>
        <v>31.3</v>
      </c>
      <c r="G25" s="3">
        <f>[21]Maio!$C$10</f>
        <v>29.7</v>
      </c>
      <c r="H25" s="3">
        <f>[21]Maio!$C$11</f>
        <v>29</v>
      </c>
      <c r="I25" s="3">
        <f>[21]Maio!$C$12</f>
        <v>28.8</v>
      </c>
      <c r="J25" s="3">
        <f>[21]Maio!$C$13</f>
        <v>20.100000000000001</v>
      </c>
      <c r="K25" s="3">
        <f>[21]Maio!$C$14</f>
        <v>30.8</v>
      </c>
      <c r="L25" s="3">
        <f>[21]Maio!$C$15</f>
        <v>29.4</v>
      </c>
      <c r="M25" s="3">
        <f>[21]Maio!$C$16</f>
        <v>28.1</v>
      </c>
      <c r="N25" s="3">
        <f>[21]Maio!$C$17</f>
        <v>22.4</v>
      </c>
      <c r="O25" s="3">
        <f>[21]Maio!$C$18</f>
        <v>22.5</v>
      </c>
      <c r="P25" s="3">
        <f>[21]Maio!$C$19</f>
        <v>25</v>
      </c>
      <c r="Q25" s="3">
        <f>[21]Maio!$C$20</f>
        <v>25</v>
      </c>
      <c r="R25" s="3">
        <f>[21]Maio!$C$21</f>
        <v>26.4</v>
      </c>
      <c r="S25" s="3">
        <f>[21]Maio!$C$22</f>
        <v>26.9</v>
      </c>
      <c r="T25" s="3">
        <f>[21]Maio!$C$23</f>
        <v>26.4</v>
      </c>
      <c r="U25" s="3">
        <f>[21]Maio!$C$24</f>
        <v>28.7</v>
      </c>
      <c r="V25" s="3">
        <f>[21]Maio!$C$25</f>
        <v>27.7</v>
      </c>
      <c r="W25" s="3">
        <f>[21]Maio!$C$26</f>
        <v>28.6</v>
      </c>
      <c r="X25" s="3">
        <f>[21]Maio!$C$27</f>
        <v>25.4</v>
      </c>
      <c r="Y25" s="3">
        <f>[21]Maio!$C$28</f>
        <v>24.9</v>
      </c>
      <c r="Z25" s="3">
        <f>[21]Maio!$C$29</f>
        <v>24.2</v>
      </c>
      <c r="AA25" s="3">
        <f>[21]Maio!$C$30</f>
        <v>27.4</v>
      </c>
      <c r="AB25" s="3">
        <f>[21]Maio!$C$31</f>
        <v>30.2</v>
      </c>
      <c r="AC25" s="3">
        <f>[21]Maio!$C$32</f>
        <v>27.7</v>
      </c>
      <c r="AD25" s="3">
        <f>[21]Maio!$C$33</f>
        <v>30.4</v>
      </c>
      <c r="AE25" s="3">
        <f>[21]Maio!$C$34</f>
        <v>31.1</v>
      </c>
      <c r="AF25" s="3">
        <f>[21]Maio!$C$35</f>
        <v>30.4</v>
      </c>
      <c r="AG25" s="16">
        <f t="shared" si="5"/>
        <v>31.3</v>
      </c>
      <c r="AH25" s="25">
        <f t="shared" si="6"/>
        <v>27.032258064516128</v>
      </c>
    </row>
    <row r="26" spans="1:34" ht="17.100000000000001" customHeight="1" x14ac:dyDescent="0.2">
      <c r="A26" s="9" t="s">
        <v>18</v>
      </c>
      <c r="B26" s="3">
        <f>[22]Maio!$C$5</f>
        <v>21.3</v>
      </c>
      <c r="C26" s="3">
        <f>[22]Maio!$C$6</f>
        <v>23.6</v>
      </c>
      <c r="D26" s="3">
        <f>[22]Maio!$C$7</f>
        <v>25.7</v>
      </c>
      <c r="E26" s="3">
        <f>[22]Maio!$C$8</f>
        <v>29.1</v>
      </c>
      <c r="F26" s="3">
        <f>[22]Maio!$C$9</f>
        <v>29.3</v>
      </c>
      <c r="G26" s="3">
        <f>[22]Maio!$C$10</f>
        <v>28.6</v>
      </c>
      <c r="H26" s="3">
        <f>[22]Maio!$C$11</f>
        <v>28</v>
      </c>
      <c r="I26" s="3">
        <f>[22]Maio!$C$12</f>
        <v>28.1</v>
      </c>
      <c r="J26" s="3">
        <f>[22]Maio!$C$13</f>
        <v>29.3</v>
      </c>
      <c r="K26" s="3">
        <f>[22]Maio!$C$14</f>
        <v>28.3</v>
      </c>
      <c r="L26" s="3">
        <f>[22]Maio!$C$15</f>
        <v>26.5</v>
      </c>
      <c r="M26" s="3">
        <f>[22]Maio!$C$16</f>
        <v>25.5</v>
      </c>
      <c r="N26" s="3">
        <f>[22]Maio!$C$17</f>
        <v>20.8</v>
      </c>
      <c r="O26" s="3">
        <f>[22]Maio!$C$18</f>
        <v>24.5</v>
      </c>
      <c r="P26" s="3">
        <f>[22]Maio!$C$19</f>
        <v>24</v>
      </c>
      <c r="Q26" s="3">
        <f>[22]Maio!$C$20</f>
        <v>23.8</v>
      </c>
      <c r="R26" s="3">
        <f>[22]Maio!$C$21</f>
        <v>25.4</v>
      </c>
      <c r="S26" s="3">
        <f>[22]Maio!$C$22</f>
        <v>25.8</v>
      </c>
      <c r="T26" s="3">
        <f>[22]Maio!$C$23</f>
        <v>25.4</v>
      </c>
      <c r="U26" s="3">
        <f>[22]Maio!$C$24</f>
        <v>26.9</v>
      </c>
      <c r="V26" s="3">
        <f>[22]Maio!$C$25</f>
        <v>25.6</v>
      </c>
      <c r="W26" s="3">
        <f>[22]Maio!$C$26</f>
        <v>26.5</v>
      </c>
      <c r="X26" s="3">
        <f>[22]Maio!$C$27</f>
        <v>26.2</v>
      </c>
      <c r="Y26" s="3">
        <f>[22]Maio!$C$28</f>
        <v>24.1</v>
      </c>
      <c r="Z26" s="3">
        <f>[22]Maio!$C$29</f>
        <v>23.4</v>
      </c>
      <c r="AA26" s="3">
        <f>[22]Maio!$C$30</f>
        <v>26.6</v>
      </c>
      <c r="AB26" s="3">
        <f>[22]Maio!$C$31</f>
        <v>27.7</v>
      </c>
      <c r="AC26" s="3">
        <f>[22]Maio!$C$32</f>
        <v>24.7</v>
      </c>
      <c r="AD26" s="3">
        <f>[22]Maio!$C$33</f>
        <v>28.1</v>
      </c>
      <c r="AE26" s="3">
        <f>[22]Maio!$C$34</f>
        <v>29.1</v>
      </c>
      <c r="AF26" s="3">
        <f>[22]Maio!$C$35</f>
        <v>29</v>
      </c>
      <c r="AG26" s="16">
        <f t="shared" si="5"/>
        <v>29.3</v>
      </c>
      <c r="AH26" s="25">
        <f t="shared" si="6"/>
        <v>26.158064516129038</v>
      </c>
    </row>
    <row r="27" spans="1:34" ht="17.100000000000001" customHeight="1" x14ac:dyDescent="0.2">
      <c r="A27" s="9" t="s">
        <v>19</v>
      </c>
      <c r="B27" s="3">
        <f>[23]Maio!$C$5</f>
        <v>18.600000000000001</v>
      </c>
      <c r="C27" s="3">
        <f>[23]Maio!$C$6</f>
        <v>22.5</v>
      </c>
      <c r="D27" s="3">
        <f>[23]Maio!$C$7</f>
        <v>23.9</v>
      </c>
      <c r="E27" s="3">
        <f>[23]Maio!$C$8</f>
        <v>25.9</v>
      </c>
      <c r="F27" s="3">
        <f>[23]Maio!$C$9</f>
        <v>27.6</v>
      </c>
      <c r="G27" s="3">
        <f>[23]Maio!$C$10</f>
        <v>27.1</v>
      </c>
      <c r="H27" s="3">
        <f>[23]Maio!$C$11</f>
        <v>26.4</v>
      </c>
      <c r="I27" s="3">
        <f>[23]Maio!$C$12</f>
        <v>26.5</v>
      </c>
      <c r="J27" s="3">
        <f>[23]Maio!$C$13</f>
        <v>26.8</v>
      </c>
      <c r="K27" s="3">
        <f>[23]Maio!$C$14</f>
        <v>28.5</v>
      </c>
      <c r="L27" s="3">
        <f>[23]Maio!$C$15</f>
        <v>25</v>
      </c>
      <c r="M27" s="3">
        <f>[23]Maio!$C$16</f>
        <v>24</v>
      </c>
      <c r="N27" s="3">
        <f>[23]Maio!$C$17</f>
        <v>23.4</v>
      </c>
      <c r="O27" s="3">
        <f>[23]Maio!$C$18</f>
        <v>24.1</v>
      </c>
      <c r="P27" s="3">
        <f>[23]Maio!$C$19</f>
        <v>23.4</v>
      </c>
      <c r="Q27" s="3">
        <f>[23]Maio!$C$20</f>
        <v>23.3</v>
      </c>
      <c r="R27" s="3">
        <f>[23]Maio!$C$21</f>
        <v>23.9</v>
      </c>
      <c r="S27" s="3">
        <f>[23]Maio!$C$22</f>
        <v>24.4</v>
      </c>
      <c r="T27" s="3">
        <f>[23]Maio!$C$23</f>
        <v>22.7</v>
      </c>
      <c r="U27" s="3">
        <f>[23]Maio!$C$24</f>
        <v>26</v>
      </c>
      <c r="V27" s="3">
        <f>[23]Maio!$C$25</f>
        <v>25.4</v>
      </c>
      <c r="W27" s="3">
        <f>[23]Maio!$C$26</f>
        <v>25.9</v>
      </c>
      <c r="X27" s="3">
        <f>[23]Maio!$C$27</f>
        <v>21.9</v>
      </c>
      <c r="Y27" s="3">
        <f>[23]Maio!$C$28</f>
        <v>20.5</v>
      </c>
      <c r="Z27" s="3">
        <f>[23]Maio!$C$29</f>
        <v>20.2</v>
      </c>
      <c r="AA27" s="3">
        <f>[23]Maio!$C$30</f>
        <v>22.2</v>
      </c>
      <c r="AB27" s="3">
        <f>[23]Maio!$C$31</f>
        <v>22</v>
      </c>
      <c r="AC27" s="3">
        <f>[23]Maio!$C$32</f>
        <v>27.5</v>
      </c>
      <c r="AD27" s="3">
        <f>[23]Maio!$C$33</f>
        <v>28.5</v>
      </c>
      <c r="AE27" s="3">
        <f>[23]Maio!$C$34</f>
        <v>28.5</v>
      </c>
      <c r="AF27" s="3">
        <f>[23]Maio!$C$35</f>
        <v>24</v>
      </c>
      <c r="AG27" s="16">
        <f t="shared" si="5"/>
        <v>28.5</v>
      </c>
      <c r="AH27" s="25">
        <f t="shared" si="6"/>
        <v>24.535483870967742</v>
      </c>
    </row>
    <row r="28" spans="1:34" ht="17.100000000000001" customHeight="1" x14ac:dyDescent="0.2">
      <c r="A28" s="9" t="s">
        <v>31</v>
      </c>
      <c r="B28" s="3">
        <f>[24]Maio!$C$5</f>
        <v>20.2</v>
      </c>
      <c r="C28" s="3">
        <f>[24]Maio!$C$6</f>
        <v>23.4</v>
      </c>
      <c r="D28" s="3">
        <f>[24]Maio!$C$7</f>
        <v>25.9</v>
      </c>
      <c r="E28" s="3">
        <f>[24]Maio!$C$8</f>
        <v>29.3</v>
      </c>
      <c r="F28" s="3">
        <f>[24]Maio!$C$9</f>
        <v>31.1</v>
      </c>
      <c r="G28" s="3">
        <f>[24]Maio!$C$10</f>
        <v>29.7</v>
      </c>
      <c r="H28" s="3">
        <f>[24]Maio!$C$11</f>
        <v>29.1</v>
      </c>
      <c r="I28" s="3">
        <f>[24]Maio!$C$12</f>
        <v>29.2</v>
      </c>
      <c r="J28" s="3">
        <f>[24]Maio!$C$13</f>
        <v>29.7</v>
      </c>
      <c r="K28" s="3">
        <f>[24]Maio!$C$14</f>
        <v>29.5</v>
      </c>
      <c r="L28" s="3">
        <f>[24]Maio!$C$15</f>
        <v>28.6</v>
      </c>
      <c r="M28" s="3">
        <f>[24]Maio!$C$16</f>
        <v>27.3</v>
      </c>
      <c r="N28" s="3">
        <f>[24]Maio!$C$17</f>
        <v>21.8</v>
      </c>
      <c r="O28" s="3">
        <f>[24]Maio!$C$18</f>
        <v>22</v>
      </c>
      <c r="P28" s="3">
        <f>[24]Maio!$C$19</f>
        <v>21.3</v>
      </c>
      <c r="Q28" s="3">
        <f>[24]Maio!$C$20</f>
        <v>24.7</v>
      </c>
      <c r="R28" s="3">
        <f>[24]Maio!$C$21</f>
        <v>25.6</v>
      </c>
      <c r="S28" s="3">
        <f>[24]Maio!$C$22</f>
        <v>26.6</v>
      </c>
      <c r="T28" s="3">
        <f>[24]Maio!$C$23</f>
        <v>26.8</v>
      </c>
      <c r="U28" s="3">
        <f>[24]Maio!$C$24</f>
        <v>28.6</v>
      </c>
      <c r="V28" s="3">
        <f>[24]Maio!$C$25</f>
        <v>27.3</v>
      </c>
      <c r="W28" s="3">
        <f>[24]Maio!$C$26</f>
        <v>28.6</v>
      </c>
      <c r="X28" s="3">
        <f>[24]Maio!$C$27</f>
        <v>24.2</v>
      </c>
      <c r="Y28" s="3">
        <f>[24]Maio!$C$28</f>
        <v>23.4</v>
      </c>
      <c r="Z28" s="3">
        <f>[24]Maio!$C$29</f>
        <v>23.1</v>
      </c>
      <c r="AA28" s="3">
        <f>[24]Maio!$C$30</f>
        <v>27.4</v>
      </c>
      <c r="AB28" s="3">
        <f>[24]Maio!$C$31</f>
        <v>29</v>
      </c>
      <c r="AC28" s="3">
        <f>[24]Maio!$C$32</f>
        <v>28.8</v>
      </c>
      <c r="AD28" s="3">
        <f>[24]Maio!$C$33</f>
        <v>30.1</v>
      </c>
      <c r="AE28" s="3">
        <f>[24]Maio!$C$34</f>
        <v>30.3</v>
      </c>
      <c r="AF28" s="3">
        <f>[24]Maio!$C$35</f>
        <v>28.7</v>
      </c>
      <c r="AG28" s="16">
        <f t="shared" si="5"/>
        <v>31.1</v>
      </c>
      <c r="AH28" s="25">
        <f t="shared" si="6"/>
        <v>26.816129032258068</v>
      </c>
    </row>
    <row r="29" spans="1:34" ht="17.100000000000001" customHeight="1" x14ac:dyDescent="0.2">
      <c r="A29" s="9" t="s">
        <v>20</v>
      </c>
      <c r="B29" s="3">
        <f>[25]Maio!$C$5</f>
        <v>22.6</v>
      </c>
      <c r="C29" s="3">
        <f>[25]Maio!$C$6</f>
        <v>25.5</v>
      </c>
      <c r="D29" s="3">
        <f>[25]Maio!$C$7</f>
        <v>28.6</v>
      </c>
      <c r="E29" s="3">
        <f>[25]Maio!$C$8</f>
        <v>30.1</v>
      </c>
      <c r="F29" s="3">
        <f>[25]Maio!$C$9</f>
        <v>31.2</v>
      </c>
      <c r="G29" s="3">
        <f>[25]Maio!$C$10</f>
        <v>31.5</v>
      </c>
      <c r="H29" s="3">
        <f>[25]Maio!$C$11</f>
        <v>30.9</v>
      </c>
      <c r="I29" s="3">
        <f>[25]Maio!$C$12</f>
        <v>30.2</v>
      </c>
      <c r="J29" s="3">
        <f>[25]Maio!$C$13</f>
        <v>30.9</v>
      </c>
      <c r="K29" s="3">
        <f>[25]Maio!$C$14</f>
        <v>32.1</v>
      </c>
      <c r="L29" s="3">
        <f>[25]Maio!$C$15</f>
        <v>30.1</v>
      </c>
      <c r="M29" s="3">
        <f>[25]Maio!$C$16</f>
        <v>24.1</v>
      </c>
      <c r="N29" s="3">
        <f>[25]Maio!$C$17</f>
        <v>22.1</v>
      </c>
      <c r="O29" s="3">
        <f>[25]Maio!$C$18</f>
        <v>25.9</v>
      </c>
      <c r="P29" s="3">
        <f>[25]Maio!$C$19</f>
        <v>22.3</v>
      </c>
      <c r="Q29" s="3">
        <f>[25]Maio!$C$20</f>
        <v>26.5</v>
      </c>
      <c r="R29" s="3">
        <f>[25]Maio!$C$21</f>
        <v>26.9</v>
      </c>
      <c r="S29" s="3">
        <f>[25]Maio!$C$22</f>
        <v>28</v>
      </c>
      <c r="T29" s="3">
        <f>[25]Maio!$C$23</f>
        <v>27.1</v>
      </c>
      <c r="U29" s="3">
        <f>[25]Maio!$C$24</f>
        <v>28.3</v>
      </c>
      <c r="V29" s="3">
        <f>[25]Maio!$C$25</f>
        <v>28.1</v>
      </c>
      <c r="W29" s="3">
        <f>[25]Maio!$C$26</f>
        <v>28.1</v>
      </c>
      <c r="X29" s="3">
        <f>[25]Maio!$C$27</f>
        <v>28.3</v>
      </c>
      <c r="Y29" s="3">
        <f>[25]Maio!$C$28</f>
        <v>30</v>
      </c>
      <c r="Z29" s="3">
        <f>[25]Maio!$C$29</f>
        <v>25</v>
      </c>
      <c r="AA29" s="3">
        <f>[25]Maio!$C$30</f>
        <v>28.5</v>
      </c>
      <c r="AB29" s="3">
        <f>[25]Maio!$C$31</f>
        <v>30.6</v>
      </c>
      <c r="AC29" s="3">
        <f>[25]Maio!$C$32</f>
        <v>24</v>
      </c>
      <c r="AD29" s="3">
        <f>[25]Maio!$C$33</f>
        <v>28.7</v>
      </c>
      <c r="AE29" s="3">
        <f>[25]Maio!$C$34</f>
        <v>31.4</v>
      </c>
      <c r="AF29" s="3">
        <f>[25]Maio!$C$35</f>
        <v>31.4</v>
      </c>
      <c r="AG29" s="16">
        <f>MAX(B29:AF29)</f>
        <v>32.1</v>
      </c>
      <c r="AH29" s="25">
        <f>AVERAGE(B29:AF29)</f>
        <v>28.032258064516128</v>
      </c>
    </row>
    <row r="30" spans="1:34" s="5" customFormat="1" ht="17.100000000000001" customHeight="1" x14ac:dyDescent="0.2">
      <c r="A30" s="13" t="s">
        <v>33</v>
      </c>
      <c r="B30" s="21">
        <f>MAX(B5:B29)</f>
        <v>24.3</v>
      </c>
      <c r="C30" s="21">
        <f t="shared" ref="C30:AH30" si="7">MAX(C5:C29)</f>
        <v>26.8</v>
      </c>
      <c r="D30" s="21">
        <f t="shared" si="7"/>
        <v>28.7</v>
      </c>
      <c r="E30" s="21">
        <f t="shared" si="7"/>
        <v>32.299999999999997</v>
      </c>
      <c r="F30" s="21">
        <f t="shared" si="7"/>
        <v>34.299999999999997</v>
      </c>
      <c r="G30" s="21">
        <f t="shared" si="7"/>
        <v>33.6</v>
      </c>
      <c r="H30" s="21">
        <f t="shared" si="7"/>
        <v>33</v>
      </c>
      <c r="I30" s="21">
        <f t="shared" si="7"/>
        <v>32.700000000000003</v>
      </c>
      <c r="J30" s="21">
        <f t="shared" si="7"/>
        <v>33.700000000000003</v>
      </c>
      <c r="K30" s="21">
        <f t="shared" si="7"/>
        <v>34.200000000000003</v>
      </c>
      <c r="L30" s="21">
        <f t="shared" si="7"/>
        <v>34.5</v>
      </c>
      <c r="M30" s="21">
        <f t="shared" si="7"/>
        <v>30.7</v>
      </c>
      <c r="N30" s="21">
        <f t="shared" si="7"/>
        <v>26.6</v>
      </c>
      <c r="O30" s="21">
        <f t="shared" si="7"/>
        <v>27.1</v>
      </c>
      <c r="P30" s="21">
        <f t="shared" si="7"/>
        <v>28.4</v>
      </c>
      <c r="Q30" s="21">
        <f t="shared" si="7"/>
        <v>29.1</v>
      </c>
      <c r="R30" s="21">
        <f t="shared" si="7"/>
        <v>29.6</v>
      </c>
      <c r="S30" s="21">
        <f t="shared" si="7"/>
        <v>30.4</v>
      </c>
      <c r="T30" s="21">
        <f t="shared" si="7"/>
        <v>30</v>
      </c>
      <c r="U30" s="21">
        <f t="shared" si="7"/>
        <v>31.4</v>
      </c>
      <c r="V30" s="21">
        <f t="shared" si="7"/>
        <v>29.5</v>
      </c>
      <c r="W30" s="21">
        <f t="shared" si="7"/>
        <v>30.5</v>
      </c>
      <c r="X30" s="21">
        <f t="shared" si="7"/>
        <v>31.3</v>
      </c>
      <c r="Y30" s="21">
        <f t="shared" si="7"/>
        <v>30</v>
      </c>
      <c r="Z30" s="21">
        <f t="shared" si="7"/>
        <v>26.3</v>
      </c>
      <c r="AA30" s="21">
        <f t="shared" si="7"/>
        <v>30.2</v>
      </c>
      <c r="AB30" s="21">
        <f t="shared" si="7"/>
        <v>32.299999999999997</v>
      </c>
      <c r="AC30" s="21">
        <f t="shared" si="7"/>
        <v>33.700000000000003</v>
      </c>
      <c r="AD30" s="21">
        <f t="shared" si="7"/>
        <v>32.4</v>
      </c>
      <c r="AE30" s="21">
        <f t="shared" si="7"/>
        <v>33.4</v>
      </c>
      <c r="AF30" s="51">
        <f>MAX(AF5:AF29)</f>
        <v>32.5</v>
      </c>
      <c r="AG30" s="21">
        <f t="shared" si="7"/>
        <v>34.5</v>
      </c>
      <c r="AH30" s="21">
        <f t="shared" si="7"/>
        <v>30.251612903225809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2"/>
    </row>
  </sheetData>
  <mergeCells count="34">
    <mergeCell ref="S3:S4"/>
    <mergeCell ref="J3:J4"/>
    <mergeCell ref="AF3:AF4"/>
    <mergeCell ref="F3:F4"/>
    <mergeCell ref="N3:N4"/>
    <mergeCell ref="H3:H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zoomScale="90" zoomScaleNormal="90" workbookViewId="0">
      <selection activeCell="AG6" sqref="AG6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42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[1]Maio!$D$5</f>
        <v>9.1</v>
      </c>
      <c r="C5" s="40">
        <f>[1]Maio!$D$6</f>
        <v>7.5</v>
      </c>
      <c r="D5" s="40">
        <f>[1]Maio!$D$7</f>
        <v>9.9</v>
      </c>
      <c r="E5" s="40">
        <f>[1]Maio!$D$8</f>
        <v>12.3</v>
      </c>
      <c r="F5" s="40">
        <f>[1]Maio!$D$9</f>
        <v>15.2</v>
      </c>
      <c r="G5" s="40">
        <f>[1]Maio!$D$10</f>
        <v>15.2</v>
      </c>
      <c r="H5" s="40">
        <f>[1]Maio!$D$11</f>
        <v>14.7</v>
      </c>
      <c r="I5" s="40">
        <f>[1]Maio!$D$12</f>
        <v>15.8</v>
      </c>
      <c r="J5" s="40">
        <f>[1]Maio!$D$13</f>
        <v>13.5</v>
      </c>
      <c r="K5" s="40">
        <f>[1]Maio!$D$14</f>
        <v>17.3</v>
      </c>
      <c r="L5" s="40">
        <f>[1]Maio!$D$15</f>
        <v>17.100000000000001</v>
      </c>
      <c r="M5" s="40">
        <f>[1]Maio!$D$16</f>
        <v>19.100000000000001</v>
      </c>
      <c r="N5" s="40">
        <f>[1]Maio!$D$17</f>
        <v>18.100000000000001</v>
      </c>
      <c r="O5" s="40">
        <f>[1]Maio!$D$18</f>
        <v>19.2</v>
      </c>
      <c r="P5" s="40">
        <f>[1]Maio!$D$19</f>
        <v>17.899999999999999</v>
      </c>
      <c r="Q5" s="40">
        <f>[1]Maio!$D$20</f>
        <v>14.5</v>
      </c>
      <c r="R5" s="40">
        <f>[1]Maio!$D$21</f>
        <v>15.7</v>
      </c>
      <c r="S5" s="40">
        <f>[1]Maio!$D$22</f>
        <v>14.6</v>
      </c>
      <c r="T5" s="40">
        <f>[1]Maio!$D$23</f>
        <v>14.1</v>
      </c>
      <c r="U5" s="40">
        <f>[1]Maio!$D$24</f>
        <v>14.1</v>
      </c>
      <c r="V5" s="40">
        <f>[1]Maio!$D$25</f>
        <v>14.5</v>
      </c>
      <c r="W5" s="40">
        <f>[1]Maio!$D$26</f>
        <v>15.5</v>
      </c>
      <c r="X5" s="40">
        <f>[1]Maio!$D$27</f>
        <v>15</v>
      </c>
      <c r="Y5" s="40">
        <f>[1]Maio!$D$28</f>
        <v>19.2</v>
      </c>
      <c r="Z5" s="40">
        <f>[1]Maio!$D$29</f>
        <v>18.8</v>
      </c>
      <c r="AA5" s="40">
        <f>[1]Maio!$D$30</f>
        <v>18.8</v>
      </c>
      <c r="AB5" s="40">
        <f>[1]Maio!$D$31</f>
        <v>17.5</v>
      </c>
      <c r="AC5" s="40">
        <f>[1]Maio!$D$32</f>
        <v>18.399999999999999</v>
      </c>
      <c r="AD5" s="40">
        <f>[1]Maio!$D$33</f>
        <v>15.3</v>
      </c>
      <c r="AE5" s="40">
        <f>[1]Maio!$D$34</f>
        <v>16.899999999999999</v>
      </c>
      <c r="AF5" s="40">
        <f>[1]Maio!$D$35</f>
        <v>18.100000000000001</v>
      </c>
      <c r="AG5" s="41">
        <f>MIN(B5:AF5)</f>
        <v>7.5</v>
      </c>
      <c r="AH5" s="42">
        <f>AVERAGE(B5:AF5)</f>
        <v>15.57741935483871</v>
      </c>
    </row>
    <row r="6" spans="1:34" ht="17.100000000000001" customHeight="1" x14ac:dyDescent="0.2">
      <c r="A6" s="9" t="s">
        <v>0</v>
      </c>
      <c r="B6" s="3">
        <f>[2]Maio!$D$5</f>
        <v>3.8</v>
      </c>
      <c r="C6" s="3">
        <f>[2]Maio!$D$6</f>
        <v>5.0999999999999996</v>
      </c>
      <c r="D6" s="3">
        <f>[2]Maio!$D$7</f>
        <v>8.8000000000000007</v>
      </c>
      <c r="E6" s="3">
        <f>[2]Maio!$D$8</f>
        <v>10.9</v>
      </c>
      <c r="F6" s="3">
        <f>[2]Maio!$D$9</f>
        <v>13.3</v>
      </c>
      <c r="G6" s="3">
        <f>[2]Maio!$D$10</f>
        <v>12.9</v>
      </c>
      <c r="H6" s="3">
        <f>[2]Maio!$D$11</f>
        <v>12.7</v>
      </c>
      <c r="I6" s="3">
        <f>[2]Maio!$D$12</f>
        <v>13.2</v>
      </c>
      <c r="J6" s="3">
        <f>[2]Maio!$D$13</f>
        <v>11.4</v>
      </c>
      <c r="K6" s="3">
        <f>[2]Maio!$D$14</f>
        <v>12.7</v>
      </c>
      <c r="L6" s="3">
        <f>[2]Maio!$D$15</f>
        <v>18.100000000000001</v>
      </c>
      <c r="M6" s="3">
        <f>[2]Maio!$D$16</f>
        <v>18.899999999999999</v>
      </c>
      <c r="N6" s="3">
        <f>[2]Maio!$D$17</f>
        <v>13.3</v>
      </c>
      <c r="O6" s="3">
        <f>[2]Maio!$D$18</f>
        <v>13.1</v>
      </c>
      <c r="P6" s="3">
        <f>[2]Maio!$D$19</f>
        <v>15</v>
      </c>
      <c r="Q6" s="3">
        <f>[2]Maio!$D$20</f>
        <v>12</v>
      </c>
      <c r="R6" s="3">
        <f>[2]Maio!$D$21</f>
        <v>12.7</v>
      </c>
      <c r="S6" s="3">
        <f>[2]Maio!$D$22</f>
        <v>12.9</v>
      </c>
      <c r="T6" s="3">
        <f>[2]Maio!$D$23</f>
        <v>14</v>
      </c>
      <c r="U6" s="3">
        <f>[2]Maio!$D$24</f>
        <v>10.6</v>
      </c>
      <c r="V6" s="3">
        <f>[2]Maio!$D$25</f>
        <v>11.4</v>
      </c>
      <c r="W6" s="3">
        <f>[2]Maio!$D$26</f>
        <v>15.3</v>
      </c>
      <c r="X6" s="3">
        <f>[2]Maio!$D$27</f>
        <v>14.9</v>
      </c>
      <c r="Y6" s="3">
        <f>[2]Maio!$D$28</f>
        <v>18.100000000000001</v>
      </c>
      <c r="Z6" s="3">
        <f>[2]Maio!$D$29</f>
        <v>15.5</v>
      </c>
      <c r="AA6" s="3">
        <f>[2]Maio!$D$30</f>
        <v>13.6</v>
      </c>
      <c r="AB6" s="3">
        <f>[2]Maio!$D$31</f>
        <v>17.899999999999999</v>
      </c>
      <c r="AC6" s="3">
        <f>[2]Maio!$D$32</f>
        <v>16.8</v>
      </c>
      <c r="AD6" s="3">
        <f>[2]Maio!$D$33</f>
        <v>16.399999999999999</v>
      </c>
      <c r="AE6" s="3">
        <f>[2]Maio!$D$34</f>
        <v>15</v>
      </c>
      <c r="AF6" s="3">
        <f>[2]Maio!$D$35</f>
        <v>18.100000000000001</v>
      </c>
      <c r="AG6" s="16">
        <f t="shared" ref="AG6:AG14" si="1">MIN(B6:AF6)</f>
        <v>3.8</v>
      </c>
      <c r="AH6" s="25">
        <f>AVERAGE(B6:AF6)</f>
        <v>13.496774193548388</v>
      </c>
    </row>
    <row r="7" spans="1:34" ht="17.100000000000001" customHeight="1" x14ac:dyDescent="0.2">
      <c r="A7" s="9" t="s">
        <v>1</v>
      </c>
      <c r="B7" s="3">
        <f>[3]Maio!$D$5</f>
        <v>9</v>
      </c>
      <c r="C7" s="3">
        <f>[3]Maio!$D$6</f>
        <v>9.6</v>
      </c>
      <c r="D7" s="3">
        <f>[3]Maio!$D$7</f>
        <v>11.3</v>
      </c>
      <c r="E7" s="3">
        <f>[3]Maio!$D$8</f>
        <v>12.2</v>
      </c>
      <c r="F7" s="3">
        <f>[3]Maio!$D$9</f>
        <v>13.1</v>
      </c>
      <c r="G7" s="3">
        <f>[3]Maio!$D$10</f>
        <v>14.8</v>
      </c>
      <c r="H7" s="3">
        <f>[3]Maio!$D$11</f>
        <v>18.100000000000001</v>
      </c>
      <c r="I7" s="3">
        <f>[3]Maio!$D$12</f>
        <v>17.100000000000001</v>
      </c>
      <c r="J7" s="3">
        <f>[3]Maio!$D$13</f>
        <v>17.8</v>
      </c>
      <c r="K7" s="3">
        <f>[3]Maio!$D$14</f>
        <v>17.399999999999999</v>
      </c>
      <c r="L7" s="3">
        <f>[3]Maio!$D$15</f>
        <v>20.100000000000001</v>
      </c>
      <c r="M7" s="3">
        <f>[3]Maio!$D$16</f>
        <v>23.2</v>
      </c>
      <c r="N7" s="3">
        <f>[3]Maio!$D$17</f>
        <v>21.5</v>
      </c>
      <c r="O7" s="3">
        <f>[3]Maio!$D$18</f>
        <v>19.899999999999999</v>
      </c>
      <c r="P7" s="3">
        <f>[3]Maio!$D$19</f>
        <v>17.7</v>
      </c>
      <c r="Q7" s="3">
        <f>[3]Maio!$D$20</f>
        <v>17</v>
      </c>
      <c r="R7" s="3">
        <f>[3]Maio!$D$21</f>
        <v>18.3</v>
      </c>
      <c r="S7" s="3">
        <f>[3]Maio!$D$22</f>
        <v>18.2</v>
      </c>
      <c r="T7" s="3">
        <f>[3]Maio!$D$23</f>
        <v>19.7</v>
      </c>
      <c r="U7" s="3">
        <f>[3]Maio!$D$24</f>
        <v>17.7</v>
      </c>
      <c r="V7" s="3">
        <f>[3]Maio!$D$25</f>
        <v>19.3</v>
      </c>
      <c r="W7" s="3">
        <f>[3]Maio!$D$26</f>
        <v>18.899999999999999</v>
      </c>
      <c r="X7" s="3">
        <f>[3]Maio!$D$27</f>
        <v>19.8</v>
      </c>
      <c r="Y7" s="3">
        <f>[3]Maio!$D$28</f>
        <v>20.399999999999999</v>
      </c>
      <c r="Z7" s="3">
        <f>[3]Maio!$D$29</f>
        <v>17.100000000000001</v>
      </c>
      <c r="AA7" s="3">
        <f>[3]Maio!$D$30</f>
        <v>19.3</v>
      </c>
      <c r="AB7" s="3">
        <f>[3]Maio!$D$31</f>
        <v>20</v>
      </c>
      <c r="AC7" s="3">
        <f>[3]Maio!$D$32</f>
        <v>20.7</v>
      </c>
      <c r="AD7" s="3">
        <f>[3]Maio!$D$33</f>
        <v>18.8</v>
      </c>
      <c r="AE7" s="3">
        <f>[3]Maio!$D$34</f>
        <v>17.100000000000001</v>
      </c>
      <c r="AF7" s="3">
        <f>[3]Maio!$D$35</f>
        <v>19.3</v>
      </c>
      <c r="AG7" s="16">
        <f t="shared" si="1"/>
        <v>9</v>
      </c>
      <c r="AH7" s="25">
        <f t="shared" ref="AH7:AH13" si="2">AVERAGE(B7:AF7)</f>
        <v>17.561290322580639</v>
      </c>
    </row>
    <row r="8" spans="1:34" ht="17.100000000000001" customHeight="1" x14ac:dyDescent="0.2">
      <c r="A8" s="9" t="s">
        <v>52</v>
      </c>
      <c r="B8" s="3">
        <f>[4]Maio!$D$5</f>
        <v>5.5</v>
      </c>
      <c r="C8" s="3">
        <f>[4]Maio!$D$6</f>
        <v>5.4</v>
      </c>
      <c r="D8" s="3">
        <f>[4]Maio!$D$7</f>
        <v>8.6999999999999993</v>
      </c>
      <c r="E8" s="3">
        <f>[4]Maio!$D$8</f>
        <v>9.4</v>
      </c>
      <c r="F8" s="3">
        <f>[4]Maio!$D$9</f>
        <v>10.8</v>
      </c>
      <c r="G8" s="3">
        <f>[4]Maio!$D$10</f>
        <v>11.9</v>
      </c>
      <c r="H8" s="3">
        <f>[4]Maio!$D$11</f>
        <v>12.8</v>
      </c>
      <c r="I8" s="3">
        <f>[4]Maio!$D$12</f>
        <v>12.6</v>
      </c>
      <c r="J8" s="3">
        <f>[4]Maio!$D$13</f>
        <v>13.3</v>
      </c>
      <c r="K8" s="3">
        <f>[4]Maio!$D$14</f>
        <v>13.7</v>
      </c>
      <c r="L8" s="3">
        <f>[4]Maio!$D$15</f>
        <v>20.5</v>
      </c>
      <c r="M8" s="3">
        <f>[4]Maio!$D$16</f>
        <v>20.6</v>
      </c>
      <c r="N8" s="3">
        <f>[4]Maio!$D$17</f>
        <v>17.7</v>
      </c>
      <c r="O8" s="3">
        <f>[4]Maio!$D$18</f>
        <v>17.600000000000001</v>
      </c>
      <c r="P8" s="3">
        <f>[4]Maio!$D$19</f>
        <v>17.2</v>
      </c>
      <c r="Q8" s="3">
        <f>[4]Maio!$D$20</f>
        <v>13</v>
      </c>
      <c r="R8" s="3">
        <f>[4]Maio!$D$21</f>
        <v>13.3</v>
      </c>
      <c r="S8" s="3">
        <f>[4]Maio!$D$22</f>
        <v>14.4</v>
      </c>
      <c r="T8" s="3">
        <f>[4]Maio!$D$23</f>
        <v>17.2</v>
      </c>
      <c r="U8" s="3">
        <f>[4]Maio!$D$24</f>
        <v>14.3</v>
      </c>
      <c r="V8" s="3">
        <f>[4]Maio!$D$25</f>
        <v>16.2</v>
      </c>
      <c r="W8" s="3">
        <f>[4]Maio!$D$26</f>
        <v>15</v>
      </c>
      <c r="X8" s="3">
        <f>[4]Maio!$D$27</f>
        <v>18.100000000000001</v>
      </c>
      <c r="Y8" s="3">
        <f>[4]Maio!$D$28</f>
        <v>18.899999999999999</v>
      </c>
      <c r="Z8" s="3">
        <f>[4]Maio!$D$29</f>
        <v>16.899999999999999</v>
      </c>
      <c r="AA8" s="3">
        <f>[4]Maio!$D$30</f>
        <v>16.7</v>
      </c>
      <c r="AB8" s="3">
        <f>[4]Maio!$D$31</f>
        <v>21.8</v>
      </c>
      <c r="AC8" s="3">
        <f>[4]Maio!$D$32</f>
        <v>21.2</v>
      </c>
      <c r="AD8" s="3">
        <f>[4]Maio!$D$33</f>
        <v>20</v>
      </c>
      <c r="AE8" s="3">
        <f>[4]Maio!$D$34</f>
        <v>18.100000000000001</v>
      </c>
      <c r="AF8" s="3">
        <f>[4]Maio!$D$35</f>
        <v>21.2</v>
      </c>
      <c r="AG8" s="16">
        <f t="shared" ref="AG8" si="3">MIN(B8:AF8)</f>
        <v>5.4</v>
      </c>
      <c r="AH8" s="25">
        <f t="shared" ref="AH8" si="4">AVERAGE(B8:AF8)</f>
        <v>15.29032258064516</v>
      </c>
    </row>
    <row r="9" spans="1:34" ht="17.100000000000001" customHeight="1" x14ac:dyDescent="0.2">
      <c r="A9" s="9" t="s">
        <v>2</v>
      </c>
      <c r="B9" s="3">
        <f>[5]Maio!$D$5</f>
        <v>8.5</v>
      </c>
      <c r="C9" s="3">
        <f>[5]Maio!$D$6</f>
        <v>10.199999999999999</v>
      </c>
      <c r="D9" s="3">
        <f>[5]Maio!$D$7</f>
        <v>13.6</v>
      </c>
      <c r="E9" s="3">
        <f>[5]Maio!$D$8</f>
        <v>13.8</v>
      </c>
      <c r="F9" s="3">
        <f>[5]Maio!$D$9</f>
        <v>16</v>
      </c>
      <c r="G9" s="3">
        <f>[5]Maio!$D$10</f>
        <v>17.3</v>
      </c>
      <c r="H9" s="3">
        <f>[5]Maio!$D$11</f>
        <v>18</v>
      </c>
      <c r="I9" s="3">
        <f>[5]Maio!$D$12</f>
        <v>16.600000000000001</v>
      </c>
      <c r="J9" s="3">
        <f>[5]Maio!$D$13</f>
        <v>18.3</v>
      </c>
      <c r="K9" s="3">
        <f>[5]Maio!$D$14</f>
        <v>17.600000000000001</v>
      </c>
      <c r="L9" s="3">
        <f>[5]Maio!$D$15</f>
        <v>19.3</v>
      </c>
      <c r="M9" s="3">
        <f>[5]Maio!$D$16</f>
        <v>19.3</v>
      </c>
      <c r="N9" s="3">
        <f>[5]Maio!$D$17</f>
        <v>18.2</v>
      </c>
      <c r="O9" s="3">
        <f>[5]Maio!$D$18</f>
        <v>17.3</v>
      </c>
      <c r="P9" s="3">
        <f>[5]Maio!$D$19</f>
        <v>17.7</v>
      </c>
      <c r="Q9" s="3">
        <f>[5]Maio!$D$20</f>
        <v>15.6</v>
      </c>
      <c r="R9" s="3">
        <f>[5]Maio!$D$21</f>
        <v>16.2</v>
      </c>
      <c r="S9" s="3">
        <f>[5]Maio!$D$22</f>
        <v>17</v>
      </c>
      <c r="T9" s="3">
        <f>[5]Maio!$D$23</f>
        <v>17.8</v>
      </c>
      <c r="U9" s="3">
        <f>[5]Maio!$D$24</f>
        <v>18.100000000000001</v>
      </c>
      <c r="V9" s="3">
        <f>[5]Maio!$D$25</f>
        <v>18.899999999999999</v>
      </c>
      <c r="W9" s="3">
        <f>[5]Maio!$D$26</f>
        <v>19.7</v>
      </c>
      <c r="X9" s="3">
        <f>[5]Maio!$D$27</f>
        <v>19.100000000000001</v>
      </c>
      <c r="Y9" s="3">
        <f>[5]Maio!$D$28</f>
        <v>18.100000000000001</v>
      </c>
      <c r="Z9" s="3">
        <f>[5]Maio!$D$29</f>
        <v>17.399999999999999</v>
      </c>
      <c r="AA9" s="3">
        <f>[5]Maio!$D$30</f>
        <v>18</v>
      </c>
      <c r="AB9" s="3">
        <f>[5]Maio!$D$31</f>
        <v>18.600000000000001</v>
      </c>
      <c r="AC9" s="3">
        <f>[5]Maio!$D$32</f>
        <v>18.5</v>
      </c>
      <c r="AD9" s="3">
        <f>[5]Maio!$D$33</f>
        <v>18.399999999999999</v>
      </c>
      <c r="AE9" s="3">
        <f>[5]Maio!$D$34</f>
        <v>17.5</v>
      </c>
      <c r="AF9" s="3">
        <f>[5]Maio!$D$35</f>
        <v>17.8</v>
      </c>
      <c r="AG9" s="16">
        <f t="shared" si="1"/>
        <v>8.5</v>
      </c>
      <c r="AH9" s="25">
        <f t="shared" si="2"/>
        <v>17.045161290322579</v>
      </c>
    </row>
    <row r="10" spans="1:34" ht="17.100000000000001" customHeight="1" x14ac:dyDescent="0.2">
      <c r="A10" s="9" t="s">
        <v>3</v>
      </c>
      <c r="B10" s="3">
        <f>[6]Maio!$D$5</f>
        <v>9</v>
      </c>
      <c r="C10" s="3">
        <f>[6]Maio!$D$6</f>
        <v>8.1999999999999993</v>
      </c>
      <c r="D10" s="3">
        <f>[6]Maio!$D$7</f>
        <v>8.8000000000000007</v>
      </c>
      <c r="E10" s="3">
        <f>[6]Maio!$D$8</f>
        <v>14.4</v>
      </c>
      <c r="F10" s="3">
        <f>[6]Maio!$D$9</f>
        <v>17.3</v>
      </c>
      <c r="G10" s="3">
        <f>[6]Maio!$D$10</f>
        <v>15</v>
      </c>
      <c r="H10" s="3">
        <f>[6]Maio!$D$11</f>
        <v>15.4</v>
      </c>
      <c r="I10" s="3">
        <f>[6]Maio!$D$12</f>
        <v>16.100000000000001</v>
      </c>
      <c r="J10" s="3">
        <f>[6]Maio!$D$13</f>
        <v>15</v>
      </c>
      <c r="K10" s="3">
        <f>[6]Maio!$D$14</f>
        <v>16.7</v>
      </c>
      <c r="L10" s="3">
        <f>[6]Maio!$D$15</f>
        <v>17</v>
      </c>
      <c r="M10" s="3">
        <f>[6]Maio!$D$16</f>
        <v>18.3</v>
      </c>
      <c r="N10" s="3">
        <f>[6]Maio!$D$17</f>
        <v>17.899999999999999</v>
      </c>
      <c r="O10" s="3">
        <f>[6]Maio!$D$18</f>
        <v>18.399999999999999</v>
      </c>
      <c r="P10" s="3">
        <f>[6]Maio!$D$19</f>
        <v>17.2</v>
      </c>
      <c r="Q10" s="3">
        <f>[6]Maio!$D$20</f>
        <v>18</v>
      </c>
      <c r="R10" s="3">
        <f>[6]Maio!$D$21</f>
        <v>15.1</v>
      </c>
      <c r="S10" s="3">
        <f>[6]Maio!$D$22</f>
        <v>15.7</v>
      </c>
      <c r="T10" s="3">
        <f>[6]Maio!$D$23</f>
        <v>14.5</v>
      </c>
      <c r="U10" s="3">
        <f>[6]Maio!$D$24</f>
        <v>14</v>
      </c>
      <c r="V10" s="3">
        <f>[6]Maio!$D$25</f>
        <v>15.8</v>
      </c>
      <c r="W10" s="3">
        <f>[6]Maio!$D$26</f>
        <v>16</v>
      </c>
      <c r="X10" s="3">
        <f>[6]Maio!$D$27</f>
        <v>15.2</v>
      </c>
      <c r="Y10" s="3">
        <f>[6]Maio!$D$28</f>
        <v>18.8</v>
      </c>
      <c r="Z10" s="3">
        <f>[6]Maio!$D$29</f>
        <v>18.600000000000001</v>
      </c>
      <c r="AA10" s="3">
        <f>[6]Maio!$D$30</f>
        <v>18.2</v>
      </c>
      <c r="AB10" s="3">
        <f>[6]Maio!$D$31</f>
        <v>17.5</v>
      </c>
      <c r="AC10" s="3">
        <f>[6]Maio!$D$32</f>
        <v>17.2</v>
      </c>
      <c r="AD10" s="3">
        <f>[6]Maio!$D$33</f>
        <v>15.4</v>
      </c>
      <c r="AE10" s="3">
        <f>[6]Maio!$D$34</f>
        <v>16.399999999999999</v>
      </c>
      <c r="AF10" s="3">
        <f>[6]Maio!$D$35</f>
        <v>16.600000000000001</v>
      </c>
      <c r="AG10" s="16">
        <f t="shared" si="1"/>
        <v>8.1999999999999993</v>
      </c>
      <c r="AH10" s="25">
        <f>AVERAGE(B10:AF10)</f>
        <v>15.732258064516129</v>
      </c>
    </row>
    <row r="11" spans="1:34" ht="17.100000000000001" customHeight="1" x14ac:dyDescent="0.2">
      <c r="A11" s="9" t="s">
        <v>4</v>
      </c>
      <c r="B11" s="3">
        <f>[7]Maio!$D$5</f>
        <v>7.5</v>
      </c>
      <c r="C11" s="3">
        <f>[7]Maio!$D$6</f>
        <v>9.3000000000000007</v>
      </c>
      <c r="D11" s="3">
        <f>[7]Maio!$D$7</f>
        <v>11.1</v>
      </c>
      <c r="E11" s="3">
        <f>[7]Maio!$D$8</f>
        <v>16.100000000000001</v>
      </c>
      <c r="F11" s="3">
        <f>[7]Maio!$D$9</f>
        <v>17.5</v>
      </c>
      <c r="G11" s="3">
        <f>[7]Maio!$D$10</f>
        <v>17.8</v>
      </c>
      <c r="H11" s="3">
        <f>[7]Maio!$D$11</f>
        <v>15.9</v>
      </c>
      <c r="I11" s="3">
        <f>[7]Maio!$D$12</f>
        <v>15.4</v>
      </c>
      <c r="J11" s="3">
        <f>[7]Maio!$D$13</f>
        <v>15</v>
      </c>
      <c r="K11" s="3">
        <f>[7]Maio!$D$14</f>
        <v>17.100000000000001</v>
      </c>
      <c r="L11" s="3">
        <f>[7]Maio!$D$15</f>
        <v>17.100000000000001</v>
      </c>
      <c r="M11" s="3">
        <f>[7]Maio!$D$16</f>
        <v>17.3</v>
      </c>
      <c r="N11" s="3">
        <f>[7]Maio!$D$17</f>
        <v>17.399999999999999</v>
      </c>
      <c r="O11" s="3">
        <f>[7]Maio!$D$18</f>
        <v>17</v>
      </c>
      <c r="P11" s="3">
        <f>[7]Maio!$D$19</f>
        <v>16.600000000000001</v>
      </c>
      <c r="Q11" s="3">
        <f>[7]Maio!$D$20</f>
        <v>16</v>
      </c>
      <c r="R11" s="3">
        <f>[7]Maio!$D$21</f>
        <v>15.3</v>
      </c>
      <c r="S11" s="3">
        <f>[7]Maio!$D$22</f>
        <v>14</v>
      </c>
      <c r="T11" s="3">
        <f>[7]Maio!$D$23</f>
        <v>15</v>
      </c>
      <c r="U11" s="3">
        <f>[7]Maio!$D$24</f>
        <v>14.3</v>
      </c>
      <c r="V11" s="3">
        <f>[7]Maio!$D$25</f>
        <v>15.4</v>
      </c>
      <c r="W11" s="3">
        <f>[7]Maio!$D$26</f>
        <v>15.9</v>
      </c>
      <c r="X11" s="3">
        <f>[7]Maio!$D$27</f>
        <v>15.9</v>
      </c>
      <c r="Y11" s="3">
        <f>[7]Maio!$D$28</f>
        <v>17.3</v>
      </c>
      <c r="Z11" s="3">
        <f>[7]Maio!$D$29</f>
        <v>17.7</v>
      </c>
      <c r="AA11" s="3">
        <f>[7]Maio!$D$30</f>
        <v>17</v>
      </c>
      <c r="AB11" s="3">
        <f>[7]Maio!$D$31</f>
        <v>17.8</v>
      </c>
      <c r="AC11" s="3">
        <f>[7]Maio!$D$32</f>
        <v>15.7</v>
      </c>
      <c r="AD11" s="3">
        <f>[7]Maio!$D$33</f>
        <v>16.2</v>
      </c>
      <c r="AE11" s="3">
        <f>[7]Maio!$D$34</f>
        <v>17.899999999999999</v>
      </c>
      <c r="AF11" s="3">
        <f>[7]Maio!$D$35</f>
        <v>17</v>
      </c>
      <c r="AG11" s="16">
        <f t="shared" si="1"/>
        <v>7.5</v>
      </c>
      <c r="AH11" s="25">
        <f t="shared" si="2"/>
        <v>15.693548387096772</v>
      </c>
    </row>
    <row r="12" spans="1:34" ht="17.100000000000001" customHeight="1" x14ac:dyDescent="0.2">
      <c r="A12" s="9" t="s">
        <v>5</v>
      </c>
      <c r="B12" s="3">
        <f>[8]Maio!$D$5</f>
        <v>12.8</v>
      </c>
      <c r="C12" s="3">
        <f>[8]Maio!$D$6</f>
        <v>14.8</v>
      </c>
      <c r="D12" s="14">
        <f>[8]Maio!$D$7</f>
        <v>18</v>
      </c>
      <c r="E12" s="14">
        <f>[8]Maio!$D$8</f>
        <v>15.2</v>
      </c>
      <c r="F12" s="14">
        <f>[8]Maio!$D$9</f>
        <v>14.6</v>
      </c>
      <c r="G12" s="14">
        <f>[8]Maio!$D$10</f>
        <v>14.3</v>
      </c>
      <c r="H12" s="14">
        <f>[8]Maio!$D$11</f>
        <v>18.8</v>
      </c>
      <c r="I12" s="14">
        <f>[8]Maio!$D$12</f>
        <v>19.600000000000001</v>
      </c>
      <c r="J12" s="14">
        <f>[8]Maio!$D$13</f>
        <v>18.399999999999999</v>
      </c>
      <c r="K12" s="14">
        <f>[8]Maio!$D$14</f>
        <v>23.6</v>
      </c>
      <c r="L12" s="14">
        <f>[8]Maio!$D$15</f>
        <v>24</v>
      </c>
      <c r="M12" s="14">
        <f>[8]Maio!$D$16</f>
        <v>23.8</v>
      </c>
      <c r="N12" s="14">
        <f>[8]Maio!$D$17</f>
        <v>21.9</v>
      </c>
      <c r="O12" s="14">
        <f>[8]Maio!$D$18</f>
        <v>19.600000000000001</v>
      </c>
      <c r="P12" s="3">
        <f>[8]Maio!$D$19</f>
        <v>19.100000000000001</v>
      </c>
      <c r="Q12" s="3">
        <f>[8]Maio!$D$20</f>
        <v>20.100000000000001</v>
      </c>
      <c r="R12" s="3">
        <f>[8]Maio!$D$21</f>
        <v>20</v>
      </c>
      <c r="S12" s="3">
        <f>[8]Maio!$D$22</f>
        <v>21.1</v>
      </c>
      <c r="T12" s="3">
        <f>[8]Maio!$D$23</f>
        <v>22</v>
      </c>
      <c r="U12" s="3">
        <f>[8]Maio!$D$24</f>
        <v>20.2</v>
      </c>
      <c r="V12" s="3">
        <f>[8]Maio!$D$25</f>
        <v>21.6</v>
      </c>
      <c r="W12" s="3">
        <f>[8]Maio!$D$26</f>
        <v>19.7</v>
      </c>
      <c r="X12" s="3">
        <f>[8]Maio!$D$27</f>
        <v>23</v>
      </c>
      <c r="Y12" s="3">
        <f>[8]Maio!$D$28</f>
        <v>19.100000000000001</v>
      </c>
      <c r="Z12" s="3">
        <f>[8]Maio!$D$29</f>
        <v>17.8</v>
      </c>
      <c r="AA12" s="3">
        <f>[8]Maio!$D$30</f>
        <v>20.9</v>
      </c>
      <c r="AB12" s="3">
        <f>[8]Maio!$D$31</f>
        <v>23.7</v>
      </c>
      <c r="AC12" s="3">
        <f>[8]Maio!$D$32</f>
        <v>24.4</v>
      </c>
      <c r="AD12" s="3">
        <f>[8]Maio!$D$33</f>
        <v>21.8</v>
      </c>
      <c r="AE12" s="3">
        <f>[8]Maio!$D$34</f>
        <v>23.4</v>
      </c>
      <c r="AF12" s="3">
        <f>[8]Maio!$D$35</f>
        <v>20.8</v>
      </c>
      <c r="AG12" s="16">
        <f t="shared" si="1"/>
        <v>12.8</v>
      </c>
      <c r="AH12" s="25">
        <f>AVERAGE(B12:AF12)</f>
        <v>19.938709677419357</v>
      </c>
    </row>
    <row r="13" spans="1:34" ht="17.100000000000001" customHeight="1" x14ac:dyDescent="0.2">
      <c r="A13" s="9" t="s">
        <v>6</v>
      </c>
      <c r="B13" s="14">
        <f>[9]Maio!$D$5</f>
        <v>10</v>
      </c>
      <c r="C13" s="14">
        <f>[9]Maio!$D$6</f>
        <v>8.8000000000000007</v>
      </c>
      <c r="D13" s="14">
        <f>[9]Maio!$D$7</f>
        <v>11.3</v>
      </c>
      <c r="E13" s="14">
        <f>[9]Maio!$D$8</f>
        <v>12.3</v>
      </c>
      <c r="F13" s="14">
        <f>[9]Maio!$D$9</f>
        <v>15.8</v>
      </c>
      <c r="G13" s="14">
        <f>[9]Maio!$D$10</f>
        <v>16.7</v>
      </c>
      <c r="H13" s="14">
        <f>[9]Maio!$D$11</f>
        <v>16.600000000000001</v>
      </c>
      <c r="I13" s="14">
        <f>[9]Maio!$D$12</f>
        <v>17.2</v>
      </c>
      <c r="J13" s="14">
        <f>[9]Maio!$D$13</f>
        <v>18.5</v>
      </c>
      <c r="K13" s="14">
        <f>[9]Maio!$D$14</f>
        <v>16.899999999999999</v>
      </c>
      <c r="L13" s="14">
        <f>[9]Maio!$D$15</f>
        <v>20.6</v>
      </c>
      <c r="M13" s="14">
        <f>[9]Maio!$D$16</f>
        <v>21.8</v>
      </c>
      <c r="N13" s="14">
        <f>[9]Maio!$D$17</f>
        <v>20.399999999999999</v>
      </c>
      <c r="O13" s="14">
        <f>[9]Maio!$D$18</f>
        <v>19.600000000000001</v>
      </c>
      <c r="P13" s="14">
        <f>[9]Maio!$D$19</f>
        <v>19.100000000000001</v>
      </c>
      <c r="Q13" s="14">
        <f>[9]Maio!$D$20</f>
        <v>20.100000000000001</v>
      </c>
      <c r="R13" s="14">
        <f>[9]Maio!$D$21</f>
        <v>20</v>
      </c>
      <c r="S13" s="14">
        <f>[9]Maio!$D$22</f>
        <v>21.1</v>
      </c>
      <c r="T13" s="14">
        <f>[9]Maio!$D$23</f>
        <v>22</v>
      </c>
      <c r="U13" s="14">
        <f>[9]Maio!$D$24</f>
        <v>20.2</v>
      </c>
      <c r="V13" s="14">
        <f>[9]Maio!$D$25</f>
        <v>21.6</v>
      </c>
      <c r="W13" s="14">
        <f>[9]Maio!$D$26</f>
        <v>19.7</v>
      </c>
      <c r="X13" s="14">
        <f>[9]Maio!$D$27</f>
        <v>23</v>
      </c>
      <c r="Y13" s="14">
        <f>[9]Maio!$D$28</f>
        <v>19.100000000000001</v>
      </c>
      <c r="Z13" s="14">
        <f>[9]Maio!$D$29</f>
        <v>17.8</v>
      </c>
      <c r="AA13" s="14">
        <f>[9]Maio!$D$30</f>
        <v>20.9</v>
      </c>
      <c r="AB13" s="14">
        <f>[9]Maio!$D$31</f>
        <v>23.7</v>
      </c>
      <c r="AC13" s="14">
        <f>[9]Maio!$D$32</f>
        <v>24.4</v>
      </c>
      <c r="AD13" s="14">
        <f>[9]Maio!$D$33</f>
        <v>21.8</v>
      </c>
      <c r="AE13" s="14">
        <f>[9]Maio!$D$34</f>
        <v>23.4</v>
      </c>
      <c r="AF13" s="14">
        <f>[9]Maio!$D$35</f>
        <v>20.8</v>
      </c>
      <c r="AG13" s="16">
        <f t="shared" si="1"/>
        <v>8.8000000000000007</v>
      </c>
      <c r="AH13" s="25">
        <f t="shared" si="2"/>
        <v>18.877419354838707</v>
      </c>
    </row>
    <row r="14" spans="1:34" ht="17.100000000000001" customHeight="1" x14ac:dyDescent="0.2">
      <c r="A14" s="9" t="s">
        <v>7</v>
      </c>
      <c r="B14" s="14">
        <f>[10]Maio!$D$5</f>
        <v>6.2</v>
      </c>
      <c r="C14" s="14">
        <f>[10]Maio!$D$6</f>
        <v>10.4</v>
      </c>
      <c r="D14" s="14">
        <f>[10]Maio!$D$7</f>
        <v>13.4</v>
      </c>
      <c r="E14" s="14">
        <f>[10]Maio!$D$8</f>
        <v>14.7</v>
      </c>
      <c r="F14" s="14">
        <f>[10]Maio!$D$9</f>
        <v>17.8</v>
      </c>
      <c r="G14" s="14">
        <f>[10]Maio!$D$10</f>
        <v>16.5</v>
      </c>
      <c r="H14" s="14">
        <f>[10]Maio!$D$11</f>
        <v>16.8</v>
      </c>
      <c r="I14" s="14">
        <f>[10]Maio!$D$12</f>
        <v>16.899999999999999</v>
      </c>
      <c r="J14" s="14">
        <f>[10]Maio!$D$13</f>
        <v>16.5</v>
      </c>
      <c r="K14" s="14">
        <f>[10]Maio!$D$14</f>
        <v>16</v>
      </c>
      <c r="L14" s="14">
        <f>[10]Maio!$D$15</f>
        <v>19.600000000000001</v>
      </c>
      <c r="M14" s="14">
        <f>[10]Maio!$D$16</f>
        <v>18.899999999999999</v>
      </c>
      <c r="N14" s="14">
        <f>[10]Maio!$D$17</f>
        <v>15.3</v>
      </c>
      <c r="O14" s="14">
        <f>[10]Maio!$D$18</f>
        <v>16.7</v>
      </c>
      <c r="P14" s="14">
        <f>[10]Maio!$D$19</f>
        <v>16.5</v>
      </c>
      <c r="Q14" s="14">
        <f>[10]Maio!$D$20</f>
        <v>15.8</v>
      </c>
      <c r="R14" s="14">
        <f>[10]Maio!$D$21</f>
        <v>15.3</v>
      </c>
      <c r="S14" s="14">
        <f>[10]Maio!$D$22</f>
        <v>14.5</v>
      </c>
      <c r="T14" s="14">
        <f>[10]Maio!$D$23</f>
        <v>15.5</v>
      </c>
      <c r="U14" s="14">
        <f>[10]Maio!$D$24</f>
        <v>15.6</v>
      </c>
      <c r="V14" s="14">
        <f>[10]Maio!$D$25</f>
        <v>15.7</v>
      </c>
      <c r="W14" s="14">
        <f>[10]Maio!$D$26</f>
        <v>18</v>
      </c>
      <c r="X14" s="14">
        <f>[10]Maio!$D$27</f>
        <v>17.5</v>
      </c>
      <c r="Y14" s="14">
        <f>[10]Maio!$D$28</f>
        <v>18.399999999999999</v>
      </c>
      <c r="Z14" s="14">
        <f>[10]Maio!$D$29</f>
        <v>14.1</v>
      </c>
      <c r="AA14" s="14">
        <f>[10]Maio!$D$30</f>
        <v>14.8</v>
      </c>
      <c r="AB14" s="14">
        <f>[10]Maio!$D$31</f>
        <v>19.399999999999999</v>
      </c>
      <c r="AC14" s="14">
        <f>[10]Maio!$D$32</f>
        <v>17.5</v>
      </c>
      <c r="AD14" s="14">
        <f>[10]Maio!$D$33</f>
        <v>17</v>
      </c>
      <c r="AE14" s="14">
        <f>[10]Maio!$D$34</f>
        <v>17.3</v>
      </c>
      <c r="AF14" s="14">
        <f>[10]Maio!$D$35</f>
        <v>18.8</v>
      </c>
      <c r="AG14" s="16">
        <f t="shared" si="1"/>
        <v>6.2</v>
      </c>
      <c r="AH14" s="25">
        <f>AVERAGE(B14:AF14)</f>
        <v>16.045161290322582</v>
      </c>
    </row>
    <row r="15" spans="1:34" ht="17.100000000000001" customHeight="1" x14ac:dyDescent="0.2">
      <c r="A15" s="9" t="s">
        <v>8</v>
      </c>
      <c r="B15" s="14">
        <f>[11]Maio!$D$5</f>
        <v>6.9</v>
      </c>
      <c r="C15" s="14">
        <f>[11]Maio!$D$6</f>
        <v>7</v>
      </c>
      <c r="D15" s="14">
        <f>[11]Maio!$D$7</f>
        <v>12.2</v>
      </c>
      <c r="E15" s="14">
        <f>[11]Maio!$D$8</f>
        <v>13.5</v>
      </c>
      <c r="F15" s="14">
        <f>[11]Maio!$D$9</f>
        <v>16.399999999999999</v>
      </c>
      <c r="G15" s="14">
        <f>[11]Maio!$D$10</f>
        <v>15.6</v>
      </c>
      <c r="H15" s="14">
        <f>[11]Maio!$D$11</f>
        <v>14.8</v>
      </c>
      <c r="I15" s="14">
        <f>[11]Maio!$D$12</f>
        <v>16</v>
      </c>
      <c r="J15" s="14">
        <f>[11]Maio!$D$13</f>
        <v>15.1</v>
      </c>
      <c r="K15" s="14">
        <f>[11]Maio!$D$14</f>
        <v>16.100000000000001</v>
      </c>
      <c r="L15" s="14">
        <f>[11]Maio!$D$15</f>
        <v>18.899999999999999</v>
      </c>
      <c r="M15" s="14">
        <f>[11]Maio!$D$16</f>
        <v>19.3</v>
      </c>
      <c r="N15" s="14">
        <f>[11]Maio!$D$17</f>
        <v>14.5</v>
      </c>
      <c r="O15" s="14">
        <f>[11]Maio!$D$18</f>
        <v>15.3</v>
      </c>
      <c r="P15" s="14">
        <f>[11]Maio!$D$19</f>
        <v>15.6</v>
      </c>
      <c r="Q15" s="14">
        <f>[11]Maio!$D$20</f>
        <v>13.6</v>
      </c>
      <c r="R15" s="14">
        <f>[11]Maio!$D$21</f>
        <v>13.3</v>
      </c>
      <c r="S15" s="14" t="str">
        <f>[11]Maio!$D$22</f>
        <v>**</v>
      </c>
      <c r="T15" s="14" t="str">
        <f>[11]Maio!$D$23</f>
        <v>**</v>
      </c>
      <c r="U15" s="14" t="str">
        <f>[11]Maio!$D$24</f>
        <v>**</v>
      </c>
      <c r="V15" s="14" t="str">
        <f>[11]Maio!$D$25</f>
        <v>**</v>
      </c>
      <c r="W15" s="14" t="str">
        <f>[11]Maio!$D$26</f>
        <v>**</v>
      </c>
      <c r="X15" s="14" t="str">
        <f>[11]Maio!$D$27</f>
        <v>**</v>
      </c>
      <c r="Y15" s="14" t="str">
        <f>[11]Maio!$D$28</f>
        <v>**</v>
      </c>
      <c r="Z15" s="14" t="str">
        <f>[11]Maio!$D$29</f>
        <v>**</v>
      </c>
      <c r="AA15" s="14" t="str">
        <f>[11]Maio!$D$30</f>
        <v>**</v>
      </c>
      <c r="AB15" s="14" t="str">
        <f>[11]Maio!$D$31</f>
        <v>**</v>
      </c>
      <c r="AC15" s="14">
        <f>[11]Maio!$D$32</f>
        <v>19.7</v>
      </c>
      <c r="AD15" s="14">
        <f>[11]Maio!$D$33</f>
        <v>17.7</v>
      </c>
      <c r="AE15" s="14">
        <f>[11]Maio!$D$34</f>
        <v>17.899999999999999</v>
      </c>
      <c r="AF15" s="14">
        <f>[11]Maio!$D$35</f>
        <v>18.600000000000001</v>
      </c>
      <c r="AG15" s="16">
        <f>MIN(B15:AF15)</f>
        <v>6.9</v>
      </c>
      <c r="AH15" s="25">
        <f>AVERAGE(B15:AF15)</f>
        <v>15.142857142857142</v>
      </c>
    </row>
    <row r="16" spans="1:34" ht="17.100000000000001" customHeight="1" x14ac:dyDescent="0.2">
      <c r="A16" s="9" t="s">
        <v>9</v>
      </c>
      <c r="B16" s="14">
        <f>[12]Maio!$D$5</f>
        <v>8.4</v>
      </c>
      <c r="C16" s="14">
        <f>[12]Maio!$D$6</f>
        <v>10.7</v>
      </c>
      <c r="D16" s="14">
        <f>[12]Maio!$D$7</f>
        <v>13.7</v>
      </c>
      <c r="E16" s="14">
        <f>[12]Maio!$D$8</f>
        <v>15.6</v>
      </c>
      <c r="F16" s="14">
        <f>[12]Maio!$D$9</f>
        <v>18.100000000000001</v>
      </c>
      <c r="G16" s="14">
        <f>[12]Maio!$D$10</f>
        <v>18</v>
      </c>
      <c r="H16" s="14">
        <f>[12]Maio!$D$11</f>
        <v>16.899999999999999</v>
      </c>
      <c r="I16" s="14">
        <f>[12]Maio!$D$12</f>
        <v>17.3</v>
      </c>
      <c r="J16" s="14">
        <f>[12]Maio!$D$13</f>
        <v>16.7</v>
      </c>
      <c r="K16" s="14">
        <f>[12]Maio!$D$14</f>
        <v>18.3</v>
      </c>
      <c r="L16" s="14">
        <f>[12]Maio!$D$15</f>
        <v>20</v>
      </c>
      <c r="M16" s="14">
        <f>[12]Maio!$D$16</f>
        <v>19.899999999999999</v>
      </c>
      <c r="N16" s="14">
        <f>[12]Maio!$D$17</f>
        <v>17.100000000000001</v>
      </c>
      <c r="O16" s="14">
        <f>[12]Maio!$D$18</f>
        <v>16.3</v>
      </c>
      <c r="P16" s="14">
        <f>[12]Maio!$D$19</f>
        <v>16.399999999999999</v>
      </c>
      <c r="Q16" s="14">
        <f>[12]Maio!$D$20</f>
        <v>15</v>
      </c>
      <c r="R16" s="14">
        <f>[12]Maio!$D$21</f>
        <v>15.3</v>
      </c>
      <c r="S16" s="14">
        <f>[12]Maio!$D$22</f>
        <v>14.9</v>
      </c>
      <c r="T16" s="14">
        <f>[12]Maio!$D$23</f>
        <v>15.4</v>
      </c>
      <c r="U16" s="14">
        <f>[12]Maio!$D$24</f>
        <v>16</v>
      </c>
      <c r="V16" s="14">
        <f>[12]Maio!$D$25</f>
        <v>16.7</v>
      </c>
      <c r="W16" s="14">
        <f>[12]Maio!$D$26</f>
        <v>17.8</v>
      </c>
      <c r="X16" s="14">
        <f>[12]Maio!$D$27</f>
        <v>17.3</v>
      </c>
      <c r="Y16" s="14">
        <f>[12]Maio!$D$28</f>
        <v>18.8</v>
      </c>
      <c r="Z16" s="14">
        <f>[12]Maio!$D$29</f>
        <v>17.399999999999999</v>
      </c>
      <c r="AA16" s="14">
        <f>[12]Maio!$D$30</f>
        <v>14.9</v>
      </c>
      <c r="AB16" s="14">
        <f>[12]Maio!$D$31</f>
        <v>19.5</v>
      </c>
      <c r="AC16" s="14">
        <f>[12]Maio!$D$32</f>
        <v>17.8</v>
      </c>
      <c r="AD16" s="14">
        <f>[12]Maio!$D$33</f>
        <v>17</v>
      </c>
      <c r="AE16" s="14">
        <f>[12]Maio!$D$34</f>
        <v>18.100000000000001</v>
      </c>
      <c r="AF16" s="14">
        <f>[12]Maio!$D$35</f>
        <v>18.7</v>
      </c>
      <c r="AG16" s="16">
        <f t="shared" ref="AG16:AG28" si="5">MIN(B16:AF16)</f>
        <v>8.4</v>
      </c>
      <c r="AH16" s="25">
        <f t="shared" ref="AH16:AH28" si="6">AVERAGE(B16:AF16)</f>
        <v>16.580645161290324</v>
      </c>
    </row>
    <row r="17" spans="1:34" ht="17.100000000000001" customHeight="1" x14ac:dyDescent="0.2">
      <c r="A17" s="9" t="s">
        <v>53</v>
      </c>
      <c r="B17" s="14">
        <f>[13]Maio!$D$5</f>
        <v>8.1999999999999993</v>
      </c>
      <c r="C17" s="14">
        <f>[13]Maio!$D$6</f>
        <v>7</v>
      </c>
      <c r="D17" s="14">
        <f>[13]Maio!$D$7</f>
        <v>10.3</v>
      </c>
      <c r="E17" s="14">
        <f>[13]Maio!$D$8</f>
        <v>10.5</v>
      </c>
      <c r="F17" s="14">
        <f>[13]Maio!$D$9</f>
        <v>11.9</v>
      </c>
      <c r="G17" s="14">
        <f>[13]Maio!$D$10</f>
        <v>13.6</v>
      </c>
      <c r="H17" s="14">
        <f>[13]Maio!$D$11</f>
        <v>14.3</v>
      </c>
      <c r="I17" s="14">
        <f>[13]Maio!$D$12</f>
        <v>17.899999999999999</v>
      </c>
      <c r="J17" s="14">
        <f>[13]Maio!$D$13</f>
        <v>15.7</v>
      </c>
      <c r="K17" s="14">
        <f>[13]Maio!$D$14</f>
        <v>15.7</v>
      </c>
      <c r="L17" s="14">
        <f>[13]Maio!$D$15</f>
        <v>22.2</v>
      </c>
      <c r="M17" s="14">
        <f>[13]Maio!$D$16</f>
        <v>21.4</v>
      </c>
      <c r="N17" s="14">
        <f>[13]Maio!$D$17</f>
        <v>19.600000000000001</v>
      </c>
      <c r="O17" s="14">
        <f>[13]Maio!$D$18</f>
        <v>16.399999999999999</v>
      </c>
      <c r="P17" s="14">
        <f>[13]Maio!$D$19</f>
        <v>18.399999999999999</v>
      </c>
      <c r="Q17" s="14">
        <f>[13]Maio!$D$20</f>
        <v>13.5</v>
      </c>
      <c r="R17" s="14">
        <f>[13]Maio!$D$21</f>
        <v>15.9</v>
      </c>
      <c r="S17" s="14">
        <f>[13]Maio!$D$22</f>
        <v>17.7</v>
      </c>
      <c r="T17" s="14">
        <f>[13]Maio!$D$23</f>
        <v>18.5</v>
      </c>
      <c r="U17" s="14">
        <f>[13]Maio!$D$24</f>
        <v>17.7</v>
      </c>
      <c r="V17" s="14">
        <f>[13]Maio!$D$25</f>
        <v>17.399999999999999</v>
      </c>
      <c r="W17" s="14">
        <f>[13]Maio!$D$26</f>
        <v>16.899999999999999</v>
      </c>
      <c r="X17" s="14">
        <f>[13]Maio!$D$27</f>
        <v>19.100000000000001</v>
      </c>
      <c r="Y17" s="14">
        <f>[13]Maio!$D$28</f>
        <v>19.399999999999999</v>
      </c>
      <c r="Z17" s="14">
        <f>[13]Maio!$D$29</f>
        <v>15.7</v>
      </c>
      <c r="AA17" s="14">
        <f>[13]Maio!$D$30</f>
        <v>17.399999999999999</v>
      </c>
      <c r="AB17" s="14">
        <f>[13]Maio!$D$31</f>
        <v>20.9</v>
      </c>
      <c r="AC17" s="14">
        <f>[13]Maio!$D$32</f>
        <v>20.7</v>
      </c>
      <c r="AD17" s="14">
        <f>[13]Maio!$D$33</f>
        <v>19.600000000000001</v>
      </c>
      <c r="AE17" s="14">
        <f>[13]Maio!$D$34</f>
        <v>17.100000000000001</v>
      </c>
      <c r="AF17" s="14">
        <f>[13]Maio!$D$35</f>
        <v>19.7</v>
      </c>
      <c r="AG17" s="16">
        <f t="shared" ref="AG17" si="7">MIN(B17:AF17)</f>
        <v>7</v>
      </c>
      <c r="AH17" s="25">
        <f t="shared" ref="AH17" si="8">AVERAGE(B17:AF17)</f>
        <v>16.461290322580641</v>
      </c>
    </row>
    <row r="18" spans="1:34" ht="17.100000000000001" customHeight="1" x14ac:dyDescent="0.2">
      <c r="A18" s="9" t="s">
        <v>10</v>
      </c>
      <c r="B18" s="14">
        <f>[14]Maio!$D$5</f>
        <v>6.1</v>
      </c>
      <c r="C18" s="14">
        <f>[14]Maio!$D$6</f>
        <v>7</v>
      </c>
      <c r="D18" s="14">
        <f>[14]Maio!$D$7</f>
        <v>11.7</v>
      </c>
      <c r="E18" s="14">
        <f>[14]Maio!$D$8</f>
        <v>15.1</v>
      </c>
      <c r="F18" s="14">
        <f>[14]Maio!$D$9</f>
        <v>16.399999999999999</v>
      </c>
      <c r="G18" s="14">
        <f>[14]Maio!$D$10</f>
        <v>15.3</v>
      </c>
      <c r="H18" s="14">
        <f>[14]Maio!$D$11</f>
        <v>16</v>
      </c>
      <c r="I18" s="14">
        <f>[14]Maio!$D$12</f>
        <v>16</v>
      </c>
      <c r="J18" s="14">
        <f>[14]Maio!$D$13</f>
        <v>14.3</v>
      </c>
      <c r="K18" s="14">
        <f>[14]Maio!$D$14</f>
        <v>16</v>
      </c>
      <c r="L18" s="14">
        <f>[14]Maio!$D$15</f>
        <v>18.8</v>
      </c>
      <c r="M18" s="14">
        <f>[14]Maio!$D$16</f>
        <v>19.7</v>
      </c>
      <c r="N18" s="14">
        <f>[14]Maio!$D$17</f>
        <v>15</v>
      </c>
      <c r="O18" s="14">
        <f>[14]Maio!$D$18</f>
        <v>16.7</v>
      </c>
      <c r="P18" s="14">
        <f>[14]Maio!$D$19</f>
        <v>16.2</v>
      </c>
      <c r="Q18" s="14">
        <f>[14]Maio!$D$20</f>
        <v>14.8</v>
      </c>
      <c r="R18" s="14">
        <f>[14]Maio!$D$21</f>
        <v>14.7</v>
      </c>
      <c r="S18" s="14">
        <f>[14]Maio!$D$22</f>
        <v>15</v>
      </c>
      <c r="T18" s="14">
        <f>[14]Maio!$D$23</f>
        <v>15.2</v>
      </c>
      <c r="U18" s="14">
        <f>[14]Maio!$D$24</f>
        <v>14</v>
      </c>
      <c r="V18" s="14">
        <f>[14]Maio!$D$25</f>
        <v>13.6</v>
      </c>
      <c r="W18" s="14">
        <f>[14]Maio!$D$26</f>
        <v>16.100000000000001</v>
      </c>
      <c r="X18" s="14">
        <f>[14]Maio!$D$27</f>
        <v>17.2</v>
      </c>
      <c r="Y18" s="14">
        <f>[14]Maio!$D$28</f>
        <v>18.5</v>
      </c>
      <c r="Z18" s="14">
        <f>[14]Maio!$D$29</f>
        <v>16</v>
      </c>
      <c r="AA18" s="14">
        <f>[14]Maio!$D$30</f>
        <v>13.6</v>
      </c>
      <c r="AB18" s="14">
        <f>[14]Maio!$D$31</f>
        <v>19.5</v>
      </c>
      <c r="AC18" s="14">
        <f>[14]Maio!$D$32</f>
        <v>17.399999999999999</v>
      </c>
      <c r="AD18" s="14">
        <f>[14]Maio!$D$33</f>
        <v>17.600000000000001</v>
      </c>
      <c r="AE18" s="14">
        <f>[14]Maio!$D$34</f>
        <v>17.399999999999999</v>
      </c>
      <c r="AF18" s="14">
        <f>[14]Maio!$D$35</f>
        <v>18.8</v>
      </c>
      <c r="AG18" s="16">
        <f t="shared" si="5"/>
        <v>6.1</v>
      </c>
      <c r="AH18" s="25">
        <f t="shared" si="6"/>
        <v>15.474193548387097</v>
      </c>
    </row>
    <row r="19" spans="1:34" ht="17.100000000000001" customHeight="1" x14ac:dyDescent="0.2">
      <c r="A19" s="9" t="s">
        <v>11</v>
      </c>
      <c r="B19" s="14">
        <f>[15]Maio!$D$5</f>
        <v>4.9000000000000004</v>
      </c>
      <c r="C19" s="14">
        <f>[15]Maio!$D$6</f>
        <v>4.8</v>
      </c>
      <c r="D19" s="14">
        <f>[15]Maio!$D$7</f>
        <v>9.6999999999999993</v>
      </c>
      <c r="E19" s="14">
        <f>[15]Maio!$D$8</f>
        <v>10.5</v>
      </c>
      <c r="F19" s="14">
        <f>[15]Maio!$D$9</f>
        <v>12.7</v>
      </c>
      <c r="G19" s="14">
        <f>[15]Maio!$D$10</f>
        <v>13.6</v>
      </c>
      <c r="H19" s="14">
        <f>[15]Maio!$D$11</f>
        <v>11.4</v>
      </c>
      <c r="I19" s="14">
        <f>[15]Maio!$D$12</f>
        <v>15.8</v>
      </c>
      <c r="J19" s="14">
        <f>[15]Maio!$D$13</f>
        <v>14.3</v>
      </c>
      <c r="K19" s="14">
        <f>[15]Maio!$D$14</f>
        <v>13.4</v>
      </c>
      <c r="L19" s="14">
        <f>[15]Maio!$D$15</f>
        <v>18.600000000000001</v>
      </c>
      <c r="M19" s="14">
        <f>[15]Maio!$D$16</f>
        <v>20.5</v>
      </c>
      <c r="N19" s="14">
        <f>[15]Maio!$D$17</f>
        <v>17.2</v>
      </c>
      <c r="O19" s="14">
        <f>[15]Maio!$D$18</f>
        <v>16.600000000000001</v>
      </c>
      <c r="P19" s="14">
        <f>[15]Maio!$D$19</f>
        <v>16.8</v>
      </c>
      <c r="Q19" s="14">
        <f>[15]Maio!$D$20</f>
        <v>13.1</v>
      </c>
      <c r="R19" s="14">
        <f>[15]Maio!$D$21</f>
        <v>15.1</v>
      </c>
      <c r="S19" s="14">
        <f>[15]Maio!$D$22</f>
        <v>15.1</v>
      </c>
      <c r="T19" s="14">
        <f>[15]Maio!$D$23</f>
        <v>15.8</v>
      </c>
      <c r="U19" s="14">
        <f>[15]Maio!$D$24</f>
        <v>12.9</v>
      </c>
      <c r="V19" s="14">
        <f>[15]Maio!$D$25</f>
        <v>13.2</v>
      </c>
      <c r="W19" s="14">
        <f>[15]Maio!$D$26</f>
        <v>17</v>
      </c>
      <c r="X19" s="14">
        <f>[15]Maio!$D$27</f>
        <v>16.3</v>
      </c>
      <c r="Y19" s="14">
        <f>[15]Maio!$D$28</f>
        <v>18.399999999999999</v>
      </c>
      <c r="Z19" s="14">
        <f>[15]Maio!$D$29</f>
        <v>12.4</v>
      </c>
      <c r="AA19" s="14">
        <f>[15]Maio!$D$30</f>
        <v>16.8</v>
      </c>
      <c r="AB19" s="14">
        <f>[15]Maio!$D$31</f>
        <v>19</v>
      </c>
      <c r="AC19" s="14">
        <f>[15]Maio!$D$32</f>
        <v>17.899999999999999</v>
      </c>
      <c r="AD19" s="14">
        <f>[15]Maio!$D$33</f>
        <v>15.5</v>
      </c>
      <c r="AE19" s="14">
        <f>[15]Maio!$D$34</f>
        <v>14.9</v>
      </c>
      <c r="AF19" s="14">
        <f>[15]Maio!$D$35</f>
        <v>16.399999999999999</v>
      </c>
      <c r="AG19" s="16">
        <f t="shared" si="5"/>
        <v>4.8</v>
      </c>
      <c r="AH19" s="25">
        <f t="shared" si="6"/>
        <v>14.535483870967736</v>
      </c>
    </row>
    <row r="20" spans="1:34" ht="17.100000000000001" customHeight="1" x14ac:dyDescent="0.2">
      <c r="A20" s="9" t="s">
        <v>12</v>
      </c>
      <c r="B20" s="14">
        <f>[16]Maio!$D$5</f>
        <v>8.9</v>
      </c>
      <c r="C20" s="14">
        <f>[16]Maio!$D$6</f>
        <v>9.5</v>
      </c>
      <c r="D20" s="14">
        <f>[16]Maio!$D$7</f>
        <v>12.4</v>
      </c>
      <c r="E20" s="14">
        <f>[16]Maio!$D$8</f>
        <v>12.9</v>
      </c>
      <c r="F20" s="14">
        <f>[16]Maio!$D$9</f>
        <v>13</v>
      </c>
      <c r="G20" s="14">
        <f>[16]Maio!$D$10</f>
        <v>14.4</v>
      </c>
      <c r="H20" s="14">
        <f>[16]Maio!$D$11</f>
        <v>17.100000000000001</v>
      </c>
      <c r="I20" s="14">
        <f>[16]Maio!$D$12</f>
        <v>18.2</v>
      </c>
      <c r="J20" s="14">
        <f>[16]Maio!$D$13</f>
        <v>12.5</v>
      </c>
      <c r="K20" s="14">
        <f>[16]Maio!$D$14</f>
        <v>17.8</v>
      </c>
      <c r="L20" s="14">
        <f>[16]Maio!$D$15</f>
        <v>19.899999999999999</v>
      </c>
      <c r="M20" s="14">
        <f>[16]Maio!$D$16</f>
        <v>23.4</v>
      </c>
      <c r="N20" s="14">
        <f>[16]Maio!$D$17</f>
        <v>21</v>
      </c>
      <c r="O20" s="14">
        <f>[16]Maio!$D$18</f>
        <v>18.8</v>
      </c>
      <c r="P20" s="14">
        <f>[16]Maio!$D$19</f>
        <v>18.8</v>
      </c>
      <c r="Q20" s="14">
        <f>[16]Maio!$D$20</f>
        <v>16.8</v>
      </c>
      <c r="R20" s="14">
        <f>[16]Maio!$D$21</f>
        <v>17.100000000000001</v>
      </c>
      <c r="S20" s="14">
        <f>[16]Maio!$D$22</f>
        <v>18.100000000000001</v>
      </c>
      <c r="T20" s="14">
        <f>[16]Maio!$D$23</f>
        <v>19.5</v>
      </c>
      <c r="U20" s="14">
        <f>[16]Maio!$D$24</f>
        <v>17.899999999999999</v>
      </c>
      <c r="V20" s="14">
        <f>[16]Maio!$D$25</f>
        <v>19.8</v>
      </c>
      <c r="W20" s="14">
        <f>[16]Maio!$D$26</f>
        <v>18.600000000000001</v>
      </c>
      <c r="X20" s="14">
        <f>[16]Maio!$D$27</f>
        <v>20.5</v>
      </c>
      <c r="Y20" s="14">
        <f>[16]Maio!$D$28</f>
        <v>19.7</v>
      </c>
      <c r="Z20" s="14">
        <f>[16]Maio!$D$29</f>
        <v>16.600000000000001</v>
      </c>
      <c r="AA20" s="14">
        <f>[16]Maio!$D$30</f>
        <v>19.3</v>
      </c>
      <c r="AB20" s="14">
        <f>[16]Maio!$D$31</f>
        <v>20.6</v>
      </c>
      <c r="AC20" s="14">
        <f>[16]Maio!$D$32</f>
        <v>21.7</v>
      </c>
      <c r="AD20" s="14">
        <f>[16]Maio!$D$33</f>
        <v>19.399999999999999</v>
      </c>
      <c r="AE20" s="14">
        <f>[16]Maio!$D$34</f>
        <v>18.399999999999999</v>
      </c>
      <c r="AF20" s="14">
        <f>[16]Maio!$D$35</f>
        <v>20.2</v>
      </c>
      <c r="AG20" s="16">
        <f t="shared" si="5"/>
        <v>8.9</v>
      </c>
      <c r="AH20" s="25">
        <f t="shared" si="6"/>
        <v>17.509677419354844</v>
      </c>
    </row>
    <row r="21" spans="1:34" ht="17.100000000000001" customHeight="1" x14ac:dyDescent="0.2">
      <c r="A21" s="9" t="s">
        <v>13</v>
      </c>
      <c r="B21" s="14">
        <f>[17]Maio!$D$5</f>
        <v>8.1999999999999993</v>
      </c>
      <c r="C21" s="14">
        <f>[17]Maio!$D$6</f>
        <v>7.9</v>
      </c>
      <c r="D21" s="14">
        <f>[17]Maio!$D$7</f>
        <v>9.6</v>
      </c>
      <c r="E21" s="14">
        <f>[17]Maio!$D$8</f>
        <v>9.9</v>
      </c>
      <c r="F21" s="14">
        <f>[17]Maio!$D$9</f>
        <v>10.7</v>
      </c>
      <c r="G21" s="14">
        <f>[17]Maio!$D$10</f>
        <v>12</v>
      </c>
      <c r="H21" s="14">
        <f>[17]Maio!$D$11</f>
        <v>13.8</v>
      </c>
      <c r="I21" s="14">
        <f>[17]Maio!$D$12</f>
        <v>14.4</v>
      </c>
      <c r="J21" s="14">
        <f>[17]Maio!$D$13</f>
        <v>15</v>
      </c>
      <c r="K21" s="14">
        <f>[17]Maio!$D$14</f>
        <v>16.899999999999999</v>
      </c>
      <c r="L21" s="14">
        <f>[17]Maio!$D$15</f>
        <v>21.2</v>
      </c>
      <c r="M21" s="14">
        <f>[17]Maio!$D$16</f>
        <v>23.2</v>
      </c>
      <c r="N21" s="14">
        <f>[17]Maio!$D$17</f>
        <v>21.4</v>
      </c>
      <c r="O21" s="14">
        <f>[17]Maio!$D$18</f>
        <v>20.5</v>
      </c>
      <c r="P21" s="14">
        <f>[17]Maio!$D$19</f>
        <v>19.100000000000001</v>
      </c>
      <c r="Q21" s="14">
        <f>[17]Maio!$D$20</f>
        <v>18</v>
      </c>
      <c r="R21" s="14">
        <f>[17]Maio!$D$21</f>
        <v>18.5</v>
      </c>
      <c r="S21" s="14">
        <f>[17]Maio!$D$22</f>
        <v>17.600000000000001</v>
      </c>
      <c r="T21" s="14">
        <f>[17]Maio!$D$23</f>
        <v>17.600000000000001</v>
      </c>
      <c r="U21" s="14">
        <f>[17]Maio!$D$24</f>
        <v>16.3</v>
      </c>
      <c r="V21" s="14">
        <f>[17]Maio!$D$25</f>
        <v>19.8</v>
      </c>
      <c r="W21" s="14">
        <f>[17]Maio!$D$26</f>
        <v>18.2</v>
      </c>
      <c r="X21" s="14">
        <f>[17]Maio!$D$27</f>
        <v>19.3</v>
      </c>
      <c r="Y21" s="14">
        <f>[17]Maio!$D$28</f>
        <v>20</v>
      </c>
      <c r="Z21" s="14">
        <f>[17]Maio!$D$29</f>
        <v>17.8</v>
      </c>
      <c r="AA21" s="14">
        <f>[17]Maio!$D$30</f>
        <v>20</v>
      </c>
      <c r="AB21" s="14">
        <f>[17]Maio!$D$31</f>
        <v>20.9</v>
      </c>
      <c r="AC21" s="14">
        <f>[17]Maio!$D$32</f>
        <v>22.1</v>
      </c>
      <c r="AD21" s="14">
        <f>[17]Maio!$D$33</f>
        <v>18.3</v>
      </c>
      <c r="AE21" s="14">
        <f>[17]Maio!$D$34</f>
        <v>17.7</v>
      </c>
      <c r="AF21" s="14">
        <f>[17]Maio!$D$35</f>
        <v>19.3</v>
      </c>
      <c r="AG21" s="16">
        <f t="shared" si="5"/>
        <v>7.9</v>
      </c>
      <c r="AH21" s="25">
        <f t="shared" si="6"/>
        <v>16.941935483870971</v>
      </c>
    </row>
    <row r="22" spans="1:34" ht="17.100000000000001" customHeight="1" x14ac:dyDescent="0.2">
      <c r="A22" s="9" t="s">
        <v>14</v>
      </c>
      <c r="B22" s="14">
        <f>[18]Maio!$D$5</f>
        <v>8.3000000000000007</v>
      </c>
      <c r="C22" s="14">
        <f>[18]Maio!$D$6</f>
        <v>9.6</v>
      </c>
      <c r="D22" s="14">
        <f>[18]Maio!$D$7</f>
        <v>11.6</v>
      </c>
      <c r="E22" s="14">
        <f>[18]Maio!$D$8</f>
        <v>14.6</v>
      </c>
      <c r="F22" s="14">
        <f>[18]Maio!$D$9</f>
        <v>17.3</v>
      </c>
      <c r="G22" s="14">
        <f>[18]Maio!$D$10</f>
        <v>16.3</v>
      </c>
      <c r="H22" s="14">
        <f>[18]Maio!$D$11</f>
        <v>17.399999999999999</v>
      </c>
      <c r="I22" s="14">
        <f>[18]Maio!$D$12</f>
        <v>17</v>
      </c>
      <c r="J22" s="14">
        <f>[18]Maio!$D$13</f>
        <v>15.7</v>
      </c>
      <c r="K22" s="14">
        <f>[18]Maio!$D$14</f>
        <v>17</v>
      </c>
      <c r="L22" s="14">
        <f>[18]Maio!$D$15</f>
        <v>19.100000000000001</v>
      </c>
      <c r="M22" s="14">
        <f>[18]Maio!$D$16</f>
        <v>19.5</v>
      </c>
      <c r="N22" s="14">
        <f>[18]Maio!$D$17</f>
        <v>18.899999999999999</v>
      </c>
      <c r="O22" s="14">
        <f>[18]Maio!$D$18</f>
        <v>19.3</v>
      </c>
      <c r="P22" s="14">
        <f>[18]Maio!$D$19</f>
        <v>18.600000000000001</v>
      </c>
      <c r="Q22" s="14">
        <f>[18]Maio!$D$20</f>
        <v>16.399999999999999</v>
      </c>
      <c r="R22" s="14" t="str">
        <f>[18]Maio!$D$21</f>
        <v>**</v>
      </c>
      <c r="S22" s="14" t="str">
        <f>[18]Maio!$D$22</f>
        <v>**</v>
      </c>
      <c r="T22" s="14">
        <f>[18]Maio!$D$23</f>
        <v>15.5</v>
      </c>
      <c r="U22" s="14">
        <f>[18]Maio!$D$24</f>
        <v>14.2</v>
      </c>
      <c r="V22" s="14">
        <f>[18]Maio!$D$25</f>
        <v>14.8</v>
      </c>
      <c r="W22" s="14">
        <f>[18]Maio!$D$26</f>
        <v>16</v>
      </c>
      <c r="X22" s="14">
        <f>[18]Maio!$D$27</f>
        <v>15</v>
      </c>
      <c r="Y22" s="14">
        <f>[18]Maio!$D$28</f>
        <v>19.600000000000001</v>
      </c>
      <c r="Z22" s="14">
        <f>[18]Maio!$D$29</f>
        <v>19.5</v>
      </c>
      <c r="AA22" s="14">
        <f>[18]Maio!$D$30</f>
        <v>18.399999999999999</v>
      </c>
      <c r="AB22" s="14">
        <f>[18]Maio!$D$31</f>
        <v>18</v>
      </c>
      <c r="AC22" s="14">
        <f>[18]Maio!$D$32</f>
        <v>18</v>
      </c>
      <c r="AD22" s="14">
        <f>[18]Maio!$D$33</f>
        <v>16.600000000000001</v>
      </c>
      <c r="AE22" s="14">
        <f>[18]Maio!$D$34</f>
        <v>17.2</v>
      </c>
      <c r="AF22" s="14">
        <f>[18]Maio!$D$35</f>
        <v>18.7</v>
      </c>
      <c r="AG22" s="16">
        <f t="shared" si="5"/>
        <v>8.3000000000000007</v>
      </c>
      <c r="AH22" s="25">
        <f t="shared" si="6"/>
        <v>16.486206896551725</v>
      </c>
    </row>
    <row r="23" spans="1:34" ht="17.100000000000001" customHeight="1" x14ac:dyDescent="0.2">
      <c r="A23" s="9" t="s">
        <v>15</v>
      </c>
      <c r="B23" s="14">
        <f>[19]Maio!$D$5</f>
        <v>6.7</v>
      </c>
      <c r="C23" s="14">
        <f>[19]Maio!$D$6</f>
        <v>6.6</v>
      </c>
      <c r="D23" s="14">
        <f>[19]Maio!$D$7</f>
        <v>11.5</v>
      </c>
      <c r="E23" s="14">
        <f>[19]Maio!$D$8</f>
        <v>13.1</v>
      </c>
      <c r="F23" s="14">
        <f>[19]Maio!$D$9</f>
        <v>14.8</v>
      </c>
      <c r="G23" s="14">
        <f>[19]Maio!$D$10</f>
        <v>15.9</v>
      </c>
      <c r="H23" s="14">
        <f>[19]Maio!$D$11</f>
        <v>14.3</v>
      </c>
      <c r="I23" s="14">
        <f>[19]Maio!$D$12</f>
        <v>15.4</v>
      </c>
      <c r="J23" s="14">
        <f>[19]Maio!$D$13</f>
        <v>14.5</v>
      </c>
      <c r="K23" s="14">
        <f>[19]Maio!$D$14</f>
        <v>15.4</v>
      </c>
      <c r="L23" s="14">
        <f>[19]Maio!$D$15</f>
        <v>18.8</v>
      </c>
      <c r="M23" s="14">
        <f>[19]Maio!$D$16</f>
        <v>19.899999999999999</v>
      </c>
      <c r="N23" s="14">
        <f>[19]Maio!$D$17</f>
        <v>14.5</v>
      </c>
      <c r="O23" s="14">
        <f>[19]Maio!$D$18</f>
        <v>15.9</v>
      </c>
      <c r="P23" s="14">
        <f>[19]Maio!$D$19</f>
        <v>15.5</v>
      </c>
      <c r="Q23" s="14">
        <f>[19]Maio!$D$20</f>
        <v>14</v>
      </c>
      <c r="R23" s="14">
        <f>[19]Maio!$D$21</f>
        <v>13.8</v>
      </c>
      <c r="S23" s="14">
        <f>[19]Maio!$D$22</f>
        <v>13.5</v>
      </c>
      <c r="T23" s="14">
        <f>[19]Maio!$D$23</f>
        <v>14.5</v>
      </c>
      <c r="U23" s="14">
        <f>[19]Maio!$D$24</f>
        <v>13.4</v>
      </c>
      <c r="V23" s="14">
        <f>[19]Maio!$D$25</f>
        <v>14.5</v>
      </c>
      <c r="W23" s="14">
        <f>[19]Maio!$D$26</f>
        <v>15</v>
      </c>
      <c r="X23" s="14">
        <f>[19]Maio!$D$27</f>
        <v>15.6</v>
      </c>
      <c r="Y23" s="14" t="str">
        <f>[19]Maio!$D$28</f>
        <v>**</v>
      </c>
      <c r="Z23" s="14">
        <f>[19]Maio!$D$29</f>
        <v>15.4</v>
      </c>
      <c r="AA23" s="14">
        <f>[19]Maio!$D$30</f>
        <v>14</v>
      </c>
      <c r="AB23" s="14">
        <f>[19]Maio!$D$31</f>
        <v>18.600000000000001</v>
      </c>
      <c r="AC23" s="14">
        <f>[19]Maio!$D$32</f>
        <v>18.600000000000001</v>
      </c>
      <c r="AD23" s="14">
        <f>[19]Maio!$D$33</f>
        <v>17.5</v>
      </c>
      <c r="AE23" s="14">
        <f>[19]Maio!$D$34</f>
        <v>18.399999999999999</v>
      </c>
      <c r="AF23" s="14">
        <f>[19]Maio!$D$35</f>
        <v>17.600000000000001</v>
      </c>
      <c r="AG23" s="16">
        <f t="shared" si="5"/>
        <v>6.6</v>
      </c>
      <c r="AH23" s="25">
        <f t="shared" si="6"/>
        <v>14.906666666666668</v>
      </c>
    </row>
    <row r="24" spans="1:34" ht="17.100000000000001" customHeight="1" x14ac:dyDescent="0.2">
      <c r="A24" s="9" t="s">
        <v>16</v>
      </c>
      <c r="B24" s="14">
        <f>[20]Maio!$D$5</f>
        <v>9.1</v>
      </c>
      <c r="C24" s="14">
        <f>[20]Maio!$D$6</f>
        <v>8.8000000000000007</v>
      </c>
      <c r="D24" s="14">
        <f>[20]Maio!$D$7</f>
        <v>10.3</v>
      </c>
      <c r="E24" s="14">
        <f>[20]Maio!$D$8</f>
        <v>12.1</v>
      </c>
      <c r="F24" s="14">
        <f>[20]Maio!$D$9</f>
        <v>12.5</v>
      </c>
      <c r="G24" s="14">
        <f>[20]Maio!$D$10</f>
        <v>14.1</v>
      </c>
      <c r="H24" s="14">
        <f>[20]Maio!$D$11</f>
        <v>15.4</v>
      </c>
      <c r="I24" s="14">
        <f>[20]Maio!$D$12</f>
        <v>15.8</v>
      </c>
      <c r="J24" s="14">
        <f>[20]Maio!$D$13</f>
        <v>16</v>
      </c>
      <c r="K24" s="14">
        <f>[20]Maio!$D$14</f>
        <v>18.5</v>
      </c>
      <c r="L24" s="14">
        <f>[20]Maio!$D$15</f>
        <v>23.4</v>
      </c>
      <c r="M24" s="14">
        <f>[20]Maio!$D$16</f>
        <v>21.7</v>
      </c>
      <c r="N24" s="14">
        <f>[20]Maio!$D$17</f>
        <v>15.9</v>
      </c>
      <c r="O24" s="14">
        <f>[20]Maio!$D$18</f>
        <v>17</v>
      </c>
      <c r="P24" s="14">
        <f>[20]Maio!$D$19</f>
        <v>19.399999999999999</v>
      </c>
      <c r="Q24" s="14">
        <f>[20]Maio!$D$20</f>
        <v>16.5</v>
      </c>
      <c r="R24" s="14">
        <f>[20]Maio!$D$21</f>
        <v>17.5</v>
      </c>
      <c r="S24" s="14">
        <f>[20]Maio!$D$22</f>
        <v>17.5</v>
      </c>
      <c r="T24" s="14">
        <f>[20]Maio!$D$23</f>
        <v>18.8</v>
      </c>
      <c r="U24" s="14">
        <f>[20]Maio!$D$24</f>
        <v>17.8</v>
      </c>
      <c r="V24" s="14">
        <f>[20]Maio!$D$25</f>
        <v>19.7</v>
      </c>
      <c r="W24" s="14">
        <f>[20]Maio!$D$26</f>
        <v>16.899999999999999</v>
      </c>
      <c r="X24" s="14">
        <f>[20]Maio!$D$27</f>
        <v>20.399999999999999</v>
      </c>
      <c r="Y24" s="14">
        <f>[20]Maio!$D$28</f>
        <v>18.899999999999999</v>
      </c>
      <c r="Z24" s="14">
        <f>[20]Maio!$D$29</f>
        <v>17.8</v>
      </c>
      <c r="AA24" s="14">
        <f>[20]Maio!$D$30</f>
        <v>18.8</v>
      </c>
      <c r="AB24" s="14">
        <f>[20]Maio!$D$31</f>
        <v>22.3</v>
      </c>
      <c r="AC24" s="14">
        <f>[20]Maio!$D$32</f>
        <v>23</v>
      </c>
      <c r="AD24" s="14">
        <f>[20]Maio!$D$33</f>
        <v>22.2</v>
      </c>
      <c r="AE24" s="14">
        <f>[20]Maio!$D$34</f>
        <v>21.7</v>
      </c>
      <c r="AF24" s="14">
        <f>[20]Maio!$D$35</f>
        <v>21.7</v>
      </c>
      <c r="AG24" s="16">
        <f t="shared" si="5"/>
        <v>8.8000000000000007</v>
      </c>
      <c r="AH24" s="25">
        <f t="shared" si="6"/>
        <v>17.467741935483872</v>
      </c>
    </row>
    <row r="25" spans="1:34" ht="17.100000000000001" customHeight="1" x14ac:dyDescent="0.2">
      <c r="A25" s="9" t="s">
        <v>17</v>
      </c>
      <c r="B25" s="14">
        <f>[21]Maio!$D$5</f>
        <v>4.5</v>
      </c>
      <c r="C25" s="14">
        <f>[21]Maio!$D$6</f>
        <v>4.0999999999999996</v>
      </c>
      <c r="D25" s="14">
        <f>[21]Maio!$D$7</f>
        <v>9.1999999999999993</v>
      </c>
      <c r="E25" s="14">
        <f>[21]Maio!$D$8</f>
        <v>9.6999999999999993</v>
      </c>
      <c r="F25" s="14">
        <f>[21]Maio!$D$9</f>
        <v>14.3</v>
      </c>
      <c r="G25" s="14">
        <f>[21]Maio!$D$10</f>
        <v>13</v>
      </c>
      <c r="H25" s="14">
        <f>[21]Maio!$D$11</f>
        <v>12.2</v>
      </c>
      <c r="I25" s="14">
        <f>[21]Maio!$D$12</f>
        <v>15.2</v>
      </c>
      <c r="J25" s="14">
        <f>[21]Maio!$D$13</f>
        <v>12.6</v>
      </c>
      <c r="K25" s="14">
        <f>[21]Maio!$D$14</f>
        <v>14.3</v>
      </c>
      <c r="L25" s="14">
        <f>[21]Maio!$D$15</f>
        <v>19.8</v>
      </c>
      <c r="M25" s="14">
        <f>[21]Maio!$D$16</f>
        <v>20</v>
      </c>
      <c r="N25" s="14">
        <f>[21]Maio!$D$17</f>
        <v>17.5</v>
      </c>
      <c r="O25" s="14">
        <f>[21]Maio!$D$18</f>
        <v>16.600000000000001</v>
      </c>
      <c r="P25" s="14">
        <f>[21]Maio!$D$19</f>
        <v>17.2</v>
      </c>
      <c r="Q25" s="14">
        <f>[21]Maio!$D$20</f>
        <v>16.2</v>
      </c>
      <c r="R25" s="14">
        <f>[21]Maio!$D$21</f>
        <v>14.2</v>
      </c>
      <c r="S25" s="14">
        <f>[21]Maio!$D$22</f>
        <v>14.9</v>
      </c>
      <c r="T25" s="14">
        <f>[21]Maio!$D$23</f>
        <v>14.4</v>
      </c>
      <c r="U25" s="14">
        <f>[21]Maio!$D$24</f>
        <v>13</v>
      </c>
      <c r="V25" s="14">
        <f>[21]Maio!$D$25</f>
        <v>12.7</v>
      </c>
      <c r="W25" s="14">
        <f>[21]Maio!$D$26</f>
        <v>16.899999999999999</v>
      </c>
      <c r="X25" s="14">
        <f>[21]Maio!$D$27</f>
        <v>16.600000000000001</v>
      </c>
      <c r="Y25" s="14">
        <f>[21]Maio!$D$28</f>
        <v>18.2</v>
      </c>
      <c r="Z25" s="14">
        <f>[21]Maio!$D$29</f>
        <v>14.9</v>
      </c>
      <c r="AA25" s="14">
        <f>[21]Maio!$D$30</f>
        <v>15.3</v>
      </c>
      <c r="AB25" s="14">
        <f>[21]Maio!$D$31</f>
        <v>19.8</v>
      </c>
      <c r="AC25" s="14">
        <f>[21]Maio!$D$32</f>
        <v>18</v>
      </c>
      <c r="AD25" s="14">
        <f>[21]Maio!$D$33</f>
        <v>17</v>
      </c>
      <c r="AE25" s="14">
        <f>[21]Maio!$D$34</f>
        <v>15.3</v>
      </c>
      <c r="AF25" s="14">
        <f>[21]Maio!$D$35</f>
        <v>17.3</v>
      </c>
      <c r="AG25" s="16">
        <f t="shared" si="5"/>
        <v>4.0999999999999996</v>
      </c>
      <c r="AH25" s="25">
        <f t="shared" si="6"/>
        <v>14.674193548387096</v>
      </c>
    </row>
    <row r="26" spans="1:34" ht="17.100000000000001" customHeight="1" x14ac:dyDescent="0.2">
      <c r="A26" s="9" t="s">
        <v>18</v>
      </c>
      <c r="B26" s="14">
        <f>[22]Maio!$D$5</f>
        <v>7.1</v>
      </c>
      <c r="C26" s="14">
        <f>[22]Maio!$D$6</f>
        <v>9.1999999999999993</v>
      </c>
      <c r="D26" s="14">
        <f>[22]Maio!$D$7</f>
        <v>11.1</v>
      </c>
      <c r="E26" s="14">
        <f>[22]Maio!$D$8</f>
        <v>12.7</v>
      </c>
      <c r="F26" s="14">
        <f>[22]Maio!$D$9</f>
        <v>14.1</v>
      </c>
      <c r="G26" s="14">
        <f>[22]Maio!$D$10</f>
        <v>16.2</v>
      </c>
      <c r="H26" s="14">
        <f>[22]Maio!$D$11</f>
        <v>15.3</v>
      </c>
      <c r="I26" s="14">
        <f>[22]Maio!$D$12</f>
        <v>16.7</v>
      </c>
      <c r="J26" s="14">
        <f>[22]Maio!$D$13</f>
        <v>15.3</v>
      </c>
      <c r="K26" s="14">
        <f>[22]Maio!$D$14</f>
        <v>16.3</v>
      </c>
      <c r="L26" s="14">
        <f>[22]Maio!$D$15</f>
        <v>18.600000000000001</v>
      </c>
      <c r="M26" s="14">
        <f>[22]Maio!$D$16</f>
        <v>18.600000000000001</v>
      </c>
      <c r="N26" s="14">
        <f>[22]Maio!$D$17</f>
        <v>17.5</v>
      </c>
      <c r="O26" s="14">
        <f>[22]Maio!$D$18</f>
        <v>17.399999999999999</v>
      </c>
      <c r="P26" s="14">
        <f>[22]Maio!$D$19</f>
        <v>16.8</v>
      </c>
      <c r="Q26" s="14">
        <f>[22]Maio!$D$20</f>
        <v>14.1</v>
      </c>
      <c r="R26" s="14">
        <f>[22]Maio!$D$21</f>
        <v>15.7</v>
      </c>
      <c r="S26" s="14">
        <f>[22]Maio!$D$22</f>
        <v>15.5</v>
      </c>
      <c r="T26" s="14">
        <f>[22]Maio!$D$23</f>
        <v>15.5</v>
      </c>
      <c r="U26" s="14">
        <f>[22]Maio!$D$24</f>
        <v>15.4</v>
      </c>
      <c r="V26" s="14">
        <f>[22]Maio!$D$25</f>
        <v>16</v>
      </c>
      <c r="W26" s="14">
        <f>[22]Maio!$D$26</f>
        <v>16.399999999999999</v>
      </c>
      <c r="X26" s="14">
        <f>[22]Maio!$D$27</f>
        <v>16.600000000000001</v>
      </c>
      <c r="Y26" s="14">
        <f>[22]Maio!$D$28</f>
        <v>17.8</v>
      </c>
      <c r="Z26" s="14">
        <f>[22]Maio!$D$29</f>
        <v>17.5</v>
      </c>
      <c r="AA26" s="14">
        <f>[22]Maio!$D$30</f>
        <v>16.7</v>
      </c>
      <c r="AB26" s="14">
        <f>[22]Maio!$D$31</f>
        <v>17.2</v>
      </c>
      <c r="AC26" s="14">
        <f>[22]Maio!$D$32</f>
        <v>17.899999999999999</v>
      </c>
      <c r="AD26" s="14">
        <f>[22]Maio!$D$33</f>
        <v>16.100000000000001</v>
      </c>
      <c r="AE26" s="14">
        <f>[22]Maio!$D$34</f>
        <v>15.9</v>
      </c>
      <c r="AF26" s="14">
        <f>[22]Maio!$D$35</f>
        <v>15.8</v>
      </c>
      <c r="AG26" s="16">
        <f t="shared" si="5"/>
        <v>7.1</v>
      </c>
      <c r="AH26" s="25">
        <f t="shared" si="6"/>
        <v>15.58064516129032</v>
      </c>
    </row>
    <row r="27" spans="1:34" ht="17.100000000000001" customHeight="1" x14ac:dyDescent="0.2">
      <c r="A27" s="9" t="s">
        <v>19</v>
      </c>
      <c r="B27" s="14">
        <f>[23]Maio!$D$5</f>
        <v>7.4</v>
      </c>
      <c r="C27" s="14">
        <f>[23]Maio!$D$6</f>
        <v>10.4</v>
      </c>
      <c r="D27" s="14">
        <f>[23]Maio!$D$7</f>
        <v>13.1</v>
      </c>
      <c r="E27" s="14">
        <f>[23]Maio!$D$8</f>
        <v>14.9</v>
      </c>
      <c r="F27" s="14">
        <f>[23]Maio!$D$9</f>
        <v>17.7</v>
      </c>
      <c r="G27" s="14">
        <f>[23]Maio!$D$10</f>
        <v>18</v>
      </c>
      <c r="H27" s="14">
        <f>[23]Maio!$D$11</f>
        <v>15.3</v>
      </c>
      <c r="I27" s="14">
        <f>[23]Maio!$D$12</f>
        <v>17.3</v>
      </c>
      <c r="J27" s="14">
        <f>[23]Maio!$D$13</f>
        <v>17.100000000000001</v>
      </c>
      <c r="K27" s="14">
        <f>[23]Maio!$D$14</f>
        <v>17.5</v>
      </c>
      <c r="L27" s="14">
        <f>[23]Maio!$D$15</f>
        <v>20.2</v>
      </c>
      <c r="M27" s="14">
        <f>[23]Maio!$D$16</f>
        <v>18.7</v>
      </c>
      <c r="N27" s="14">
        <f>[23]Maio!$D$17</f>
        <v>13.1</v>
      </c>
      <c r="O27" s="14">
        <f>[23]Maio!$D$18</f>
        <v>15.1</v>
      </c>
      <c r="P27" s="14">
        <f>[23]Maio!$D$19</f>
        <v>17.7</v>
      </c>
      <c r="Q27" s="14">
        <f>[23]Maio!$D$20</f>
        <v>15.2</v>
      </c>
      <c r="R27" s="14">
        <f>[23]Maio!$D$21</f>
        <v>15</v>
      </c>
      <c r="S27" s="14">
        <f>[23]Maio!$D$22</f>
        <v>15.1</v>
      </c>
      <c r="T27" s="14">
        <f>[23]Maio!$D$23</f>
        <v>14.9</v>
      </c>
      <c r="U27" s="14">
        <f>[23]Maio!$D$24</f>
        <v>15</v>
      </c>
      <c r="V27" s="14">
        <f>[23]Maio!$D$25</f>
        <v>16</v>
      </c>
      <c r="W27" s="14">
        <f>[23]Maio!$D$26</f>
        <v>16.899999999999999</v>
      </c>
      <c r="X27" s="14">
        <f>[23]Maio!$D$27</f>
        <v>17.8</v>
      </c>
      <c r="Y27" s="14">
        <f>[23]Maio!$D$28</f>
        <v>18.899999999999999</v>
      </c>
      <c r="Z27" s="14">
        <f>[23]Maio!$D$29</f>
        <v>16</v>
      </c>
      <c r="AA27" s="14">
        <f>[23]Maio!$D$30</f>
        <v>12.7</v>
      </c>
      <c r="AB27" s="14">
        <f>[23]Maio!$D$31</f>
        <v>18.7</v>
      </c>
      <c r="AC27" s="14">
        <f>[23]Maio!$D$32</f>
        <v>18.3</v>
      </c>
      <c r="AD27" s="14">
        <f>[23]Maio!$D$33</f>
        <v>19.3</v>
      </c>
      <c r="AE27" s="14">
        <f>[23]Maio!$D$34</f>
        <v>18.8</v>
      </c>
      <c r="AF27" s="14">
        <f>[23]Maio!$D$35</f>
        <v>20.100000000000001</v>
      </c>
      <c r="AG27" s="16">
        <f t="shared" si="5"/>
        <v>7.4</v>
      </c>
      <c r="AH27" s="25">
        <f t="shared" si="6"/>
        <v>16.2</v>
      </c>
    </row>
    <row r="28" spans="1:34" ht="17.100000000000001" customHeight="1" x14ac:dyDescent="0.2">
      <c r="A28" s="9" t="s">
        <v>31</v>
      </c>
      <c r="B28" s="14">
        <f>[24]Maio!$D$5</f>
        <v>5.5</v>
      </c>
      <c r="C28" s="14">
        <f>[24]Maio!$D$6</f>
        <v>6.3</v>
      </c>
      <c r="D28" s="14">
        <f>[24]Maio!$D$7</f>
        <v>9.3000000000000007</v>
      </c>
      <c r="E28" s="14">
        <f>[24]Maio!$D$8</f>
        <v>11.3</v>
      </c>
      <c r="F28" s="14">
        <f>[24]Maio!$D$9</f>
        <v>14.6</v>
      </c>
      <c r="G28" s="14">
        <f>[24]Maio!$D$10</f>
        <v>14.9</v>
      </c>
      <c r="H28" s="14">
        <f>[24]Maio!$D$11</f>
        <v>15.6</v>
      </c>
      <c r="I28" s="14">
        <f>[24]Maio!$D$12</f>
        <v>16.2</v>
      </c>
      <c r="J28" s="14">
        <f>[24]Maio!$D$13</f>
        <v>14.3</v>
      </c>
      <c r="K28" s="14">
        <f>[24]Maio!$D$14</f>
        <v>16.399999999999999</v>
      </c>
      <c r="L28" s="14">
        <f>[24]Maio!$D$15</f>
        <v>20.399999999999999</v>
      </c>
      <c r="M28" s="14">
        <f>[24]Maio!$D$16</f>
        <v>18.5</v>
      </c>
      <c r="N28" s="14">
        <f>[24]Maio!$D$17</f>
        <v>18.3</v>
      </c>
      <c r="O28" s="14">
        <f>[24]Maio!$D$18</f>
        <v>15.7</v>
      </c>
      <c r="P28" s="14">
        <f>[24]Maio!$D$19</f>
        <v>16.8</v>
      </c>
      <c r="Q28" s="14">
        <f>[24]Maio!$D$20</f>
        <v>12.8</v>
      </c>
      <c r="R28" s="14">
        <f>[24]Maio!$D$21</f>
        <v>14.7</v>
      </c>
      <c r="S28" s="14">
        <f>[24]Maio!$D$22</f>
        <v>16.2</v>
      </c>
      <c r="T28" s="14">
        <f>[24]Maio!$D$23</f>
        <v>15.4</v>
      </c>
      <c r="U28" s="14">
        <f>[24]Maio!$D$24</f>
        <v>15.2</v>
      </c>
      <c r="V28" s="14">
        <f>[24]Maio!$D$25</f>
        <v>16.7</v>
      </c>
      <c r="W28" s="14">
        <f>[24]Maio!$D$26</f>
        <v>17.399999999999999</v>
      </c>
      <c r="X28" s="14">
        <f>[24]Maio!$D$27</f>
        <v>19.399999999999999</v>
      </c>
      <c r="Y28" s="14">
        <f>[24]Maio!$D$28</f>
        <v>18.8</v>
      </c>
      <c r="Z28" s="14">
        <f>[24]Maio!$D$29</f>
        <v>16.399999999999999</v>
      </c>
      <c r="AA28" s="14">
        <f>[24]Maio!$D$30</f>
        <v>17.600000000000001</v>
      </c>
      <c r="AB28" s="14">
        <f>[24]Maio!$D$31</f>
        <v>19.600000000000001</v>
      </c>
      <c r="AC28" s="14">
        <f>[24]Maio!$D$32</f>
        <v>18.100000000000001</v>
      </c>
      <c r="AD28" s="14">
        <f>[24]Maio!$D$33</f>
        <v>17.600000000000001</v>
      </c>
      <c r="AE28" s="14">
        <f>[24]Maio!$D$34</f>
        <v>18.399999999999999</v>
      </c>
      <c r="AF28" s="14">
        <f>[24]Maio!$D$35</f>
        <v>18.600000000000001</v>
      </c>
      <c r="AG28" s="16">
        <f t="shared" si="5"/>
        <v>5.5</v>
      </c>
      <c r="AH28" s="25">
        <f t="shared" si="6"/>
        <v>15.709677419354838</v>
      </c>
    </row>
    <row r="29" spans="1:34" ht="17.100000000000001" customHeight="1" x14ac:dyDescent="0.2">
      <c r="A29" s="9" t="s">
        <v>20</v>
      </c>
      <c r="B29" s="14">
        <f>[25]Maio!$D$5</f>
        <v>10.1</v>
      </c>
      <c r="C29" s="14">
        <f>[25]Maio!$D$6</f>
        <v>10.199999999999999</v>
      </c>
      <c r="D29" s="14">
        <f>[25]Maio!$D$7</f>
        <v>12.9</v>
      </c>
      <c r="E29" s="14">
        <f>[25]Maio!$D$8</f>
        <v>15.3</v>
      </c>
      <c r="F29" s="14">
        <f>[25]Maio!$D$9</f>
        <v>17</v>
      </c>
      <c r="G29" s="14">
        <f>[25]Maio!$D$10</f>
        <v>16.8</v>
      </c>
      <c r="H29" s="14">
        <f>[25]Maio!$D$11</f>
        <v>17.3</v>
      </c>
      <c r="I29" s="14">
        <f>[25]Maio!$D$12</f>
        <v>17</v>
      </c>
      <c r="J29" s="14">
        <f>[25]Maio!$D$13</f>
        <v>16</v>
      </c>
      <c r="K29" s="14">
        <f>[25]Maio!$D$14</f>
        <v>20.3</v>
      </c>
      <c r="L29" s="14">
        <f>[25]Maio!$D$15</f>
        <v>19.7</v>
      </c>
      <c r="M29" s="14">
        <f>[25]Maio!$D$16</f>
        <v>19.7</v>
      </c>
      <c r="N29" s="14">
        <f>[25]Maio!$D$17</f>
        <v>18.7</v>
      </c>
      <c r="O29" s="14">
        <f>[25]Maio!$D$18</f>
        <v>18.399999999999999</v>
      </c>
      <c r="P29" s="14">
        <f>[25]Maio!$D$19</f>
        <v>16.7</v>
      </c>
      <c r="Q29" s="14">
        <f>[25]Maio!$D$20</f>
        <v>15.2</v>
      </c>
      <c r="R29" s="14">
        <f>[25]Maio!$D$21</f>
        <v>16.100000000000001</v>
      </c>
      <c r="S29" s="14">
        <f>[25]Maio!$D$22</f>
        <v>15.3</v>
      </c>
      <c r="T29" s="14">
        <f>[25]Maio!$D$23</f>
        <v>14.6</v>
      </c>
      <c r="U29" s="14">
        <f>[25]Maio!$D$24</f>
        <v>14.6</v>
      </c>
      <c r="V29" s="14">
        <f>[25]Maio!$D$25</f>
        <v>14.8</v>
      </c>
      <c r="W29" s="14">
        <f>[25]Maio!$D$26</f>
        <v>16.899999999999999</v>
      </c>
      <c r="X29" s="14">
        <f>[25]Maio!$D$27</f>
        <v>16</v>
      </c>
      <c r="Y29" s="14">
        <f>[25]Maio!$D$28</f>
        <v>19.600000000000001</v>
      </c>
      <c r="Z29" s="14">
        <f>[25]Maio!$D$29</f>
        <v>19.100000000000001</v>
      </c>
      <c r="AA29" s="14">
        <f>[25]Maio!$D$30</f>
        <v>18.8</v>
      </c>
      <c r="AB29" s="14">
        <f>[25]Maio!$D$31</f>
        <v>19.5</v>
      </c>
      <c r="AC29" s="14">
        <f>[25]Maio!$D$32</f>
        <v>17.899999999999999</v>
      </c>
      <c r="AD29" s="14">
        <f>[25]Maio!$D$33</f>
        <v>17.2</v>
      </c>
      <c r="AE29" s="14">
        <f>[25]Maio!$D$34</f>
        <v>18.3</v>
      </c>
      <c r="AF29" s="14">
        <f>[25]Maio!$D$35</f>
        <v>19.5</v>
      </c>
      <c r="AG29" s="16">
        <f>MIN(B29:AF29)</f>
        <v>10.1</v>
      </c>
      <c r="AH29" s="25">
        <f>AVERAGE(B29:AF29)</f>
        <v>16.758064516129032</v>
      </c>
    </row>
    <row r="30" spans="1:34" s="5" customFormat="1" ht="17.100000000000001" customHeight="1" x14ac:dyDescent="0.2">
      <c r="A30" s="13" t="s">
        <v>35</v>
      </c>
      <c r="B30" s="21">
        <f>MIN(B5:B29)</f>
        <v>3.8</v>
      </c>
      <c r="C30" s="21">
        <f t="shared" ref="C30:AH30" si="9">MIN(C5:C29)</f>
        <v>4.0999999999999996</v>
      </c>
      <c r="D30" s="21">
        <f t="shared" si="9"/>
        <v>8.6999999999999993</v>
      </c>
      <c r="E30" s="21">
        <f t="shared" si="9"/>
        <v>9.4</v>
      </c>
      <c r="F30" s="21">
        <f t="shared" si="9"/>
        <v>10.7</v>
      </c>
      <c r="G30" s="21">
        <f t="shared" si="9"/>
        <v>11.9</v>
      </c>
      <c r="H30" s="21">
        <f t="shared" si="9"/>
        <v>11.4</v>
      </c>
      <c r="I30" s="21">
        <f t="shared" si="9"/>
        <v>12.6</v>
      </c>
      <c r="J30" s="21">
        <f t="shared" si="9"/>
        <v>11.4</v>
      </c>
      <c r="K30" s="21">
        <f t="shared" si="9"/>
        <v>12.7</v>
      </c>
      <c r="L30" s="21">
        <f t="shared" si="9"/>
        <v>17</v>
      </c>
      <c r="M30" s="21">
        <f t="shared" si="9"/>
        <v>17.3</v>
      </c>
      <c r="N30" s="21">
        <f t="shared" si="9"/>
        <v>13.1</v>
      </c>
      <c r="O30" s="21">
        <f t="shared" si="9"/>
        <v>13.1</v>
      </c>
      <c r="P30" s="21">
        <f t="shared" si="9"/>
        <v>15</v>
      </c>
      <c r="Q30" s="21">
        <f t="shared" si="9"/>
        <v>12</v>
      </c>
      <c r="R30" s="21">
        <f t="shared" si="9"/>
        <v>12.7</v>
      </c>
      <c r="S30" s="21">
        <f t="shared" si="9"/>
        <v>12.9</v>
      </c>
      <c r="T30" s="21">
        <f t="shared" si="9"/>
        <v>14</v>
      </c>
      <c r="U30" s="21">
        <f t="shared" si="9"/>
        <v>10.6</v>
      </c>
      <c r="V30" s="21">
        <f t="shared" si="9"/>
        <v>11.4</v>
      </c>
      <c r="W30" s="21">
        <f t="shared" si="9"/>
        <v>15</v>
      </c>
      <c r="X30" s="21">
        <f t="shared" si="9"/>
        <v>14.9</v>
      </c>
      <c r="Y30" s="21">
        <f t="shared" si="9"/>
        <v>17.3</v>
      </c>
      <c r="Z30" s="21">
        <f t="shared" si="9"/>
        <v>12.4</v>
      </c>
      <c r="AA30" s="21">
        <f t="shared" si="9"/>
        <v>12.7</v>
      </c>
      <c r="AB30" s="21">
        <f t="shared" si="9"/>
        <v>17.2</v>
      </c>
      <c r="AC30" s="21">
        <f t="shared" si="9"/>
        <v>15.7</v>
      </c>
      <c r="AD30" s="21">
        <f t="shared" si="9"/>
        <v>15.3</v>
      </c>
      <c r="AE30" s="21">
        <f t="shared" si="9"/>
        <v>14.9</v>
      </c>
      <c r="AF30" s="51">
        <f t="shared" si="9"/>
        <v>15.8</v>
      </c>
      <c r="AG30" s="21">
        <f t="shared" si="9"/>
        <v>3.8</v>
      </c>
      <c r="AH30" s="21">
        <f t="shared" si="9"/>
        <v>13.496774193548388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C19" workbookViewId="0">
      <selection activeCell="AC34" sqref="AC3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2"/>
    </row>
    <row r="5" spans="1:34" s="5" customFormat="1" ht="20.100000000000001" customHeight="1" thickTop="1" x14ac:dyDescent="0.2">
      <c r="A5" s="8" t="s">
        <v>47</v>
      </c>
      <c r="B5" s="40">
        <f>[1]Maio!$E$5</f>
        <v>63.625</v>
      </c>
      <c r="C5" s="40">
        <f>[1]Maio!$E$6</f>
        <v>69.875</v>
      </c>
      <c r="D5" s="40">
        <f>[1]Maio!$E$7</f>
        <v>74.541666666666671</v>
      </c>
      <c r="E5" s="40">
        <f>[1]Maio!$E$8</f>
        <v>70.75</v>
      </c>
      <c r="F5" s="40">
        <f>[1]Maio!$E$9</f>
        <v>70.208333333333329</v>
      </c>
      <c r="G5" s="40">
        <f>[1]Maio!$E$10</f>
        <v>70.541666666666671</v>
      </c>
      <c r="H5" s="40">
        <f>[1]Maio!$E$11</f>
        <v>69.25</v>
      </c>
      <c r="I5" s="40">
        <f>[1]Maio!$E$12</f>
        <v>70.791666666666671</v>
      </c>
      <c r="J5" s="40">
        <f>[1]Maio!$E$13</f>
        <v>69.041666666666671</v>
      </c>
      <c r="K5" s="40">
        <f>[1]Maio!$E$14</f>
        <v>62.875</v>
      </c>
      <c r="L5" s="40">
        <f>[1]Maio!$E$15</f>
        <v>76.5</v>
      </c>
      <c r="M5" s="40">
        <f>[1]Maio!$E$16</f>
        <v>90.5</v>
      </c>
      <c r="N5" s="40">
        <f>[1]Maio!$E$17</f>
        <v>94.916666666666671</v>
      </c>
      <c r="O5" s="40">
        <f>[1]Maio!$E$18</f>
        <v>86.166666666666671</v>
      </c>
      <c r="P5" s="40">
        <f>[1]Maio!$E$19</f>
        <v>87.958333333333329</v>
      </c>
      <c r="Q5" s="40">
        <f>[1]Maio!$E$20</f>
        <v>86.708333333333329</v>
      </c>
      <c r="R5" s="40">
        <f>[1]Maio!$E$21</f>
        <v>81.166666666666671</v>
      </c>
      <c r="S5" s="40">
        <f>[1]Maio!$E$22</f>
        <v>77.208333333333329</v>
      </c>
      <c r="T5" s="40">
        <f>[1]Maio!$E$23</f>
        <v>75.875</v>
      </c>
      <c r="U5" s="40">
        <f>[1]Maio!$E$24</f>
        <v>73.75</v>
      </c>
      <c r="V5" s="40">
        <f>[1]Maio!$E$25</f>
        <v>73.083333333333329</v>
      </c>
      <c r="W5" s="40">
        <f>[1]Maio!$E$26</f>
        <v>74.416666666666671</v>
      </c>
      <c r="X5" s="40">
        <f>[1]Maio!$E$27</f>
        <v>74.916666666666671</v>
      </c>
      <c r="Y5" s="40">
        <f>[1]Maio!$E$28</f>
        <v>76</v>
      </c>
      <c r="Z5" s="40">
        <f>[1]Maio!$E$29</f>
        <v>81</v>
      </c>
      <c r="AA5" s="40">
        <f>[1]Maio!$E$30</f>
        <v>79.541666666666671</v>
      </c>
      <c r="AB5" s="40">
        <f>[1]Maio!$E$31</f>
        <v>77.75</v>
      </c>
      <c r="AC5" s="40">
        <f>[1]Maio!$E$32</f>
        <v>86.666666666666671</v>
      </c>
      <c r="AD5" s="40">
        <f>[1]Maio!$E$33</f>
        <v>82.375</v>
      </c>
      <c r="AE5" s="40">
        <f>[1]Maio!$E$34</f>
        <v>78.416666666666671</v>
      </c>
      <c r="AF5" s="40">
        <f>[1]Maio!$E$35</f>
        <v>75.25</v>
      </c>
      <c r="AG5" s="41">
        <f>AVERAGE(B5:AF5)</f>
        <v>76.827956989247298</v>
      </c>
      <c r="AH5" s="12"/>
    </row>
    <row r="6" spans="1:34" ht="17.100000000000001" customHeight="1" x14ac:dyDescent="0.2">
      <c r="A6" s="9" t="s">
        <v>0</v>
      </c>
      <c r="B6" s="3">
        <f>[2]Maio!$E$5</f>
        <v>72.708333333333329</v>
      </c>
      <c r="C6" s="3">
        <f>[2]Maio!$E$6</f>
        <v>70.333333333333329</v>
      </c>
      <c r="D6" s="3">
        <f>[2]Maio!$E$7</f>
        <v>78</v>
      </c>
      <c r="E6" s="3">
        <f>[2]Maio!$E$8</f>
        <v>79.541666666666671</v>
      </c>
      <c r="F6" s="3">
        <f>[2]Maio!$E$9</f>
        <v>76.5</v>
      </c>
      <c r="G6" s="3">
        <f>[2]Maio!$E$10</f>
        <v>78</v>
      </c>
      <c r="H6" s="3">
        <f>[2]Maio!$E$11</f>
        <v>74.208333333333329</v>
      </c>
      <c r="I6" s="3">
        <f>[2]Maio!$E$12</f>
        <v>76.875</v>
      </c>
      <c r="J6" s="3">
        <f>[2]Maio!$E$13</f>
        <v>75.666666666666671</v>
      </c>
      <c r="K6" s="3">
        <f>[2]Maio!$E$14</f>
        <v>74.625</v>
      </c>
      <c r="L6" s="3">
        <f>[2]Maio!$E$15</f>
        <v>78.041666666666671</v>
      </c>
      <c r="M6" s="3">
        <f>[2]Maio!$E$16</f>
        <v>84.208333333333329</v>
      </c>
      <c r="N6" s="3">
        <f>[2]Maio!$E$17</f>
        <v>79.208333333333329</v>
      </c>
      <c r="O6" s="3">
        <f>[2]Maio!$E$18</f>
        <v>85.916666666666671</v>
      </c>
      <c r="P6" s="3">
        <f>[2]Maio!$E$19</f>
        <v>83.833333333333329</v>
      </c>
      <c r="Q6" s="3">
        <f>[2]Maio!$E$20</f>
        <v>83.5</v>
      </c>
      <c r="R6" s="3">
        <f>[2]Maio!$E$21</f>
        <v>80.791666666666671</v>
      </c>
      <c r="S6" s="3">
        <f>[2]Maio!$E$22</f>
        <v>81.083333333333329</v>
      </c>
      <c r="T6" s="3">
        <f>[2]Maio!$E$23</f>
        <v>79.791666666666671</v>
      </c>
      <c r="U6" s="3">
        <f>[2]Maio!$E$24</f>
        <v>78.541666666666671</v>
      </c>
      <c r="V6" s="3">
        <f>[2]Maio!$E$25</f>
        <v>79</v>
      </c>
      <c r="W6" s="3">
        <f>[2]Maio!$E$26</f>
        <v>71.208333333333329</v>
      </c>
      <c r="X6" s="3">
        <f>[2]Maio!$E$27</f>
        <v>90.25</v>
      </c>
      <c r="Y6" s="3">
        <f>[2]Maio!$E$28</f>
        <v>91.958333333333329</v>
      </c>
      <c r="Z6" s="3">
        <f>[2]Maio!$E$29</f>
        <v>82.25</v>
      </c>
      <c r="AA6" s="3">
        <f>[2]Maio!$E$30</f>
        <v>91.583333333333329</v>
      </c>
      <c r="AB6" s="3">
        <f>[2]Maio!$E$31</f>
        <v>92.25</v>
      </c>
      <c r="AC6" s="3">
        <f>[2]Maio!$E$32</f>
        <v>83.541666666666671</v>
      </c>
      <c r="AD6" s="3">
        <f>[2]Maio!$E$33</f>
        <v>82.125</v>
      </c>
      <c r="AE6" s="3">
        <f>[2]Maio!$E$34</f>
        <v>80.583333333333329</v>
      </c>
      <c r="AF6" s="3">
        <f>[2]Maio!$E$35</f>
        <v>90.666666666666671</v>
      </c>
      <c r="AG6" s="16">
        <f t="shared" ref="AG6:AG17" si="1">AVERAGE(B6:AF6)</f>
        <v>80.864247311827953</v>
      </c>
    </row>
    <row r="7" spans="1:34" ht="17.100000000000001" customHeight="1" x14ac:dyDescent="0.2">
      <c r="A7" s="9" t="s">
        <v>1</v>
      </c>
      <c r="B7" s="3">
        <f>[3]Maio!$E$5</f>
        <v>69.166666666666671</v>
      </c>
      <c r="C7" s="3">
        <f>[3]Maio!$E$6</f>
        <v>68.25</v>
      </c>
      <c r="D7" s="3">
        <f>[3]Maio!$E$7</f>
        <v>71.458333333333329</v>
      </c>
      <c r="E7" s="3">
        <f>[3]Maio!$E$8</f>
        <v>73.5</v>
      </c>
      <c r="F7" s="3">
        <f>[3]Maio!$E$9</f>
        <v>75.833333333333329</v>
      </c>
      <c r="G7" s="3">
        <f>[3]Maio!$E$10</f>
        <v>74.666666666666671</v>
      </c>
      <c r="H7" s="3">
        <f>[3]Maio!$E$11</f>
        <v>65.125</v>
      </c>
      <c r="I7" s="3">
        <f>[3]Maio!$E$12</f>
        <v>69.625</v>
      </c>
      <c r="J7" s="3">
        <f>[3]Maio!$E$13</f>
        <v>67.958333333333329</v>
      </c>
      <c r="K7" s="3">
        <f>[3]Maio!$E$14</f>
        <v>71.75</v>
      </c>
      <c r="L7" s="3">
        <f>[3]Maio!$E$15</f>
        <v>75.041666666666671</v>
      </c>
      <c r="M7" s="3">
        <f>[3]Maio!$E$16</f>
        <v>77.125</v>
      </c>
      <c r="N7" s="3">
        <f>[3]Maio!$E$17</f>
        <v>92.708333333333329</v>
      </c>
      <c r="O7" s="3">
        <f>[3]Maio!$E$18</f>
        <v>92.666666666666671</v>
      </c>
      <c r="P7" s="3">
        <f>[3]Maio!$E$19</f>
        <v>83.541666666666671</v>
      </c>
      <c r="Q7" s="3">
        <f>[3]Maio!$E$20</f>
        <v>75.958333333333329</v>
      </c>
      <c r="R7" s="3">
        <f>[3]Maio!$E$21</f>
        <v>73.875</v>
      </c>
      <c r="S7" s="3">
        <f>[3]Maio!$E$22</f>
        <v>71.958333333333329</v>
      </c>
      <c r="T7" s="3">
        <f>[3]Maio!$E$23</f>
        <v>67.708333333333329</v>
      </c>
      <c r="U7" s="3">
        <f>[3]Maio!$E$24</f>
        <v>71.708333333333329</v>
      </c>
      <c r="V7" s="3">
        <f>[3]Maio!$E$25</f>
        <v>72.166666666666671</v>
      </c>
      <c r="W7" s="3">
        <f>[3]Maio!$E$26</f>
        <v>74.666666666666671</v>
      </c>
      <c r="X7" s="3">
        <f>[3]Maio!$E$27</f>
        <v>85.916666666666671</v>
      </c>
      <c r="Y7" s="3">
        <f>[3]Maio!$E$28</f>
        <v>88.875</v>
      </c>
      <c r="Z7" s="3">
        <f>[3]Maio!$E$29</f>
        <v>84</v>
      </c>
      <c r="AA7" s="3">
        <f>[3]Maio!$E$30</f>
        <v>84.041666666666671</v>
      </c>
      <c r="AB7" s="3">
        <f>[3]Maio!$E$31</f>
        <v>82.125</v>
      </c>
      <c r="AC7" s="3">
        <f>[3]Maio!$E$32</f>
        <v>81.125</v>
      </c>
      <c r="AD7" s="3">
        <f>[3]Maio!$E$33</f>
        <v>77.541666666666671</v>
      </c>
      <c r="AE7" s="3">
        <f>[3]Maio!$E$34</f>
        <v>79.166666666666671</v>
      </c>
      <c r="AF7" s="3">
        <f>[3]Maio!$E$35</f>
        <v>81.25</v>
      </c>
      <c r="AG7" s="16">
        <f t="shared" si="1"/>
        <v>76.790322580645167</v>
      </c>
    </row>
    <row r="8" spans="1:34" ht="17.100000000000001" customHeight="1" x14ac:dyDescent="0.2">
      <c r="A8" s="9" t="s">
        <v>52</v>
      </c>
      <c r="B8" s="3">
        <f>[4]Maio!$E$5</f>
        <v>73.875</v>
      </c>
      <c r="C8" s="3">
        <f>[4]Maio!$E$6</f>
        <v>72.75</v>
      </c>
      <c r="D8" s="3">
        <f>[4]Maio!$E$7</f>
        <v>74.625</v>
      </c>
      <c r="E8" s="3">
        <f>[4]Maio!$E$8</f>
        <v>76.916666666666671</v>
      </c>
      <c r="F8" s="3">
        <f>[4]Maio!$E$9</f>
        <v>77.791666666666671</v>
      </c>
      <c r="G8" s="3">
        <f>[4]Maio!$E$10</f>
        <v>78.041666666666671</v>
      </c>
      <c r="H8" s="3">
        <f>[4]Maio!$E$11</f>
        <v>73.708333333333329</v>
      </c>
      <c r="I8" s="3">
        <f>[4]Maio!$E$12</f>
        <v>76.5</v>
      </c>
      <c r="J8" s="3">
        <f>[4]Maio!$E$13</f>
        <v>75.75</v>
      </c>
      <c r="K8" s="3">
        <f>[4]Maio!$E$14</f>
        <v>75.875</v>
      </c>
      <c r="L8" s="3">
        <f>[4]Maio!$E$15</f>
        <v>71.458333333333329</v>
      </c>
      <c r="M8" s="3">
        <f>[4]Maio!$E$16</f>
        <v>83.458333333333329</v>
      </c>
      <c r="N8" s="3">
        <f>[4]Maio!$E$17</f>
        <v>87.25</v>
      </c>
      <c r="O8" s="3">
        <f>[4]Maio!$E$18</f>
        <v>90.666666666666671</v>
      </c>
      <c r="P8" s="3">
        <f>[4]Maio!$E$19</f>
        <v>85.041666666666671</v>
      </c>
      <c r="Q8" s="3">
        <f>[4]Maio!$E$20</f>
        <v>81.708333333333329</v>
      </c>
      <c r="R8" s="3">
        <f>[4]Maio!$E$21</f>
        <v>79.041666666666671</v>
      </c>
      <c r="S8" s="3">
        <f>[4]Maio!$E$22</f>
        <v>76.25</v>
      </c>
      <c r="T8" s="3">
        <f>[4]Maio!$E$23</f>
        <v>70.958333333333329</v>
      </c>
      <c r="U8" s="3">
        <f>[4]Maio!$E$24</f>
        <v>77.208333333333329</v>
      </c>
      <c r="V8" s="3">
        <f>[4]Maio!$E$25</f>
        <v>82.875</v>
      </c>
      <c r="W8" s="3">
        <f>[4]Maio!$E$26</f>
        <v>79.125</v>
      </c>
      <c r="X8" s="3">
        <f>[4]Maio!$E$27</f>
        <v>86.958333333333329</v>
      </c>
      <c r="Y8" s="3">
        <f>[4]Maio!$E$28</f>
        <v>92.041666666666671</v>
      </c>
      <c r="Z8" s="3">
        <f>[4]Maio!$E$29</f>
        <v>83.416666666666671</v>
      </c>
      <c r="AA8" s="3">
        <f>[4]Maio!$E$30</f>
        <v>86.458333333333329</v>
      </c>
      <c r="AB8" s="3">
        <f>[4]Maio!$E$31</f>
        <v>81.125</v>
      </c>
      <c r="AC8" s="3">
        <f>[4]Maio!$E$32</f>
        <v>81.583333333333329</v>
      </c>
      <c r="AD8" s="3">
        <f>[4]Maio!$E$33</f>
        <v>78.125</v>
      </c>
      <c r="AE8" s="3">
        <f>[4]Maio!$E$34</f>
        <v>77.5</v>
      </c>
      <c r="AF8" s="3">
        <f>[4]Maio!$E$35</f>
        <v>86.625</v>
      </c>
      <c r="AG8" s="16">
        <f t="shared" si="1"/>
        <v>79.829301075268816</v>
      </c>
    </row>
    <row r="9" spans="1:34" ht="17.100000000000001" customHeight="1" x14ac:dyDescent="0.2">
      <c r="A9" s="9" t="s">
        <v>2</v>
      </c>
      <c r="B9" s="3">
        <f>[5]Maio!$E$5</f>
        <v>60.708333333333336</v>
      </c>
      <c r="C9" s="3">
        <f>[5]Maio!$E$6</f>
        <v>56.875</v>
      </c>
      <c r="D9" s="3">
        <f>[5]Maio!$E$7</f>
        <v>57.75</v>
      </c>
      <c r="E9" s="3">
        <f>[5]Maio!$E$8</f>
        <v>63.375</v>
      </c>
      <c r="F9" s="3">
        <f>[5]Maio!$E$9</f>
        <v>61.458333333333336</v>
      </c>
      <c r="G9" s="3">
        <f>[5]Maio!$E$10</f>
        <v>58</v>
      </c>
      <c r="H9" s="3">
        <f>[5]Maio!$E$11</f>
        <v>53.291666666666664</v>
      </c>
      <c r="I9" s="3">
        <f>[5]Maio!$E$12</f>
        <v>58.958333333333336</v>
      </c>
      <c r="J9" s="3">
        <f>[5]Maio!$E$13</f>
        <v>56.791666666666664</v>
      </c>
      <c r="K9" s="3">
        <f>[5]Maio!$E$14</f>
        <v>51.958333333333336</v>
      </c>
      <c r="L9" s="3">
        <f>[5]Maio!$E$15</f>
        <v>73.291666666666671</v>
      </c>
      <c r="M9" s="3">
        <f>[5]Maio!$E$16</f>
        <v>82.333333333333329</v>
      </c>
      <c r="N9" s="3">
        <f>[5]Maio!$E$17</f>
        <v>91.541666666666671</v>
      </c>
      <c r="O9" s="3">
        <f>[5]Maio!$E$18</f>
        <v>86.958333333333329</v>
      </c>
      <c r="P9" s="3">
        <f>[5]Maio!$E$19</f>
        <v>82.75</v>
      </c>
      <c r="Q9" s="3">
        <f>[5]Maio!$E$20</f>
        <v>78.083333333333329</v>
      </c>
      <c r="R9" s="3">
        <f>[5]Maio!$E$21</f>
        <v>73.958333333333329</v>
      </c>
      <c r="S9" s="3">
        <f>[5]Maio!$E$22</f>
        <v>69.458333333333329</v>
      </c>
      <c r="T9" s="3">
        <f>[5]Maio!$E$23</f>
        <v>64.916666666666671</v>
      </c>
      <c r="U9" s="3">
        <f>[5]Maio!$E$24</f>
        <v>64.208333333333329</v>
      </c>
      <c r="V9" s="3">
        <f>[5]Maio!$E$25</f>
        <v>61.25</v>
      </c>
      <c r="W9" s="3">
        <f>[5]Maio!$E$26</f>
        <v>58.791666666666664</v>
      </c>
      <c r="X9" s="3">
        <f>[5]Maio!$E$27</f>
        <v>72.791666666666671</v>
      </c>
      <c r="Y9" s="3">
        <f>[5]Maio!$E$28</f>
        <v>90.416666666666671</v>
      </c>
      <c r="Z9" s="3">
        <f>[5]Maio!$E$29</f>
        <v>87.875</v>
      </c>
      <c r="AA9" s="3">
        <f>[5]Maio!$E$30</f>
        <v>82.166666666666671</v>
      </c>
      <c r="AB9" s="3">
        <f>[5]Maio!$E$31</f>
        <v>81.166666666666671</v>
      </c>
      <c r="AC9" s="3">
        <f>[5]Maio!$E$32</f>
        <v>78.708333333333329</v>
      </c>
      <c r="AD9" s="3">
        <f>[5]Maio!$E$33</f>
        <v>66.75</v>
      </c>
      <c r="AE9" s="3">
        <f>[5]Maio!$E$34</f>
        <v>71.375</v>
      </c>
      <c r="AF9" s="3">
        <f>[5]Maio!$E$35</f>
        <v>73.541666666666671</v>
      </c>
      <c r="AG9" s="16">
        <f t="shared" si="1"/>
        <v>70.048387096774192</v>
      </c>
    </row>
    <row r="10" spans="1:34" ht="17.100000000000001" customHeight="1" x14ac:dyDescent="0.2">
      <c r="A10" s="9" t="s">
        <v>3</v>
      </c>
      <c r="B10" s="3">
        <f>[6]Maio!$E$5</f>
        <v>73.291666666666671</v>
      </c>
      <c r="C10" s="3">
        <f>[6]Maio!$E$6</f>
        <v>70.25</v>
      </c>
      <c r="D10" s="3">
        <f>[6]Maio!$E$7</f>
        <v>71.541666666666671</v>
      </c>
      <c r="E10" s="3">
        <f>[6]Maio!$E$8</f>
        <v>67.375</v>
      </c>
      <c r="F10" s="3">
        <f>[6]Maio!$E$9</f>
        <v>64.375</v>
      </c>
      <c r="G10" s="3">
        <f>[6]Maio!$E$10</f>
        <v>66.041666666666671</v>
      </c>
      <c r="H10" s="3">
        <f>[6]Maio!$E$11</f>
        <v>64.75</v>
      </c>
      <c r="I10" s="3">
        <f>[6]Maio!$E$12</f>
        <v>66</v>
      </c>
      <c r="J10" s="3">
        <f>[6]Maio!$E$13</f>
        <v>64.166666666666671</v>
      </c>
      <c r="K10" s="3">
        <f>[6]Maio!$E$14</f>
        <v>60.708333333333336</v>
      </c>
      <c r="L10" s="3">
        <f>[6]Maio!$E$15</f>
        <v>70.041666666666671</v>
      </c>
      <c r="M10" s="3">
        <f>[6]Maio!$E$16</f>
        <v>88.75</v>
      </c>
      <c r="N10" s="3">
        <f>[6]Maio!$E$17</f>
        <v>90.291666666666671</v>
      </c>
      <c r="O10" s="3">
        <f>[6]Maio!$E$18</f>
        <v>83.708333333333329</v>
      </c>
      <c r="P10" s="3">
        <f>[6]Maio!$E$19</f>
        <v>89.833333333333329</v>
      </c>
      <c r="Q10" s="3">
        <f>[6]Maio!$E$20</f>
        <v>82.583333333333329</v>
      </c>
      <c r="R10" s="3">
        <f>[6]Maio!$E$21</f>
        <v>88</v>
      </c>
      <c r="S10" s="3">
        <f>[6]Maio!$E$22</f>
        <v>78.625</v>
      </c>
      <c r="T10" s="3">
        <f>[6]Maio!$E$23</f>
        <v>71.958333333333329</v>
      </c>
      <c r="U10" s="3">
        <f>[6]Maio!$E$24</f>
        <v>71.166666666666671</v>
      </c>
      <c r="V10" s="3">
        <f>[6]Maio!$E$25</f>
        <v>69.833333333333329</v>
      </c>
      <c r="W10" s="3">
        <f>[6]Maio!$E$26</f>
        <v>71.625</v>
      </c>
      <c r="X10" s="3">
        <f>[6]Maio!$E$27</f>
        <v>74.401041666666671</v>
      </c>
      <c r="Y10" s="3">
        <f>[6]Maio!$E$28</f>
        <v>68.875</v>
      </c>
      <c r="Z10" s="3">
        <f>[6]Maio!$E$29</f>
        <v>81.375</v>
      </c>
      <c r="AA10" s="3">
        <f>[6]Maio!$E$30</f>
        <v>82.458333333333329</v>
      </c>
      <c r="AB10" s="3">
        <f>[6]Maio!$E$31</f>
        <v>76.291666666666671</v>
      </c>
      <c r="AC10" s="3">
        <f>[6]Maio!$E$32</f>
        <v>82.916666666666671</v>
      </c>
      <c r="AD10" s="3">
        <f>[6]Maio!$E$33</f>
        <v>79.666666666666671</v>
      </c>
      <c r="AE10" s="3">
        <f>[6]Maio!$E$34</f>
        <v>76.708333333333329</v>
      </c>
      <c r="AF10" s="3">
        <f>[6]Maio!$E$35</f>
        <v>73.333333333333329</v>
      </c>
      <c r="AG10" s="16">
        <f t="shared" si="1"/>
        <v>74.869119623655919</v>
      </c>
    </row>
    <row r="11" spans="1:34" ht="17.100000000000001" customHeight="1" x14ac:dyDescent="0.2">
      <c r="A11" s="9" t="s">
        <v>4</v>
      </c>
      <c r="B11" s="3">
        <f>[7]Maio!$E$5</f>
        <v>78.041666666666671</v>
      </c>
      <c r="C11" s="3">
        <f>[7]Maio!$E$6</f>
        <v>64.625</v>
      </c>
      <c r="D11" s="3">
        <f>[7]Maio!$E$7</f>
        <v>61.291666666666664</v>
      </c>
      <c r="E11" s="3">
        <f>[7]Maio!$E$8</f>
        <v>65.5</v>
      </c>
      <c r="F11" s="3">
        <f>[7]Maio!$E$9</f>
        <v>60.166666666666664</v>
      </c>
      <c r="G11" s="3">
        <f>[7]Maio!$E$10</f>
        <v>58.041666666666664</v>
      </c>
      <c r="H11" s="3">
        <f>[7]Maio!$E$11</f>
        <v>61.041666666666664</v>
      </c>
      <c r="I11" s="3">
        <f>[7]Maio!$E$12</f>
        <v>62.416666666666664</v>
      </c>
      <c r="J11" s="3">
        <f>[7]Maio!$E$13</f>
        <v>61.791666666666664</v>
      </c>
      <c r="K11" s="3">
        <f>[7]Maio!$E$14</f>
        <v>53.833333333333336</v>
      </c>
      <c r="L11" s="3">
        <f>[7]Maio!$E$15</f>
        <v>73.083333333333329</v>
      </c>
      <c r="M11" s="3">
        <f>[7]Maio!$E$16</f>
        <v>88.041666666666671</v>
      </c>
      <c r="N11" s="3">
        <f>[7]Maio!$E$17</f>
        <v>89.833333333333329</v>
      </c>
      <c r="O11" s="3">
        <f>[7]Maio!$E$18</f>
        <v>86.166666666666671</v>
      </c>
      <c r="P11" s="3">
        <f>[7]Maio!$E$19</f>
        <v>92.458333333333329</v>
      </c>
      <c r="Q11" s="3">
        <f>[7]Maio!$E$20</f>
        <v>85.875</v>
      </c>
      <c r="R11" s="3">
        <f>[7]Maio!$E$21</f>
        <v>89.208333333333329</v>
      </c>
      <c r="S11" s="3">
        <f>[7]Maio!$E$22</f>
        <v>82.916666666666671</v>
      </c>
      <c r="T11" s="3">
        <f>[7]Maio!$E$23</f>
        <v>71</v>
      </c>
      <c r="U11" s="3">
        <f>[7]Maio!$E$24</f>
        <v>68.041666666666671</v>
      </c>
      <c r="V11" s="3">
        <f>[7]Maio!$E$25</f>
        <v>67.25</v>
      </c>
      <c r="W11" s="3">
        <f>[7]Maio!$E$26</f>
        <v>74.333333333333329</v>
      </c>
      <c r="X11" s="3">
        <f>[7]Maio!$E$27</f>
        <v>72.083333333333329</v>
      </c>
      <c r="Y11" s="3">
        <f>[7]Maio!$E$28</f>
        <v>75.5</v>
      </c>
      <c r="Z11" s="3">
        <f>[7]Maio!$E$29</f>
        <v>89.791666666666671</v>
      </c>
      <c r="AA11" s="3">
        <f>[7]Maio!$E$30</f>
        <v>84.458333333333329</v>
      </c>
      <c r="AB11" s="3">
        <f>[7]Maio!$E$31</f>
        <v>81.833333333333329</v>
      </c>
      <c r="AC11" s="3">
        <f>[7]Maio!$E$32</f>
        <v>87.5</v>
      </c>
      <c r="AD11" s="3">
        <f>[7]Maio!$E$33</f>
        <v>70.541666666666671</v>
      </c>
      <c r="AE11" s="3">
        <f>[7]Maio!$E$34</f>
        <v>72.833333333333329</v>
      </c>
      <c r="AF11" s="3">
        <f>[7]Maio!$E$35</f>
        <v>70.75</v>
      </c>
      <c r="AG11" s="16">
        <f t="shared" si="1"/>
        <v>74.201612903225808</v>
      </c>
    </row>
    <row r="12" spans="1:34" ht="17.100000000000001" customHeight="1" x14ac:dyDescent="0.2">
      <c r="A12" s="9" t="s">
        <v>5</v>
      </c>
      <c r="B12" s="3">
        <f>[8]Maio!$E$5</f>
        <v>57.041666666666664</v>
      </c>
      <c r="C12" s="3">
        <f>[8]Maio!$E$6</f>
        <v>45.333333333333336</v>
      </c>
      <c r="D12" s="3">
        <f>[8]Maio!$E$7</f>
        <v>46.791666666666664</v>
      </c>
      <c r="E12" s="3">
        <f>[8]Maio!$E$8</f>
        <v>57.166666666666664</v>
      </c>
      <c r="F12" s="3">
        <f>[8]Maio!$E$9</f>
        <v>63.333333333333336</v>
      </c>
      <c r="G12" s="3">
        <f>[8]Maio!$E$10</f>
        <v>60.666666666666664</v>
      </c>
      <c r="H12" s="3">
        <f>[8]Maio!$E$11</f>
        <v>62.125</v>
      </c>
      <c r="I12" s="3">
        <f>[8]Maio!$E$12</f>
        <v>46.375</v>
      </c>
      <c r="J12" s="3">
        <f>[8]Maio!$E$13</f>
        <v>55.625</v>
      </c>
      <c r="K12" s="3">
        <f>[8]Maio!$E$14</f>
        <v>58.375</v>
      </c>
      <c r="L12" s="3">
        <f>[8]Maio!$E$15</f>
        <v>67.25</v>
      </c>
      <c r="M12" s="3">
        <f>[8]Maio!$E$16</f>
        <v>73.625</v>
      </c>
      <c r="N12" s="3">
        <f>[8]Maio!$E$17</f>
        <v>84.916666666666671</v>
      </c>
      <c r="O12" s="3">
        <f>[8]Maio!$E$18</f>
        <v>88.958333333333329</v>
      </c>
      <c r="P12" s="3">
        <f>[8]Maio!$E$19</f>
        <v>81.916666666666671</v>
      </c>
      <c r="Q12" s="3">
        <f>[8]Maio!$E$20</f>
        <v>78.625</v>
      </c>
      <c r="R12" s="3">
        <f>[8]Maio!$E$21</f>
        <v>77.541666666666671</v>
      </c>
      <c r="S12" s="3">
        <f>[8]Maio!$E$22</f>
        <v>69.583333333333329</v>
      </c>
      <c r="T12" s="3">
        <f>[8]Maio!$E$23</f>
        <v>64.791666666666671</v>
      </c>
      <c r="U12" s="3">
        <f>[8]Maio!$E$24</f>
        <v>72.791666666666671</v>
      </c>
      <c r="V12" s="3">
        <f>[8]Maio!$E$25</f>
        <v>77.375</v>
      </c>
      <c r="W12" s="3">
        <f>[8]Maio!$E$26</f>
        <v>78.833333333333329</v>
      </c>
      <c r="X12" s="3">
        <f>[8]Maio!$E$27</f>
        <v>78.541666666666671</v>
      </c>
      <c r="Y12" s="3">
        <f>[8]Maio!$E$28</f>
        <v>87.625</v>
      </c>
      <c r="Z12" s="3">
        <f>[8]Maio!$E$29</f>
        <v>79.916666666666671</v>
      </c>
      <c r="AA12" s="3">
        <f>[8]Maio!$E$30</f>
        <v>76.75</v>
      </c>
      <c r="AB12" s="3">
        <f>[8]Maio!$E$31</f>
        <v>76.041666666666671</v>
      </c>
      <c r="AC12" s="3">
        <f>[8]Maio!$E$32</f>
        <v>75.541666666666671</v>
      </c>
      <c r="AD12" s="3">
        <f>[8]Maio!$E$33</f>
        <v>70.125</v>
      </c>
      <c r="AE12" s="3">
        <f>[8]Maio!$E$34</f>
        <v>68.75</v>
      </c>
      <c r="AF12" s="3">
        <f>[8]Maio!$E$35</f>
        <v>76.291666666666671</v>
      </c>
      <c r="AG12" s="16">
        <f t="shared" si="1"/>
        <v>69.633064516129053</v>
      </c>
    </row>
    <row r="13" spans="1:34" ht="17.100000000000001" customHeight="1" x14ac:dyDescent="0.2">
      <c r="A13" s="9" t="s">
        <v>6</v>
      </c>
      <c r="B13" s="3">
        <f>[9]Maio!$E$5</f>
        <v>55.416666666666664</v>
      </c>
      <c r="C13" s="3">
        <f>[9]Maio!$E$6</f>
        <v>65</v>
      </c>
      <c r="D13" s="3">
        <f>[9]Maio!$E$7</f>
        <v>69.333333333333329</v>
      </c>
      <c r="E13" s="3">
        <f>[9]Maio!$E$8</f>
        <v>61.642857142857146</v>
      </c>
      <c r="F13" s="3">
        <f>[9]Maio!$E$9</f>
        <v>70.400000000000006</v>
      </c>
      <c r="G13" s="3">
        <f>[9]Maio!$E$10</f>
        <v>63</v>
      </c>
      <c r="H13" s="3">
        <f>[9]Maio!$E$11</f>
        <v>67.400000000000006</v>
      </c>
      <c r="I13" s="3">
        <f>[9]Maio!$E$12</f>
        <v>69.956521739130437</v>
      </c>
      <c r="J13" s="3">
        <f>[9]Maio!$E$13</f>
        <v>72.086956521739125</v>
      </c>
      <c r="K13" s="3">
        <f>[9]Maio!$E$14</f>
        <v>68.470588235294116</v>
      </c>
      <c r="L13" s="3">
        <f>[9]Maio!$E$15</f>
        <v>74.75</v>
      </c>
      <c r="M13" s="3">
        <f>[9]Maio!$E$16</f>
        <v>90.5</v>
      </c>
      <c r="N13" s="3" t="str">
        <f>[9]Maio!$E$17</f>
        <v>**</v>
      </c>
      <c r="O13" s="3">
        <f>[9]Maio!$E$18</f>
        <v>88.958333333333329</v>
      </c>
      <c r="P13" s="3">
        <f>[9]Maio!$E$19</f>
        <v>81.916666666666671</v>
      </c>
      <c r="Q13" s="3">
        <f>[9]Maio!$E$20</f>
        <v>78.625</v>
      </c>
      <c r="R13" s="3">
        <f>[9]Maio!$E$21</f>
        <v>77.541666666666671</v>
      </c>
      <c r="S13" s="3">
        <f>[9]Maio!$E$22</f>
        <v>69.695652173913047</v>
      </c>
      <c r="T13" s="3">
        <f>[9]Maio!$E$23</f>
        <v>64.88</v>
      </c>
      <c r="U13" s="3">
        <f>[9]Maio!$E$24</f>
        <v>72.791666666666671</v>
      </c>
      <c r="V13" s="3">
        <f>[9]Maio!$E$25</f>
        <v>77.375</v>
      </c>
      <c r="W13" s="3">
        <f>[9]Maio!$E$26</f>
        <v>78.833333333333329</v>
      </c>
      <c r="X13" s="3">
        <f>[9]Maio!$E$27</f>
        <v>78.541666666666671</v>
      </c>
      <c r="Y13" s="3">
        <f>[9]Maio!$E$28</f>
        <v>87.625</v>
      </c>
      <c r="Z13" s="3">
        <f>[9]Maio!$E$29</f>
        <v>79.916666666666671</v>
      </c>
      <c r="AA13" s="3">
        <f>[9]Maio!$E$30</f>
        <v>76.75</v>
      </c>
      <c r="AB13" s="3">
        <f>[9]Maio!$E$31</f>
        <v>76.041666666666671</v>
      </c>
      <c r="AC13" s="3">
        <f>[9]Maio!$E$32</f>
        <v>75.541666666666671</v>
      </c>
      <c r="AD13" s="3">
        <f>[9]Maio!$E$33</f>
        <v>70.125</v>
      </c>
      <c r="AE13" s="3">
        <f>[9]Maio!$E$34</f>
        <v>68.75</v>
      </c>
      <c r="AF13" s="3">
        <f>[9]Maio!$E$35</f>
        <v>76.291666666666671</v>
      </c>
      <c r="AG13" s="16">
        <f t="shared" si="1"/>
        <v>73.60525252709779</v>
      </c>
    </row>
    <row r="14" spans="1:34" ht="17.100000000000001" customHeight="1" x14ac:dyDescent="0.2">
      <c r="A14" s="9" t="s">
        <v>7</v>
      </c>
      <c r="B14" s="3">
        <f>[10]Maio!$E$5</f>
        <v>68.041666666666671</v>
      </c>
      <c r="C14" s="3">
        <f>[10]Maio!$E$6</f>
        <v>58.416666666666664</v>
      </c>
      <c r="D14" s="3">
        <f>[10]Maio!$E$7</f>
        <v>70.458333333333329</v>
      </c>
      <c r="E14" s="3">
        <f>[10]Maio!$E$8</f>
        <v>73.666666666666671</v>
      </c>
      <c r="F14" s="3">
        <f>[10]Maio!$E$9</f>
        <v>71.125</v>
      </c>
      <c r="G14" s="3">
        <f>[10]Maio!$E$10</f>
        <v>71.833333333333329</v>
      </c>
      <c r="H14" s="3">
        <f>[10]Maio!$E$11</f>
        <v>64.541666666666671</v>
      </c>
      <c r="I14" s="3">
        <f>[10]Maio!$E$12</f>
        <v>71.916666666666671</v>
      </c>
      <c r="J14" s="3">
        <f>[10]Maio!$E$13</f>
        <v>66.458333333333329</v>
      </c>
      <c r="K14" s="3">
        <f>[10]Maio!$E$14</f>
        <v>65.666666666666671</v>
      </c>
      <c r="L14" s="3">
        <f>[10]Maio!$E$15</f>
        <v>73</v>
      </c>
      <c r="M14" s="3">
        <f>[10]Maio!$E$16</f>
        <v>85.25</v>
      </c>
      <c r="N14" s="3">
        <f>[10]Maio!$E$17</f>
        <v>88.291666666666671</v>
      </c>
      <c r="O14" s="3">
        <f>[10]Maio!$E$18</f>
        <v>89.5</v>
      </c>
      <c r="P14" s="3">
        <f>[10]Maio!$E$19</f>
        <v>80.916666666666671</v>
      </c>
      <c r="Q14" s="3">
        <f>[10]Maio!$E$20</f>
        <v>78.291666666666671</v>
      </c>
      <c r="R14" s="3">
        <f>[10]Maio!$E$21</f>
        <v>77.708333333333329</v>
      </c>
      <c r="S14" s="3">
        <f>[10]Maio!$E$22</f>
        <v>76.5</v>
      </c>
      <c r="T14" s="3">
        <f>[10]Maio!$E$23</f>
        <v>74.208333333333329</v>
      </c>
      <c r="U14" s="3">
        <f>[10]Maio!$E$24</f>
        <v>71.333333333333329</v>
      </c>
      <c r="V14" s="3">
        <f>[10]Maio!$E$25</f>
        <v>68.916666666666671</v>
      </c>
      <c r="W14" s="3">
        <f>[10]Maio!$E$26</f>
        <v>63.291666666666664</v>
      </c>
      <c r="X14" s="3">
        <f>[10]Maio!$E$27</f>
        <v>80.333333333333329</v>
      </c>
      <c r="Y14" s="3">
        <f>[10]Maio!$E$28</f>
        <v>92.5</v>
      </c>
      <c r="Z14" s="3">
        <f>[10]Maio!$E$29</f>
        <v>85.833333333333329</v>
      </c>
      <c r="AA14" s="3">
        <f>[10]Maio!$E$30</f>
        <v>85.208333333333329</v>
      </c>
      <c r="AB14" s="3">
        <f>[10]Maio!$E$31</f>
        <v>84.541666666666671</v>
      </c>
      <c r="AC14" s="3">
        <f>[10]Maio!$E$32</f>
        <v>84.833333333333329</v>
      </c>
      <c r="AD14" s="3">
        <f>[10]Maio!$E$33</f>
        <v>79.916666666666671</v>
      </c>
      <c r="AE14" s="3">
        <f>[10]Maio!$E$34</f>
        <v>73.958333333333329</v>
      </c>
      <c r="AF14" s="3">
        <f>[10]Maio!$E$35</f>
        <v>81.25</v>
      </c>
      <c r="AG14" s="16">
        <f t="shared" si="1"/>
        <v>76.055107526881713</v>
      </c>
    </row>
    <row r="15" spans="1:34" ht="17.100000000000001" customHeight="1" x14ac:dyDescent="0.2">
      <c r="A15" s="9" t="s">
        <v>8</v>
      </c>
      <c r="B15" s="3">
        <f>[11]Maio!$E$5</f>
        <v>67.125</v>
      </c>
      <c r="C15" s="3">
        <f>[11]Maio!$E$6</f>
        <v>71.25</v>
      </c>
      <c r="D15" s="3">
        <f>[11]Maio!$E$7</f>
        <v>72.583333333333329</v>
      </c>
      <c r="E15" s="3">
        <f>[11]Maio!$E$8</f>
        <v>72.625</v>
      </c>
      <c r="F15" s="3">
        <f>[11]Maio!$E$9</f>
        <v>71.541666666666671</v>
      </c>
      <c r="G15" s="3">
        <f>[11]Maio!$E$10</f>
        <v>69</v>
      </c>
      <c r="H15" s="3">
        <f>[11]Maio!$E$11</f>
        <v>67.875</v>
      </c>
      <c r="I15" s="3">
        <f>[11]Maio!$E$12</f>
        <v>71.5</v>
      </c>
      <c r="J15" s="3">
        <f>[11]Maio!$E$13</f>
        <v>72.875</v>
      </c>
      <c r="K15" s="3">
        <f>[11]Maio!$E$14</f>
        <v>71.333333333333329</v>
      </c>
      <c r="L15" s="3">
        <f>[11]Maio!$E$15</f>
        <v>80.625</v>
      </c>
      <c r="M15" s="3">
        <f>[11]Maio!$E$16</f>
        <v>89.75</v>
      </c>
      <c r="N15" s="3">
        <f>[11]Maio!$E$17</f>
        <v>79.083333333333329</v>
      </c>
      <c r="O15" s="3">
        <f>[11]Maio!$E$18</f>
        <v>84.5</v>
      </c>
      <c r="P15" s="3">
        <f>[11]Maio!$E$19</f>
        <v>80.458333333333329</v>
      </c>
      <c r="Q15" s="3">
        <f>[11]Maio!$E$20</f>
        <v>79.541666666666671</v>
      </c>
      <c r="R15" s="3">
        <f>[11]Maio!$E$21</f>
        <v>79.095238095238102</v>
      </c>
      <c r="S15" s="3" t="str">
        <f>[11]Maio!$E$22</f>
        <v>**</v>
      </c>
      <c r="T15" s="3" t="str">
        <f>[11]Maio!$E$23</f>
        <v>**</v>
      </c>
      <c r="U15" s="3" t="str">
        <f>[11]Maio!$E$24</f>
        <v>**</v>
      </c>
      <c r="V15" s="3" t="str">
        <f>[11]Maio!$E$25</f>
        <v>**</v>
      </c>
      <c r="W15" s="3" t="str">
        <f>[11]Maio!$E$26</f>
        <v>**</v>
      </c>
      <c r="X15" s="3" t="str">
        <f>[11]Maio!$E$27</f>
        <v>**</v>
      </c>
      <c r="Y15" s="3" t="str">
        <f>[11]Maio!$E$28</f>
        <v>**</v>
      </c>
      <c r="Z15" s="3" t="str">
        <f>[11]Maio!$E$29</f>
        <v>**</v>
      </c>
      <c r="AA15" s="3" t="str">
        <f>[11]Maio!$E$30</f>
        <v>**</v>
      </c>
      <c r="AB15" s="3" t="str">
        <f>[11]Maio!$E$31</f>
        <v>**</v>
      </c>
      <c r="AC15" s="3">
        <f>[11]Maio!$E$32</f>
        <v>74.75</v>
      </c>
      <c r="AD15" s="3">
        <f>[11]Maio!$E$33</f>
        <v>83.041666666666671</v>
      </c>
      <c r="AE15" s="3">
        <f>[11]Maio!$E$34</f>
        <v>80.625</v>
      </c>
      <c r="AF15" s="3">
        <f>[11]Maio!$E$35</f>
        <v>92.333333333333329</v>
      </c>
      <c r="AG15" s="16">
        <f t="shared" si="1"/>
        <v>76.738662131519277</v>
      </c>
    </row>
    <row r="16" spans="1:34" ht="17.100000000000001" customHeight="1" x14ac:dyDescent="0.2">
      <c r="A16" s="9" t="s">
        <v>9</v>
      </c>
      <c r="B16" s="3">
        <f>[12]Maio!$E$5</f>
        <v>62.125</v>
      </c>
      <c r="C16" s="3">
        <f>[12]Maio!$E$6</f>
        <v>63.25</v>
      </c>
      <c r="D16" s="3">
        <f>[12]Maio!$E$7</f>
        <v>71.166666666666671</v>
      </c>
      <c r="E16" s="3">
        <f>[12]Maio!$E$8</f>
        <v>70.708333333333329</v>
      </c>
      <c r="F16" s="3">
        <f>[12]Maio!$E$9</f>
        <v>63.125</v>
      </c>
      <c r="G16" s="3">
        <f>[12]Maio!$E$10</f>
        <v>66</v>
      </c>
      <c r="H16" s="3">
        <f>[12]Maio!$E$11</f>
        <v>68.208333333333329</v>
      </c>
      <c r="I16" s="3">
        <f>[12]Maio!$E$12</f>
        <v>68.166666666666671</v>
      </c>
      <c r="J16" s="3">
        <f>[12]Maio!$E$13</f>
        <v>66.166666666666671</v>
      </c>
      <c r="K16" s="3">
        <f>[12]Maio!$E$14</f>
        <v>58.125</v>
      </c>
      <c r="L16" s="3">
        <f>[12]Maio!$E$15</f>
        <v>68.458333333333329</v>
      </c>
      <c r="M16" s="3">
        <f>[12]Maio!$E$16</f>
        <v>86.041666666666671</v>
      </c>
      <c r="N16" s="3">
        <f>[12]Maio!$E$17</f>
        <v>86.625</v>
      </c>
      <c r="O16" s="3">
        <f>[12]Maio!$E$18</f>
        <v>86.791666666666671</v>
      </c>
      <c r="P16" s="3">
        <f>[12]Maio!$E$19</f>
        <v>77.583333333333329</v>
      </c>
      <c r="Q16" s="3">
        <f>[12]Maio!$E$20</f>
        <v>77.583333333333329</v>
      </c>
      <c r="R16" s="3">
        <f>[12]Maio!$E$21</f>
        <v>75.208333333333329</v>
      </c>
      <c r="S16" s="3">
        <f>[12]Maio!$E$22</f>
        <v>72.791666666666671</v>
      </c>
      <c r="T16" s="3">
        <f>[12]Maio!$E$23</f>
        <v>73.041666666666671</v>
      </c>
      <c r="U16" s="3">
        <f>[12]Maio!$E$24</f>
        <v>68.958333333333329</v>
      </c>
      <c r="V16" s="3">
        <f>[12]Maio!$E$25</f>
        <v>66.125</v>
      </c>
      <c r="W16" s="3">
        <f>[12]Maio!$E$26</f>
        <v>64.958333333333329</v>
      </c>
      <c r="X16" s="3">
        <f>[12]Maio!$E$27</f>
        <v>72.833333333333329</v>
      </c>
      <c r="Y16" s="3">
        <f>[12]Maio!$E$28</f>
        <v>92.958333333333329</v>
      </c>
      <c r="Z16" s="3">
        <f>[12]Maio!$E$29</f>
        <v>80.833333333333329</v>
      </c>
      <c r="AA16" s="3">
        <f>[12]Maio!$E$30</f>
        <v>81.416666666666671</v>
      </c>
      <c r="AB16" s="3">
        <f>[12]Maio!$E$31</f>
        <v>80.916666666666671</v>
      </c>
      <c r="AC16" s="3">
        <f>[12]Maio!$E$32</f>
        <v>80.041666666666671</v>
      </c>
      <c r="AD16" s="3">
        <f>[12]Maio!$E$33</f>
        <v>77.833333333333329</v>
      </c>
      <c r="AE16" s="3">
        <f>[12]Maio!$E$34</f>
        <v>73.041666666666671</v>
      </c>
      <c r="AF16" s="3">
        <f>[12]Maio!$E$35</f>
        <v>76.958333333333329</v>
      </c>
      <c r="AG16" s="16">
        <f t="shared" si="1"/>
        <v>73.48521505376344</v>
      </c>
    </row>
    <row r="17" spans="1:34" ht="17.100000000000001" customHeight="1" x14ac:dyDescent="0.2">
      <c r="A17" s="9" t="s">
        <v>53</v>
      </c>
      <c r="B17" s="3">
        <f>[13]Maio!$E$5</f>
        <v>67.791666666666671</v>
      </c>
      <c r="C17" s="3">
        <f>[13]Maio!$E$6</f>
        <v>68.25</v>
      </c>
      <c r="D17" s="3">
        <f>[13]Maio!$E$7</f>
        <v>68.458333333333329</v>
      </c>
      <c r="E17" s="3">
        <f>[13]Maio!$E$8</f>
        <v>72.083333333333329</v>
      </c>
      <c r="F17" s="3">
        <f>[13]Maio!$E$9</f>
        <v>73.25</v>
      </c>
      <c r="G17" s="3">
        <f>[13]Maio!$E$10</f>
        <v>68.583333333333329</v>
      </c>
      <c r="H17" s="3">
        <f>[13]Maio!$E$11</f>
        <v>63.75</v>
      </c>
      <c r="I17" s="3">
        <f>[13]Maio!$E$12</f>
        <v>66.875</v>
      </c>
      <c r="J17" s="3">
        <f>[13]Maio!$E$13</f>
        <v>66.25</v>
      </c>
      <c r="K17" s="3">
        <f>[13]Maio!$E$14</f>
        <v>70.125</v>
      </c>
      <c r="L17" s="3">
        <f>[13]Maio!$E$15</f>
        <v>70.708333333333329</v>
      </c>
      <c r="M17" s="3">
        <f>[13]Maio!$E$16</f>
        <v>82.75</v>
      </c>
      <c r="N17" s="3">
        <f>[13]Maio!$E$17</f>
        <v>86.125</v>
      </c>
      <c r="O17" s="3">
        <f>[13]Maio!$E$18</f>
        <v>89.25</v>
      </c>
      <c r="P17" s="3">
        <f>[13]Maio!$E$19</f>
        <v>83.958333333333329</v>
      </c>
      <c r="Q17" s="3">
        <f>[13]Maio!$E$20</f>
        <v>82.5</v>
      </c>
      <c r="R17" s="3">
        <f>[13]Maio!$E$21</f>
        <v>76.416666666666671</v>
      </c>
      <c r="S17" s="3">
        <f>[13]Maio!$E$22</f>
        <v>71.625</v>
      </c>
      <c r="T17" s="3">
        <f>[13]Maio!$E$23</f>
        <v>67.75</v>
      </c>
      <c r="U17" s="3">
        <f>[13]Maio!$E$24</f>
        <v>67.041666666666671</v>
      </c>
      <c r="V17" s="3">
        <f>[13]Maio!$E$25</f>
        <v>71.125</v>
      </c>
      <c r="W17" s="3">
        <f>[13]Maio!$E$26</f>
        <v>73.416666666666671</v>
      </c>
      <c r="X17" s="3">
        <f>[13]Maio!$E$27</f>
        <v>83.333333333333329</v>
      </c>
      <c r="Y17" s="3">
        <f>[13]Maio!$E$28</f>
        <v>90.666666666666671</v>
      </c>
      <c r="Z17" s="3">
        <f>[13]Maio!$E$29</f>
        <v>82.25</v>
      </c>
      <c r="AA17" s="3">
        <f>[13]Maio!$E$30</f>
        <v>83.916666666666671</v>
      </c>
      <c r="AB17" s="3">
        <f>[13]Maio!$E$31</f>
        <v>79.521739130434781</v>
      </c>
      <c r="AC17" s="3">
        <f>[13]Maio!$E$32</f>
        <v>79.916666666666671</v>
      </c>
      <c r="AD17" s="3">
        <f>[13]Maio!$E$33</f>
        <v>75.833333333333329</v>
      </c>
      <c r="AE17" s="3">
        <f>[13]Maio!$E$34</f>
        <v>77.375</v>
      </c>
      <c r="AF17" s="3">
        <f>[13]Maio!$E$35</f>
        <v>84.833333333333329</v>
      </c>
      <c r="AG17" s="16">
        <f t="shared" si="1"/>
        <v>75.668712014960278</v>
      </c>
    </row>
    <row r="18" spans="1:34" ht="17.100000000000001" customHeight="1" x14ac:dyDescent="0.2">
      <c r="A18" s="9" t="s">
        <v>10</v>
      </c>
      <c r="B18" s="3">
        <f>[14]Maio!$E$5</f>
        <v>69.333333333333329</v>
      </c>
      <c r="C18" s="3">
        <f>[14]Maio!$E$6</f>
        <v>68.708333333333329</v>
      </c>
      <c r="D18" s="3">
        <f>[14]Maio!$E$7</f>
        <v>72.333333333333329</v>
      </c>
      <c r="E18" s="3">
        <f>[14]Maio!$E$8</f>
        <v>73.125</v>
      </c>
      <c r="F18" s="3">
        <f>[14]Maio!$E$9</f>
        <v>68.291666666666671</v>
      </c>
      <c r="G18" s="3">
        <f>[14]Maio!$E$10</f>
        <v>70.291666666666671</v>
      </c>
      <c r="H18" s="3">
        <f>[14]Maio!$E$11</f>
        <v>63.25</v>
      </c>
      <c r="I18" s="3">
        <f>[14]Maio!$E$12</f>
        <v>68.5</v>
      </c>
      <c r="J18" s="3">
        <f>[14]Maio!$E$13</f>
        <v>67.875</v>
      </c>
      <c r="K18" s="3">
        <f>[14]Maio!$E$14</f>
        <v>63.833333333333336</v>
      </c>
      <c r="L18" s="3">
        <f>[14]Maio!$E$15</f>
        <v>69.125</v>
      </c>
      <c r="M18" s="3">
        <f>[14]Maio!$E$16</f>
        <v>85.166666666666671</v>
      </c>
      <c r="N18" s="3">
        <f>[14]Maio!$E$17</f>
        <v>80.916666666666671</v>
      </c>
      <c r="O18" s="3">
        <f>[14]Maio!$E$18</f>
        <v>87.375</v>
      </c>
      <c r="P18" s="3">
        <f>[14]Maio!$E$19</f>
        <v>79.083333333333329</v>
      </c>
      <c r="Q18" s="3">
        <f>[14]Maio!$E$20</f>
        <v>77.083333333333329</v>
      </c>
      <c r="R18" s="3">
        <f>[14]Maio!$E$21</f>
        <v>75.791666666666671</v>
      </c>
      <c r="S18" s="3">
        <f>[14]Maio!$E$22</f>
        <v>71.875</v>
      </c>
      <c r="T18" s="3">
        <f>[14]Maio!$E$23</f>
        <v>69.583333333333329</v>
      </c>
      <c r="U18" s="3">
        <f>[14]Maio!$E$24</f>
        <v>70.416666666666671</v>
      </c>
      <c r="V18" s="3">
        <f>[14]Maio!$E$25</f>
        <v>69.291666666666671</v>
      </c>
      <c r="W18" s="3">
        <f>[14]Maio!$E$26</f>
        <v>64.791666666666671</v>
      </c>
      <c r="X18" s="3">
        <f>[14]Maio!$E$27</f>
        <v>80.458333333333329</v>
      </c>
      <c r="Y18" s="3">
        <f>[14]Maio!$E$28</f>
        <v>91.458333333333329</v>
      </c>
      <c r="Z18" s="3">
        <f>[14]Maio!$E$29</f>
        <v>80.25</v>
      </c>
      <c r="AA18" s="3">
        <f>[14]Maio!$E$30</f>
        <v>84.916666666666671</v>
      </c>
      <c r="AB18" s="3">
        <f>[14]Maio!$E$31</f>
        <v>82</v>
      </c>
      <c r="AC18" s="3">
        <f>[14]Maio!$E$32</f>
        <v>79.5</v>
      </c>
      <c r="AD18" s="3">
        <f>[14]Maio!$E$33</f>
        <v>74.666666666666671</v>
      </c>
      <c r="AE18" s="3">
        <f>[14]Maio!$E$34</f>
        <v>76.875</v>
      </c>
      <c r="AF18" s="3">
        <f>[14]Maio!$E$35</f>
        <v>89.875</v>
      </c>
      <c r="AG18" s="16">
        <f t="shared" ref="AG18:AG29" si="2">AVERAGE(B18:AF18)</f>
        <v>75.033602150537632</v>
      </c>
    </row>
    <row r="19" spans="1:34" ht="17.100000000000001" customHeight="1" x14ac:dyDescent="0.2">
      <c r="A19" s="9" t="s">
        <v>11</v>
      </c>
      <c r="B19" s="3">
        <f>[15]Maio!$E$5</f>
        <v>73.333333333333329</v>
      </c>
      <c r="C19" s="3">
        <f>[15]Maio!$E$6</f>
        <v>75.041666666666671</v>
      </c>
      <c r="D19" s="3">
        <f>[15]Maio!$E$7</f>
        <v>80.208333333333329</v>
      </c>
      <c r="E19" s="3">
        <f>[15]Maio!$E$8</f>
        <v>80.583333333333329</v>
      </c>
      <c r="F19" s="3">
        <f>[15]Maio!$E$9</f>
        <v>80.916666666666671</v>
      </c>
      <c r="G19" s="3">
        <f>[15]Maio!$E$10</f>
        <v>77.541666666666671</v>
      </c>
      <c r="H19" s="3">
        <f>[15]Maio!$E$11</f>
        <v>77.583333333333329</v>
      </c>
      <c r="I19" s="3">
        <f>[15]Maio!$E$12</f>
        <v>74.916666666666671</v>
      </c>
      <c r="J19" s="3">
        <f>[15]Maio!$E$13</f>
        <v>67.875</v>
      </c>
      <c r="K19" s="3">
        <f>[15]Maio!$E$14</f>
        <v>78.208333333333329</v>
      </c>
      <c r="L19" s="3">
        <f>[15]Maio!$E$15</f>
        <v>82.958333333333329</v>
      </c>
      <c r="M19" s="3">
        <f>[15]Maio!$E$16</f>
        <v>89.916666666666671</v>
      </c>
      <c r="N19" s="3">
        <f>[15]Maio!$E$17</f>
        <v>94.458333333333329</v>
      </c>
      <c r="O19" s="3">
        <f>[15]Maio!$E$18</f>
        <v>97.083333333333329</v>
      </c>
      <c r="P19" s="3">
        <f>[15]Maio!$E$19</f>
        <v>93.375</v>
      </c>
      <c r="Q19" s="3">
        <f>[15]Maio!$E$20</f>
        <v>91.208333333333329</v>
      </c>
      <c r="R19" s="3">
        <f>[15]Maio!$E$21</f>
        <v>86.416666666666671</v>
      </c>
      <c r="S19" s="3">
        <f>[15]Maio!$E$22</f>
        <v>83.333333333333329</v>
      </c>
      <c r="T19" s="3">
        <f>[15]Maio!$E$23</f>
        <v>82.125</v>
      </c>
      <c r="U19" s="3">
        <f>[15]Maio!$E$24</f>
        <v>80.458333333333329</v>
      </c>
      <c r="V19" s="3">
        <f>[15]Maio!$E$25</f>
        <v>82</v>
      </c>
      <c r="W19" s="3">
        <f>[15]Maio!$E$26</f>
        <v>76.416666666666671</v>
      </c>
      <c r="X19" s="3">
        <f>[15]Maio!$E$27</f>
        <v>92.041666666666671</v>
      </c>
      <c r="Y19" s="3">
        <f>[15]Maio!$E$28</f>
        <v>95.291666666666671</v>
      </c>
      <c r="Z19" s="3">
        <f>[15]Maio!$E$29</f>
        <v>89.208333333333329</v>
      </c>
      <c r="AA19" s="3">
        <f>[15]Maio!$E$30</f>
        <v>90.875</v>
      </c>
      <c r="AB19" s="3">
        <f>[15]Maio!$E$31</f>
        <v>88.083333333333329</v>
      </c>
      <c r="AC19" s="3">
        <f>[15]Maio!$E$32</f>
        <v>89.041666666666671</v>
      </c>
      <c r="AD19" s="3">
        <f>[15]Maio!$E$33</f>
        <v>82.166666666666671</v>
      </c>
      <c r="AE19" s="3">
        <f>[15]Maio!$E$34</f>
        <v>80.75</v>
      </c>
      <c r="AF19" s="3">
        <f>[15]Maio!$E$35</f>
        <v>86.291666666666671</v>
      </c>
      <c r="AG19" s="16">
        <f t="shared" si="2"/>
        <v>83.86155913978493</v>
      </c>
    </row>
    <row r="20" spans="1:34" ht="17.100000000000001" customHeight="1" x14ac:dyDescent="0.2">
      <c r="A20" s="9" t="s">
        <v>12</v>
      </c>
      <c r="B20" s="3">
        <f>[16]Maio!$E$5</f>
        <v>69.041666666666671</v>
      </c>
      <c r="C20" s="3">
        <f>[16]Maio!$E$6</f>
        <v>64.375</v>
      </c>
      <c r="D20" s="3">
        <f>[16]Maio!$E$7</f>
        <v>69.541666666666671</v>
      </c>
      <c r="E20" s="3">
        <f>[16]Maio!$E$8</f>
        <v>71.708333333333329</v>
      </c>
      <c r="F20" s="3">
        <f>[16]Maio!$E$9</f>
        <v>72.458333333333329</v>
      </c>
      <c r="G20" s="3">
        <f>[16]Maio!$E$10</f>
        <v>70.541666666666671</v>
      </c>
      <c r="H20" s="3">
        <f>[16]Maio!$E$11</f>
        <v>65.083333333333329</v>
      </c>
      <c r="I20" s="3">
        <f>[16]Maio!$E$12</f>
        <v>66.291666666666671</v>
      </c>
      <c r="J20" s="3">
        <f>[16]Maio!$E$13</f>
        <v>76.208333333333329</v>
      </c>
      <c r="K20" s="3">
        <f>[16]Maio!$E$14</f>
        <v>69.916666666666671</v>
      </c>
      <c r="L20" s="3">
        <f>[16]Maio!$E$15</f>
        <v>78.875</v>
      </c>
      <c r="M20" s="3">
        <f>[16]Maio!$E$16</f>
        <v>77.916666666666671</v>
      </c>
      <c r="N20" s="3">
        <f>[16]Maio!$E$17</f>
        <v>90.666666666666671</v>
      </c>
      <c r="O20" s="3">
        <f>[16]Maio!$E$18</f>
        <v>94.375</v>
      </c>
      <c r="P20" s="3">
        <f>[16]Maio!$E$19</f>
        <v>84.708333333333329</v>
      </c>
      <c r="Q20" s="3">
        <f>[16]Maio!$E$20</f>
        <v>79.25</v>
      </c>
      <c r="R20" s="3">
        <f>[16]Maio!$E$21</f>
        <v>75.625</v>
      </c>
      <c r="S20" s="3">
        <f>[16]Maio!$E$22</f>
        <v>74.416666666666671</v>
      </c>
      <c r="T20" s="3">
        <f>[16]Maio!$E$23</f>
        <v>71.75</v>
      </c>
      <c r="U20" s="3">
        <f>[16]Maio!$E$24</f>
        <v>75.125</v>
      </c>
      <c r="V20" s="3">
        <f>[16]Maio!$E$25</f>
        <v>77.291666666666671</v>
      </c>
      <c r="W20" s="3">
        <f>[16]Maio!$E$26</f>
        <v>81.958333333333329</v>
      </c>
      <c r="X20" s="3">
        <f>[16]Maio!$E$27</f>
        <v>93.375</v>
      </c>
      <c r="Y20" s="3">
        <f>[16]Maio!$E$28</f>
        <v>86.5</v>
      </c>
      <c r="Z20" s="3">
        <f>[16]Maio!$E$29</f>
        <v>84.833333333333329</v>
      </c>
      <c r="AA20" s="3">
        <f>[16]Maio!$E$30</f>
        <v>83.916666666666671</v>
      </c>
      <c r="AB20" s="3">
        <f>[16]Maio!$E$31</f>
        <v>82.666666666666671</v>
      </c>
      <c r="AC20" s="3">
        <f>[16]Maio!$E$32</f>
        <v>84.458333333333329</v>
      </c>
      <c r="AD20" s="3">
        <f>[16]Maio!$E$33</f>
        <v>80.083333333333329</v>
      </c>
      <c r="AE20" s="3">
        <f>[16]Maio!$E$34</f>
        <v>78.75</v>
      </c>
      <c r="AF20" s="3">
        <f>[16]Maio!$E$35</f>
        <v>82.458333333333329</v>
      </c>
      <c r="AG20" s="16">
        <f t="shared" si="2"/>
        <v>77.876344086021518</v>
      </c>
    </row>
    <row r="21" spans="1:34" ht="17.100000000000001" customHeight="1" x14ac:dyDescent="0.2">
      <c r="A21" s="9" t="s">
        <v>13</v>
      </c>
      <c r="B21" s="3">
        <f>[17]Maio!$E$5</f>
        <v>73.083333333333329</v>
      </c>
      <c r="C21" s="3">
        <f>[17]Maio!$E$6</f>
        <v>72.125</v>
      </c>
      <c r="D21" s="3">
        <f>[17]Maio!$E$7</f>
        <v>71.833333333333329</v>
      </c>
      <c r="E21" s="3">
        <f>[17]Maio!$E$8</f>
        <v>74.166666666666671</v>
      </c>
      <c r="F21" s="3">
        <f>[17]Maio!$E$9</f>
        <v>69.958333333333329</v>
      </c>
      <c r="G21" s="3">
        <f>[17]Maio!$E$10</f>
        <v>72.875</v>
      </c>
      <c r="H21" s="3">
        <f>[17]Maio!$E$11</f>
        <v>71.291666666666671</v>
      </c>
      <c r="I21" s="3">
        <f>[17]Maio!$E$12</f>
        <v>72.125</v>
      </c>
      <c r="J21" s="3">
        <f>[17]Maio!$E$13</f>
        <v>70.875</v>
      </c>
      <c r="K21" s="3">
        <f>[17]Maio!$E$14</f>
        <v>71.333333333333329</v>
      </c>
      <c r="L21" s="3">
        <f>[17]Maio!$E$15</f>
        <v>75.291666666666671</v>
      </c>
      <c r="M21" s="3">
        <f>[17]Maio!$E$16</f>
        <v>85.375</v>
      </c>
      <c r="N21" s="3">
        <f>[17]Maio!$E$17</f>
        <v>91.708333333333329</v>
      </c>
      <c r="O21" s="3">
        <f>[17]Maio!$E$18</f>
        <v>92.208333333333329</v>
      </c>
      <c r="P21" s="3">
        <f>[17]Maio!$E$19</f>
        <v>85.125</v>
      </c>
      <c r="Q21" s="3">
        <f>[17]Maio!$E$20</f>
        <v>81</v>
      </c>
      <c r="R21" s="3">
        <f>[17]Maio!$E$21</f>
        <v>81.75</v>
      </c>
      <c r="S21" s="3">
        <f>[17]Maio!$E$22</f>
        <v>79.75</v>
      </c>
      <c r="T21" s="3">
        <f>[17]Maio!$E$23</f>
        <v>82.416666666666671</v>
      </c>
      <c r="U21" s="3">
        <f>[17]Maio!$E$24</f>
        <v>80.083333333333329</v>
      </c>
      <c r="V21" s="3">
        <f>[17]Maio!$E$25</f>
        <v>85.25</v>
      </c>
      <c r="W21" s="3">
        <f>[17]Maio!$E$26</f>
        <v>82.833333333333329</v>
      </c>
      <c r="X21" s="3">
        <f>[17]Maio!$E$27</f>
        <v>82.666666666666671</v>
      </c>
      <c r="Y21" s="3">
        <f>[17]Maio!$E$28</f>
        <v>88.291666666666671</v>
      </c>
      <c r="Z21" s="3">
        <f>[17]Maio!$E$29</f>
        <v>85.708333333333329</v>
      </c>
      <c r="AA21" s="3">
        <f>[17]Maio!$E$30</f>
        <v>84.083333333333329</v>
      </c>
      <c r="AB21" s="3">
        <f>[17]Maio!$E$31</f>
        <v>85.125</v>
      </c>
      <c r="AC21" s="3">
        <f>[17]Maio!$E$32</f>
        <v>79.875</v>
      </c>
      <c r="AD21" s="3">
        <f>[17]Maio!$E$33</f>
        <v>77.375</v>
      </c>
      <c r="AE21" s="3">
        <f>[17]Maio!$E$34</f>
        <v>77.791666666666671</v>
      </c>
      <c r="AF21" s="3">
        <f>[17]Maio!$E$35</f>
        <v>82.833333333333329</v>
      </c>
      <c r="AG21" s="16">
        <f t="shared" si="2"/>
        <v>79.555107526881727</v>
      </c>
    </row>
    <row r="22" spans="1:34" ht="17.100000000000001" customHeight="1" x14ac:dyDescent="0.2">
      <c r="A22" s="9" t="s">
        <v>14</v>
      </c>
      <c r="B22" s="3">
        <f>[18]Maio!$E$5</f>
        <v>90.642857142857139</v>
      </c>
      <c r="C22" s="3">
        <f>[18]Maio!$E$6</f>
        <v>85.25</v>
      </c>
      <c r="D22" s="3">
        <f>[18]Maio!$E$7</f>
        <v>86.583333333333329</v>
      </c>
      <c r="E22" s="3">
        <f>[18]Maio!$E$8</f>
        <v>85</v>
      </c>
      <c r="F22" s="3">
        <f>[18]Maio!$E$9</f>
        <v>84.15384615384616</v>
      </c>
      <c r="G22" s="3">
        <f>[18]Maio!$E$10</f>
        <v>82.071428571428569</v>
      </c>
      <c r="H22" s="3">
        <f>[18]Maio!$E$11</f>
        <v>74.400000000000006</v>
      </c>
      <c r="I22" s="3">
        <f>[18]Maio!$E$12</f>
        <v>75.071428571428569</v>
      </c>
      <c r="J22" s="3">
        <f>[18]Maio!$E$13</f>
        <v>79.214285714285708</v>
      </c>
      <c r="K22" s="3">
        <f>[18]Maio!$E$14</f>
        <v>73.466666666666669</v>
      </c>
      <c r="L22" s="3">
        <f>[18]Maio!$E$15</f>
        <v>72.714285714285708</v>
      </c>
      <c r="M22" s="3">
        <f>[18]Maio!$E$16</f>
        <v>84.458333333333329</v>
      </c>
      <c r="N22" s="3">
        <f>[18]Maio!$E$17</f>
        <v>95.375</v>
      </c>
      <c r="O22" s="3">
        <f>[18]Maio!$E$18</f>
        <v>94.307692307692307</v>
      </c>
      <c r="P22" s="3">
        <f>[18]Maio!$E$19</f>
        <v>88.782608695652172</v>
      </c>
      <c r="Q22" s="3">
        <f>[18]Maio!$E$20</f>
        <v>93.333333333333329</v>
      </c>
      <c r="R22" s="3" t="str">
        <f>[18]Maio!$E$21</f>
        <v>**</v>
      </c>
      <c r="S22" s="3" t="str">
        <f>[18]Maio!$E$22</f>
        <v>**</v>
      </c>
      <c r="T22" s="3">
        <f>[18]Maio!$E$23</f>
        <v>80.400000000000006</v>
      </c>
      <c r="U22" s="3">
        <f>[18]Maio!$E$24</f>
        <v>80.333333333333329</v>
      </c>
      <c r="V22" s="3">
        <f>[18]Maio!$E$25</f>
        <v>84.818181818181813</v>
      </c>
      <c r="W22" s="3">
        <f>[18]Maio!$E$26</f>
        <v>82.071428571428569</v>
      </c>
      <c r="X22" s="3">
        <f>[18]Maio!$E$27</f>
        <v>86.416666666666671</v>
      </c>
      <c r="Y22" s="3">
        <f>[18]Maio!$E$28</f>
        <v>78.642857142857139</v>
      </c>
      <c r="Z22" s="3">
        <f>[18]Maio!$E$29</f>
        <v>83</v>
      </c>
      <c r="AA22" s="3">
        <f>[18]Maio!$E$30</f>
        <v>90.785714285714292</v>
      </c>
      <c r="AB22" s="3">
        <f>[18]Maio!$E$31</f>
        <v>89</v>
      </c>
      <c r="AC22" s="3">
        <f>[18]Maio!$E$32</f>
        <v>89.0625</v>
      </c>
      <c r="AD22" s="3">
        <f>[18]Maio!$E$33</f>
        <v>96.714285714285708</v>
      </c>
      <c r="AE22" s="3">
        <f>[18]Maio!$E$34</f>
        <v>94.25</v>
      </c>
      <c r="AF22" s="3">
        <f>[18]Maio!$E$35</f>
        <v>85.92307692307692</v>
      </c>
      <c r="AG22" s="16">
        <f t="shared" si="2"/>
        <v>85.042867034265086</v>
      </c>
    </row>
    <row r="23" spans="1:34" ht="17.100000000000001" customHeight="1" x14ac:dyDescent="0.2">
      <c r="A23" s="9" t="s">
        <v>15</v>
      </c>
      <c r="B23" s="3">
        <f>[19]Maio!$E$5</f>
        <v>66.375</v>
      </c>
      <c r="C23" s="3">
        <f>[19]Maio!$E$6</f>
        <v>64.875</v>
      </c>
      <c r="D23" s="3">
        <f>[19]Maio!$E$7</f>
        <v>75.666666666666671</v>
      </c>
      <c r="E23" s="3">
        <f>[19]Maio!$E$8</f>
        <v>76.416666666666671</v>
      </c>
      <c r="F23" s="3">
        <f>[19]Maio!$E$9</f>
        <v>74.041666666666671</v>
      </c>
      <c r="G23" s="3">
        <f>[19]Maio!$E$10</f>
        <v>73.5</v>
      </c>
      <c r="H23" s="3">
        <f>[19]Maio!$E$11</f>
        <v>70.791666666666671</v>
      </c>
      <c r="I23" s="3">
        <f>[19]Maio!$E$12</f>
        <v>73.791666666666671</v>
      </c>
      <c r="J23" s="3">
        <f>[19]Maio!$E$13</f>
        <v>73.5</v>
      </c>
      <c r="K23" s="3">
        <f>[19]Maio!$E$14</f>
        <v>70.083333333333329</v>
      </c>
      <c r="L23" s="3">
        <f>[19]Maio!$E$15</f>
        <v>75.208333333333329</v>
      </c>
      <c r="M23" s="3">
        <f>[19]Maio!$E$16</f>
        <v>83.791666666666671</v>
      </c>
      <c r="N23" s="3">
        <f>[19]Maio!$E$17</f>
        <v>85.541666666666671</v>
      </c>
      <c r="O23" s="3">
        <f>[19]Maio!$E$18</f>
        <v>89</v>
      </c>
      <c r="P23" s="3">
        <f>[19]Maio!$E$19</f>
        <v>83.5625</v>
      </c>
      <c r="Q23" s="3">
        <f>[19]Maio!$E$20</f>
        <v>84.7734375</v>
      </c>
      <c r="R23" s="3">
        <f>[19]Maio!$E$21</f>
        <v>82.791666666666671</v>
      </c>
      <c r="S23" s="3">
        <f>[19]Maio!$E$22</f>
        <v>82.166666666666671</v>
      </c>
      <c r="T23" s="3">
        <f>[19]Maio!$E$23</f>
        <v>78.5</v>
      </c>
      <c r="U23" s="3">
        <f>[19]Maio!$E$24</f>
        <v>78.5</v>
      </c>
      <c r="V23" s="3">
        <f>[19]Maio!$E$25</f>
        <v>78.291666666666671</v>
      </c>
      <c r="W23" s="3">
        <f>[19]Maio!$E$26</f>
        <v>74.75</v>
      </c>
      <c r="X23" s="3">
        <f>[19]Maio!$E$27</f>
        <v>87.8</v>
      </c>
      <c r="Y23" s="3" t="str">
        <f>[19]Maio!$E$28</f>
        <v>**</v>
      </c>
      <c r="Z23" s="3">
        <f>[19]Maio!$E$29</f>
        <v>70</v>
      </c>
      <c r="AA23" s="3">
        <f>[19]Maio!$E$30</f>
        <v>92.833333333333329</v>
      </c>
      <c r="AB23" s="3">
        <f>[19]Maio!$E$31</f>
        <v>89.217391304347828</v>
      </c>
      <c r="AC23" s="3">
        <f>[19]Maio!$E$32</f>
        <v>84.117647058823536</v>
      </c>
      <c r="AD23" s="3">
        <f>[19]Maio!$E$33</f>
        <v>81.791666666666671</v>
      </c>
      <c r="AE23" s="3">
        <f>[19]Maio!$E$34</f>
        <v>71.958333333333329</v>
      </c>
      <c r="AF23" s="3">
        <f>[19]Maio!$E$35</f>
        <v>81.916666666666671</v>
      </c>
      <c r="AG23" s="16">
        <f t="shared" si="2"/>
        <v>78.518476973216821</v>
      </c>
    </row>
    <row r="24" spans="1:34" ht="17.100000000000001" customHeight="1" x14ac:dyDescent="0.2">
      <c r="A24" s="9" t="s">
        <v>16</v>
      </c>
      <c r="B24" s="3">
        <f>[20]Maio!$E$5</f>
        <v>71.541666666666671</v>
      </c>
      <c r="C24" s="3">
        <f>[20]Maio!$E$6</f>
        <v>70.583333333333329</v>
      </c>
      <c r="D24" s="3">
        <f>[20]Maio!$E$7</f>
        <v>72.333333333333329</v>
      </c>
      <c r="E24" s="3">
        <f>[20]Maio!$E$8</f>
        <v>71.75</v>
      </c>
      <c r="F24" s="3">
        <f>[20]Maio!$E$9</f>
        <v>74.083333333333329</v>
      </c>
      <c r="G24" s="3">
        <f>[20]Maio!$E$10</f>
        <v>71.5</v>
      </c>
      <c r="H24" s="3">
        <f>[20]Maio!$E$11</f>
        <v>69.833333333333329</v>
      </c>
      <c r="I24" s="3">
        <f>[20]Maio!$E$12</f>
        <v>69.625</v>
      </c>
      <c r="J24" s="3">
        <f>[20]Maio!$E$13</f>
        <v>70.958333333333329</v>
      </c>
      <c r="K24" s="3">
        <f>[20]Maio!$E$14</f>
        <v>65.291666666666671</v>
      </c>
      <c r="L24" s="3">
        <f>[20]Maio!$E$15</f>
        <v>67.833333333333329</v>
      </c>
      <c r="M24" s="3">
        <f>[20]Maio!$E$16</f>
        <v>81.833333333333329</v>
      </c>
      <c r="N24" s="3">
        <f>[20]Maio!$E$17</f>
        <v>83.291666666666671</v>
      </c>
      <c r="O24" s="3">
        <f>[20]Maio!$E$18</f>
        <v>92.625</v>
      </c>
      <c r="P24" s="3">
        <f>[20]Maio!$E$19</f>
        <v>85</v>
      </c>
      <c r="Q24" s="3">
        <f>[20]Maio!$E$20</f>
        <v>78</v>
      </c>
      <c r="R24" s="3">
        <f>[20]Maio!$E$21</f>
        <v>74.208333333333329</v>
      </c>
      <c r="S24" s="3">
        <f>[20]Maio!$E$22</f>
        <v>74.125</v>
      </c>
      <c r="T24" s="3">
        <f>[20]Maio!$E$23</f>
        <v>71.5</v>
      </c>
      <c r="U24" s="3">
        <f>[20]Maio!$E$24</f>
        <v>75.166666666666671</v>
      </c>
      <c r="V24" s="3">
        <f>[20]Maio!$E$25</f>
        <v>88.041666666666671</v>
      </c>
      <c r="W24" s="3">
        <f>[20]Maio!$E$26</f>
        <v>87.666666666666671</v>
      </c>
      <c r="X24" s="3">
        <f>[20]Maio!$E$27</f>
        <v>92.291666666666671</v>
      </c>
      <c r="Y24" s="3">
        <f>[20]Maio!$E$28</f>
        <v>91.55</v>
      </c>
      <c r="Z24" s="3">
        <f>[20]Maio!$E$29</f>
        <v>74.916666666666671</v>
      </c>
      <c r="AA24" s="3">
        <f>[20]Maio!$E$30</f>
        <v>85.166666666666671</v>
      </c>
      <c r="AB24" s="3">
        <f>[20]Maio!$E$31</f>
        <v>78.125</v>
      </c>
      <c r="AC24" s="3">
        <f>[20]Maio!$E$32</f>
        <v>79.333333333333329</v>
      </c>
      <c r="AD24" s="3">
        <f>[20]Maio!$E$33</f>
        <v>75.208333333333329</v>
      </c>
      <c r="AE24" s="3">
        <f>[20]Maio!$E$34</f>
        <v>74.333333333333329</v>
      </c>
      <c r="AF24" s="3">
        <f>[20]Maio!$E$35</f>
        <v>89.125</v>
      </c>
      <c r="AG24" s="16">
        <f t="shared" si="2"/>
        <v>77.640053763440889</v>
      </c>
    </row>
    <row r="25" spans="1:34" ht="17.100000000000001" customHeight="1" x14ac:dyDescent="0.2">
      <c r="A25" s="9" t="s">
        <v>17</v>
      </c>
      <c r="B25" s="3">
        <f>[21]Maio!$E$5</f>
        <v>73.541666666666671</v>
      </c>
      <c r="C25" s="3">
        <f>[21]Maio!$E$6</f>
        <v>74.916666666666671</v>
      </c>
      <c r="D25" s="3">
        <f>[21]Maio!$E$7</f>
        <v>76.75</v>
      </c>
      <c r="E25" s="3">
        <f>[21]Maio!$E$8</f>
        <v>80.208333333333329</v>
      </c>
      <c r="F25" s="3">
        <f>[21]Maio!$E$9</f>
        <v>77.541666666666671</v>
      </c>
      <c r="G25" s="3">
        <f>[21]Maio!$E$10</f>
        <v>76.666666666666671</v>
      </c>
      <c r="H25" s="3">
        <f>[21]Maio!$E$11</f>
        <v>76.083333333333329</v>
      </c>
      <c r="I25" s="3">
        <f>[21]Maio!$E$12</f>
        <v>75.208333333333329</v>
      </c>
      <c r="J25" s="3">
        <f>[21]Maio!$E$13</f>
        <v>88.833333333333329</v>
      </c>
      <c r="K25" s="3">
        <f>[21]Maio!$E$14</f>
        <v>69.833333333333329</v>
      </c>
      <c r="L25" s="3">
        <f>[21]Maio!$E$15</f>
        <v>75.291666666666671</v>
      </c>
      <c r="M25" s="3">
        <f>[21]Maio!$E$16</f>
        <v>85.708333333333329</v>
      </c>
      <c r="N25" s="3">
        <f>[21]Maio!$E$17</f>
        <v>89.708333333333329</v>
      </c>
      <c r="O25" s="3">
        <f>[21]Maio!$E$18</f>
        <v>92.125</v>
      </c>
      <c r="P25" s="3">
        <f>[21]Maio!$E$19</f>
        <v>83.541666666666671</v>
      </c>
      <c r="Q25" s="3">
        <f>[21]Maio!$E$20</f>
        <v>81.041666666666671</v>
      </c>
      <c r="R25" s="3">
        <f>[21]Maio!$E$21</f>
        <v>82.25</v>
      </c>
      <c r="S25" s="3">
        <f>[21]Maio!$E$22</f>
        <v>78.333333333333329</v>
      </c>
      <c r="T25" s="3">
        <f>[21]Maio!$E$23</f>
        <v>78.625</v>
      </c>
      <c r="U25" s="3">
        <f>[21]Maio!$E$24</f>
        <v>76.416666666666671</v>
      </c>
      <c r="V25" s="3">
        <f>[21]Maio!$E$25</f>
        <v>77.5</v>
      </c>
      <c r="W25" s="3">
        <f>[21]Maio!$E$26</f>
        <v>70.458333333333329</v>
      </c>
      <c r="X25" s="3">
        <f>[21]Maio!$E$27</f>
        <v>83</v>
      </c>
      <c r="Y25" s="3">
        <f>[21]Maio!$E$28</f>
        <v>92.333333333333329</v>
      </c>
      <c r="Z25" s="3">
        <f>[21]Maio!$E$29</f>
        <v>85.625</v>
      </c>
      <c r="AA25" s="3">
        <f>[21]Maio!$E$30</f>
        <v>85.916666666666671</v>
      </c>
      <c r="AB25" s="3">
        <f>[21]Maio!$E$31</f>
        <v>83.833333333333329</v>
      </c>
      <c r="AC25" s="3">
        <f>[21]Maio!$E$32</f>
        <v>86.708333333333329</v>
      </c>
      <c r="AD25" s="3">
        <f>[21]Maio!$E$33</f>
        <v>79.208333333333329</v>
      </c>
      <c r="AE25" s="3">
        <f>[21]Maio!$E$34</f>
        <v>80.521739130434781</v>
      </c>
      <c r="AF25" s="3">
        <f>[21]Maio!$E$35</f>
        <v>87.166666666666671</v>
      </c>
      <c r="AG25" s="16">
        <f t="shared" si="2"/>
        <v>80.803120617110821</v>
      </c>
    </row>
    <row r="26" spans="1:34" ht="17.100000000000001" customHeight="1" x14ac:dyDescent="0.2">
      <c r="A26" s="9" t="s">
        <v>18</v>
      </c>
      <c r="B26" s="3">
        <f>[22]Maio!$E$5</f>
        <v>71.583333333333329</v>
      </c>
      <c r="C26" s="3">
        <f>[22]Maio!$E$6</f>
        <v>62.958333333333336</v>
      </c>
      <c r="D26" s="3">
        <f>[22]Maio!$E$7</f>
        <v>67.375</v>
      </c>
      <c r="E26" s="3">
        <f>[22]Maio!$E$8</f>
        <v>64.916666666666671</v>
      </c>
      <c r="F26" s="3">
        <f>[22]Maio!$E$9</f>
        <v>68.541666666666671</v>
      </c>
      <c r="G26" s="3">
        <f>[22]Maio!$E$10</f>
        <v>65.541666666666671</v>
      </c>
      <c r="H26" s="3">
        <f>[22]Maio!$E$11</f>
        <v>62.916666666666664</v>
      </c>
      <c r="I26" s="3">
        <f>[22]Maio!$E$12</f>
        <v>67.208333333333329</v>
      </c>
      <c r="J26" s="3">
        <f>[22]Maio!$E$13</f>
        <v>65.625</v>
      </c>
      <c r="K26" s="3">
        <f>[22]Maio!$E$14</f>
        <v>66.041666666666671</v>
      </c>
      <c r="L26" s="3">
        <f>[22]Maio!$E$15</f>
        <v>85.875</v>
      </c>
      <c r="M26" s="3">
        <f>[22]Maio!$E$16</f>
        <v>92.75</v>
      </c>
      <c r="N26" s="3">
        <f>[22]Maio!$E$17</f>
        <v>95.125</v>
      </c>
      <c r="O26" s="3">
        <f>[22]Maio!$E$18</f>
        <v>90.625</v>
      </c>
      <c r="P26" s="3">
        <f>[22]Maio!$E$19</f>
        <v>89.666666666666671</v>
      </c>
      <c r="Q26" s="3">
        <f>[22]Maio!$E$20</f>
        <v>87</v>
      </c>
      <c r="R26" s="3">
        <f>[22]Maio!$E$21</f>
        <v>82.583333333333329</v>
      </c>
      <c r="S26" s="3">
        <f>[22]Maio!$E$22</f>
        <v>80.958333333333329</v>
      </c>
      <c r="T26" s="3">
        <f>[22]Maio!$E$23</f>
        <v>77.416666666666671</v>
      </c>
      <c r="U26" s="3">
        <f>[22]Maio!$E$24</f>
        <v>75.75</v>
      </c>
      <c r="V26" s="3">
        <f>[22]Maio!$E$25</f>
        <v>75.583333333333329</v>
      </c>
      <c r="W26" s="3">
        <f>[22]Maio!$E$26</f>
        <v>74.5</v>
      </c>
      <c r="X26" s="3">
        <f>[22]Maio!$E$27</f>
        <v>82.166666666666671</v>
      </c>
      <c r="Y26" s="3">
        <f>[22]Maio!$E$28</f>
        <v>91.458333333333329</v>
      </c>
      <c r="Z26" s="3">
        <f>[22]Maio!$E$29</f>
        <v>90.875</v>
      </c>
      <c r="AA26" s="3">
        <f>[22]Maio!$E$30</f>
        <v>85.458333333333329</v>
      </c>
      <c r="AB26" s="3">
        <f>[22]Maio!$E$31</f>
        <v>87.833333333333329</v>
      </c>
      <c r="AC26" s="3">
        <f>[22]Maio!$E$32</f>
        <v>87.666666666666671</v>
      </c>
      <c r="AD26" s="3">
        <f>[22]Maio!$E$33</f>
        <v>78.875</v>
      </c>
      <c r="AE26" s="3">
        <f>[22]Maio!$E$34</f>
        <v>79.541666666666671</v>
      </c>
      <c r="AF26" s="3">
        <f>[22]Maio!$E$35</f>
        <v>82.625</v>
      </c>
      <c r="AG26" s="16">
        <f t="shared" si="2"/>
        <v>78.614247311827953</v>
      </c>
    </row>
    <row r="27" spans="1:34" ht="17.100000000000001" customHeight="1" x14ac:dyDescent="0.2">
      <c r="A27" s="9" t="s">
        <v>19</v>
      </c>
      <c r="B27" s="3">
        <f>[23]Maio!$E$5</f>
        <v>74.833333333333329</v>
      </c>
      <c r="C27" s="3">
        <f>[23]Maio!$E$6</f>
        <v>68.083333333333329</v>
      </c>
      <c r="D27" s="3">
        <f>[23]Maio!$E$7</f>
        <v>68.875</v>
      </c>
      <c r="E27" s="3">
        <f>[23]Maio!$E$8</f>
        <v>68.791666666666671</v>
      </c>
      <c r="F27" s="3">
        <f>[23]Maio!$E$9</f>
        <v>69.875</v>
      </c>
      <c r="G27" s="3">
        <f>[23]Maio!$E$10</f>
        <v>70.666666666666671</v>
      </c>
      <c r="H27" s="3">
        <f>[23]Maio!$E$11</f>
        <v>68.708333333333329</v>
      </c>
      <c r="I27" s="3">
        <f>[23]Maio!$E$12</f>
        <v>70.041666666666671</v>
      </c>
      <c r="J27" s="3">
        <f>[23]Maio!$E$13</f>
        <v>69.166666666666671</v>
      </c>
      <c r="K27" s="3">
        <f>[23]Maio!$E$14</f>
        <v>68.666666666666671</v>
      </c>
      <c r="L27" s="3">
        <f>[23]Maio!$E$15</f>
        <v>72.166666666666671</v>
      </c>
      <c r="M27" s="3">
        <f>[23]Maio!$E$16</f>
        <v>80.666666666666671</v>
      </c>
      <c r="N27" s="3">
        <f>[23]Maio!$E$17</f>
        <v>76.375</v>
      </c>
      <c r="O27" s="3">
        <f>[23]Maio!$E$18</f>
        <v>74.791666666666671</v>
      </c>
      <c r="P27" s="3">
        <f>[23]Maio!$E$19</f>
        <v>77.875</v>
      </c>
      <c r="Q27" s="3">
        <f>[23]Maio!$E$20</f>
        <v>75.958333333333329</v>
      </c>
      <c r="R27" s="3">
        <f>[23]Maio!$E$21</f>
        <v>74.791666666666671</v>
      </c>
      <c r="S27" s="3">
        <f>[23]Maio!$E$22</f>
        <v>72.833333333333329</v>
      </c>
      <c r="T27" s="3">
        <f>[23]Maio!$E$23</f>
        <v>72.708333333333329</v>
      </c>
      <c r="U27" s="3">
        <f>[23]Maio!$E$24</f>
        <v>73.25</v>
      </c>
      <c r="V27" s="3">
        <f>[23]Maio!$E$25</f>
        <v>70.958333333333329</v>
      </c>
      <c r="W27" s="3">
        <f>[23]Maio!$E$26</f>
        <v>69.458333333333329</v>
      </c>
      <c r="X27" s="3">
        <f>[23]Maio!$E$27</f>
        <v>73.625</v>
      </c>
      <c r="Y27" s="3">
        <f>[23]Maio!$E$28</f>
        <v>82.583333333333329</v>
      </c>
      <c r="Z27" s="3">
        <f>[23]Maio!$E$29</f>
        <v>84.541666666666671</v>
      </c>
      <c r="AA27" s="3">
        <f>[23]Maio!$E$30</f>
        <v>84</v>
      </c>
      <c r="AB27" s="3">
        <f>[23]Maio!$E$31</f>
        <v>85.833333333333329</v>
      </c>
      <c r="AC27" s="3">
        <f>[23]Maio!$E$32</f>
        <v>84.708333333333329</v>
      </c>
      <c r="AD27" s="3">
        <f>[23]Maio!$E$33</f>
        <v>80</v>
      </c>
      <c r="AE27" s="3">
        <f>[23]Maio!$E$34</f>
        <v>78.041666666666671</v>
      </c>
      <c r="AF27" s="3">
        <f>[23]Maio!$E$35</f>
        <v>82.666666666666671</v>
      </c>
      <c r="AG27" s="16">
        <f t="shared" si="2"/>
        <v>75.01747311827954</v>
      </c>
    </row>
    <row r="28" spans="1:34" ht="17.100000000000001" customHeight="1" x14ac:dyDescent="0.2">
      <c r="A28" s="9" t="s">
        <v>31</v>
      </c>
      <c r="B28" s="3">
        <f>[24]Maio!$E$5</f>
        <v>72.75</v>
      </c>
      <c r="C28" s="3">
        <f>[24]Maio!$E$6</f>
        <v>70.125</v>
      </c>
      <c r="D28" s="3">
        <f>[24]Maio!$E$7</f>
        <v>72.25</v>
      </c>
      <c r="E28" s="3">
        <f>[24]Maio!$E$8</f>
        <v>72.833333333333329</v>
      </c>
      <c r="F28" s="3">
        <f>[24]Maio!$E$9</f>
        <v>67.625</v>
      </c>
      <c r="G28" s="3">
        <f>[24]Maio!$E$10</f>
        <v>67.25</v>
      </c>
      <c r="H28" s="3">
        <f>[24]Maio!$E$11</f>
        <v>63.875</v>
      </c>
      <c r="I28" s="3">
        <f>[24]Maio!$E$12</f>
        <v>68.833333333333329</v>
      </c>
      <c r="J28" s="3">
        <f>[24]Maio!$E$13</f>
        <v>67.166666666666671</v>
      </c>
      <c r="K28" s="3">
        <f>[24]Maio!$E$14</f>
        <v>62.791666666666664</v>
      </c>
      <c r="L28" s="3">
        <f>[24]Maio!$E$15</f>
        <v>71.458333333333329</v>
      </c>
      <c r="M28" s="3">
        <f>[24]Maio!$E$16</f>
        <v>83.708333333333329</v>
      </c>
      <c r="N28" s="3">
        <f>[24]Maio!$E$17</f>
        <v>93.125</v>
      </c>
      <c r="O28" s="3">
        <f>[24]Maio!$E$18</f>
        <v>91.416666666666671</v>
      </c>
      <c r="P28" s="3">
        <f>[24]Maio!$E$19</f>
        <v>89.625</v>
      </c>
      <c r="Q28" s="3">
        <f>[24]Maio!$E$20</f>
        <v>87</v>
      </c>
      <c r="R28" s="3">
        <f>[24]Maio!$E$21</f>
        <v>80.708333333333329</v>
      </c>
      <c r="S28" s="3">
        <f>[24]Maio!$E$22</f>
        <v>74.291666666666671</v>
      </c>
      <c r="T28" s="3">
        <f>[24]Maio!$E$23</f>
        <v>72</v>
      </c>
      <c r="U28" s="3">
        <f>[24]Maio!$E$24</f>
        <v>69.791666666666671</v>
      </c>
      <c r="V28" s="3">
        <f>[24]Maio!$E$25</f>
        <v>66.916666666666671</v>
      </c>
      <c r="W28" s="3">
        <f>[24]Maio!$E$26</f>
        <v>66.75</v>
      </c>
      <c r="X28" s="3">
        <f>[24]Maio!$E$27</f>
        <v>74.791666666666671</v>
      </c>
      <c r="Y28" s="3">
        <f>[24]Maio!$E$28</f>
        <v>90.291666666666671</v>
      </c>
      <c r="Z28" s="3">
        <f>[24]Maio!$E$29</f>
        <v>85.083333333333329</v>
      </c>
      <c r="AA28" s="3">
        <f>[24]Maio!$E$30</f>
        <v>82.5</v>
      </c>
      <c r="AB28" s="3">
        <f>[24]Maio!$E$31</f>
        <v>80.541666666666671</v>
      </c>
      <c r="AC28" s="3">
        <f>[24]Maio!$E$32</f>
        <v>80.125</v>
      </c>
      <c r="AD28" s="3">
        <f>[24]Maio!$E$33</f>
        <v>70.833333333333329</v>
      </c>
      <c r="AE28" s="3">
        <f>[24]Maio!$E$34</f>
        <v>71.875</v>
      </c>
      <c r="AF28" s="3">
        <f>[24]Maio!$E$35</f>
        <v>75.166666666666671</v>
      </c>
      <c r="AG28" s="16">
        <f t="shared" si="2"/>
        <v>75.596774193548384</v>
      </c>
    </row>
    <row r="29" spans="1:34" ht="17.100000000000001" customHeight="1" x14ac:dyDescent="0.2">
      <c r="A29" s="9" t="s">
        <v>20</v>
      </c>
      <c r="B29" s="3">
        <f>[25]Maio!$E$5</f>
        <v>64.666666666666671</v>
      </c>
      <c r="C29" s="3">
        <f>[25]Maio!$E$6</f>
        <v>64.708333333333329</v>
      </c>
      <c r="D29" s="3">
        <f>[25]Maio!$E$7</f>
        <v>70.5</v>
      </c>
      <c r="E29" s="3">
        <f>[25]Maio!$E$8</f>
        <v>68.708333333333329</v>
      </c>
      <c r="F29" s="3">
        <f>[25]Maio!$E$9</f>
        <v>63.375</v>
      </c>
      <c r="G29" s="3">
        <f>[25]Maio!$E$10</f>
        <v>63.208333333333336</v>
      </c>
      <c r="H29" s="3">
        <f>[25]Maio!$E$11</f>
        <v>63.583333333333336</v>
      </c>
      <c r="I29" s="3">
        <f>[25]Maio!$E$12</f>
        <v>62.833333333333336</v>
      </c>
      <c r="J29" s="3">
        <f>[25]Maio!$E$13</f>
        <v>63.833333333333336</v>
      </c>
      <c r="K29" s="3">
        <f>[25]Maio!$E$14</f>
        <v>59.875</v>
      </c>
      <c r="L29" s="3">
        <f>[25]Maio!$E$15</f>
        <v>63.708333333333336</v>
      </c>
      <c r="M29" s="3">
        <f>[25]Maio!$E$16</f>
        <v>85.75</v>
      </c>
      <c r="N29" s="3">
        <f>[25]Maio!$E$17</f>
        <v>94.083333333333329</v>
      </c>
      <c r="O29" s="3">
        <f>[25]Maio!$E$18</f>
        <v>86.75</v>
      </c>
      <c r="P29" s="3">
        <f>[25]Maio!$E$19</f>
        <v>81.75</v>
      </c>
      <c r="Q29" s="3">
        <f>[25]Maio!$E$20</f>
        <v>81.5</v>
      </c>
      <c r="R29" s="3">
        <f>[25]Maio!$E$21</f>
        <v>76.291666666666671</v>
      </c>
      <c r="S29" s="3">
        <f>[25]Maio!$E$22</f>
        <v>67.458333333333329</v>
      </c>
      <c r="T29" s="3">
        <f>[25]Maio!$E$23</f>
        <v>68.416666666666671</v>
      </c>
      <c r="U29" s="3">
        <f>[25]Maio!$E$24</f>
        <v>67.875</v>
      </c>
      <c r="V29" s="3">
        <f>[25]Maio!$E$25</f>
        <v>70.708333333333329</v>
      </c>
      <c r="W29" s="3">
        <f>[25]Maio!$E$26</f>
        <v>69</v>
      </c>
      <c r="X29" s="3">
        <f>[25]Maio!$E$27</f>
        <v>70.125</v>
      </c>
      <c r="Y29" s="3">
        <f>[25]Maio!$E$28</f>
        <v>69.208333333333329</v>
      </c>
      <c r="Z29" s="3">
        <f>[25]Maio!$E$29</f>
        <v>78.833333333333329</v>
      </c>
      <c r="AA29" s="3">
        <f>[25]Maio!$E$30</f>
        <v>78.916666666666671</v>
      </c>
      <c r="AB29" s="3">
        <f>[25]Maio!$E$31</f>
        <v>79.416666666666671</v>
      </c>
      <c r="AC29" s="3">
        <f>[25]Maio!$E$32</f>
        <v>89</v>
      </c>
      <c r="AD29" s="3">
        <f>[25]Maio!$E$33</f>
        <v>83.083333333333329</v>
      </c>
      <c r="AE29" s="3">
        <f>[25]Maio!$E$34</f>
        <v>79.166666666666671</v>
      </c>
      <c r="AF29" s="3">
        <f>[25]Maio!$E$35</f>
        <v>76.291666666666671</v>
      </c>
      <c r="AG29" s="16">
        <f t="shared" si="2"/>
        <v>72.987903225806448</v>
      </c>
    </row>
    <row r="30" spans="1:34" s="5" customFormat="1" ht="17.100000000000001" customHeight="1" x14ac:dyDescent="0.2">
      <c r="A30" s="13" t="s">
        <v>34</v>
      </c>
      <c r="B30" s="21">
        <f>AVERAGE(B5:B29)</f>
        <v>69.587380952380954</v>
      </c>
      <c r="C30" s="21">
        <f t="shared" ref="C30:AG30" si="3">AVERAGE(C5:C29)</f>
        <v>67.448333333333323</v>
      </c>
      <c r="D30" s="21">
        <f t="shared" si="3"/>
        <v>70.89</v>
      </c>
      <c r="E30" s="21">
        <f t="shared" si="3"/>
        <v>71.722380952380959</v>
      </c>
      <c r="F30" s="21">
        <f t="shared" si="3"/>
        <v>70.798820512820512</v>
      </c>
      <c r="G30" s="21">
        <f t="shared" si="3"/>
        <v>69.762857142857172</v>
      </c>
      <c r="H30" s="21">
        <f t="shared" si="3"/>
        <v>67.307000000000002</v>
      </c>
      <c r="I30" s="21">
        <f t="shared" si="3"/>
        <v>68.816118012422351</v>
      </c>
      <c r="J30" s="21">
        <f t="shared" si="3"/>
        <v>69.270383022774325</v>
      </c>
      <c r="K30" s="21">
        <f t="shared" si="3"/>
        <v>66.522490196078436</v>
      </c>
      <c r="L30" s="21">
        <f t="shared" si="3"/>
        <v>73.710238095238097</v>
      </c>
      <c r="M30" s="21">
        <f t="shared" si="3"/>
        <v>84.775000000000006</v>
      </c>
      <c r="N30" s="21">
        <f t="shared" si="3"/>
        <v>88.381944444444443</v>
      </c>
      <c r="O30" s="21">
        <f t="shared" si="3"/>
        <v>88.915641025641037</v>
      </c>
      <c r="P30" s="21">
        <f t="shared" si="3"/>
        <v>84.570471014492753</v>
      </c>
      <c r="Q30" s="21">
        <f t="shared" si="3"/>
        <v>81.869270833333317</v>
      </c>
      <c r="R30" s="21">
        <f t="shared" si="3"/>
        <v>79.281746031746039</v>
      </c>
      <c r="S30" s="21">
        <f t="shared" si="3"/>
        <v>75.532057340894767</v>
      </c>
      <c r="T30" s="21">
        <f t="shared" si="3"/>
        <v>73.013402777777785</v>
      </c>
      <c r="U30" s="21">
        <f t="shared" si="3"/>
        <v>73.362847222222214</v>
      </c>
      <c r="V30" s="21">
        <f t="shared" si="3"/>
        <v>74.709438131313121</v>
      </c>
      <c r="W30" s="21">
        <f t="shared" si="3"/>
        <v>73.506448412698404</v>
      </c>
      <c r="X30" s="21">
        <f t="shared" si="3"/>
        <v>81.235807291666688</v>
      </c>
      <c r="Y30" s="21">
        <f t="shared" si="3"/>
        <v>86.637008281573486</v>
      </c>
      <c r="Z30" s="21">
        <f t="shared" si="3"/>
        <v>82.972222222222214</v>
      </c>
      <c r="AA30" s="21">
        <f t="shared" si="3"/>
        <v>84.338293650793659</v>
      </c>
      <c r="AB30" s="21">
        <f t="shared" si="3"/>
        <v>82.553366545893709</v>
      </c>
      <c r="AC30" s="21">
        <f t="shared" si="3"/>
        <v>82.65053921568628</v>
      </c>
      <c r="AD30" s="21">
        <f t="shared" si="3"/>
        <v>78.160238095238086</v>
      </c>
      <c r="AE30" s="21">
        <f t="shared" si="3"/>
        <v>76.917536231884071</v>
      </c>
      <c r="AF30" s="51">
        <f t="shared" si="3"/>
        <v>81.668589743589749</v>
      </c>
      <c r="AG30" s="21">
        <f t="shared" si="3"/>
        <v>76.766579619668732</v>
      </c>
      <c r="AH30" s="1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H13" workbookViewId="0">
      <selection activeCell="R34" sqref="R34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11"/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41</v>
      </c>
      <c r="AH3" s="55" t="s">
        <v>40</v>
      </c>
      <c r="AI3" s="12"/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  <c r="AI4" s="12"/>
    </row>
    <row r="5" spans="1:35" s="5" customFormat="1" ht="20.100000000000001" customHeight="1" thickTop="1" x14ac:dyDescent="0.2">
      <c r="A5" s="8" t="s">
        <v>47</v>
      </c>
      <c r="B5" s="40">
        <f>[1]Maio!$F$5</f>
        <v>90</v>
      </c>
      <c r="C5" s="40">
        <f>[1]Maio!$F$6</f>
        <v>97</v>
      </c>
      <c r="D5" s="40">
        <f>[1]Maio!$F$7</f>
        <v>97</v>
      </c>
      <c r="E5" s="40">
        <f>[1]Maio!$F$8</f>
        <v>97</v>
      </c>
      <c r="F5" s="40">
        <f>[1]Maio!$F$9</f>
        <v>97</v>
      </c>
      <c r="G5" s="40">
        <f>[1]Maio!$F$10</f>
        <v>97</v>
      </c>
      <c r="H5" s="40">
        <f>[1]Maio!$F$11</f>
        <v>94</v>
      </c>
      <c r="I5" s="40">
        <f>[1]Maio!$F$12</f>
        <v>93</v>
      </c>
      <c r="J5" s="40">
        <f>[1]Maio!$F$13</f>
        <v>97</v>
      </c>
      <c r="K5" s="40">
        <f>[1]Maio!$F$14</f>
        <v>93</v>
      </c>
      <c r="L5" s="40">
        <f>[1]Maio!$F$15</f>
        <v>95</v>
      </c>
      <c r="M5" s="40">
        <f>[1]Maio!$F$16</f>
        <v>97</v>
      </c>
      <c r="N5" s="40">
        <f>[1]Maio!$F$17</f>
        <v>98</v>
      </c>
      <c r="O5" s="40">
        <f>[1]Maio!$F$18</f>
        <v>98</v>
      </c>
      <c r="P5" s="40">
        <f>[1]Maio!$F$19</f>
        <v>97</v>
      </c>
      <c r="Q5" s="40">
        <f>[1]Maio!$F$20</f>
        <v>99</v>
      </c>
      <c r="R5" s="40">
        <f>[1]Maio!$F$21</f>
        <v>98</v>
      </c>
      <c r="S5" s="40">
        <f>[1]Maio!$F$22</f>
        <v>97</v>
      </c>
      <c r="T5" s="40">
        <f>[1]Maio!$F$23</f>
        <v>95</v>
      </c>
      <c r="U5" s="40">
        <f>[1]Maio!$F$24</f>
        <v>97</v>
      </c>
      <c r="V5" s="40">
        <f>[1]Maio!$F$25</f>
        <v>96</v>
      </c>
      <c r="W5" s="40">
        <f>[1]Maio!$F$26</f>
        <v>96</v>
      </c>
      <c r="X5" s="40">
        <f>[1]Maio!$F$27</f>
        <v>97</v>
      </c>
      <c r="Y5" s="40">
        <f>[1]Maio!$F$28</f>
        <v>97</v>
      </c>
      <c r="Z5" s="40">
        <f>[1]Maio!$F$29</f>
        <v>94</v>
      </c>
      <c r="AA5" s="40">
        <f>[1]Maio!$F$30</f>
        <v>97</v>
      </c>
      <c r="AB5" s="40">
        <f>[1]Maio!$F$31</f>
        <v>98</v>
      </c>
      <c r="AC5" s="40">
        <f>[1]Maio!$F$32</f>
        <v>96</v>
      </c>
      <c r="AD5" s="40">
        <f>[1]Maio!$F$33</f>
        <v>99</v>
      </c>
      <c r="AE5" s="40">
        <f>[1]Maio!$F$34</f>
        <v>98</v>
      </c>
      <c r="AF5" s="40">
        <f>[1]Maio!$F$35</f>
        <v>98</v>
      </c>
      <c r="AG5" s="41">
        <f>MAX(B5:AF5)</f>
        <v>99</v>
      </c>
      <c r="AH5" s="42">
        <f>AVERAGE(B5:AF5)</f>
        <v>96.41935483870968</v>
      </c>
      <c r="AI5" s="12"/>
    </row>
    <row r="6" spans="1:35" ht="17.100000000000001" customHeight="1" x14ac:dyDescent="0.2">
      <c r="A6" s="9" t="s">
        <v>0</v>
      </c>
      <c r="B6" s="3">
        <f>[2]Maio!$F$5</f>
        <v>97</v>
      </c>
      <c r="C6" s="3">
        <f>[2]Maio!$F$6</f>
        <v>93</v>
      </c>
      <c r="D6" s="3">
        <f>[2]Maio!$F$7</f>
        <v>97</v>
      </c>
      <c r="E6" s="3">
        <f>[2]Maio!$F$8</f>
        <v>97</v>
      </c>
      <c r="F6" s="3">
        <f>[2]Maio!$F$9</f>
        <v>97</v>
      </c>
      <c r="G6" s="3">
        <f>[2]Maio!$F$10</f>
        <v>96</v>
      </c>
      <c r="H6" s="3">
        <f>[2]Maio!$F$11</f>
        <v>95</v>
      </c>
      <c r="I6" s="3">
        <f>[2]Maio!$F$12</f>
        <v>96</v>
      </c>
      <c r="J6" s="3">
        <f>[2]Maio!$F$13</f>
        <v>97</v>
      </c>
      <c r="K6" s="3">
        <f>[2]Maio!$F$14</f>
        <v>96</v>
      </c>
      <c r="L6" s="3">
        <f>[2]Maio!$F$15</f>
        <v>91</v>
      </c>
      <c r="M6" s="3">
        <f>[2]Maio!$F$16</f>
        <v>96</v>
      </c>
      <c r="N6" s="3">
        <f>[2]Maio!$F$17</f>
        <v>92</v>
      </c>
      <c r="O6" s="3">
        <f>[2]Maio!$F$18</f>
        <v>96</v>
      </c>
      <c r="P6" s="3">
        <f>[2]Maio!$F$19</f>
        <v>97</v>
      </c>
      <c r="Q6" s="3">
        <f>[2]Maio!$F$20</f>
        <v>97</v>
      </c>
      <c r="R6" s="3">
        <f>[2]Maio!$F$21</f>
        <v>96</v>
      </c>
      <c r="S6" s="3">
        <f>[2]Maio!$F$22</f>
        <v>96</v>
      </c>
      <c r="T6" s="3">
        <f>[2]Maio!$F$23</f>
        <v>94</v>
      </c>
      <c r="U6" s="3">
        <f>[2]Maio!$F$24</f>
        <v>97</v>
      </c>
      <c r="V6" s="3">
        <f>[2]Maio!$F$25</f>
        <v>97</v>
      </c>
      <c r="W6" s="3">
        <f>[2]Maio!$F$26</f>
        <v>90</v>
      </c>
      <c r="X6" s="3">
        <f>[2]Maio!$F$27</f>
        <v>96</v>
      </c>
      <c r="Y6" s="3">
        <f>[2]Maio!$F$28</f>
        <v>97</v>
      </c>
      <c r="Z6" s="3">
        <f>[2]Maio!$F$29</f>
        <v>96</v>
      </c>
      <c r="AA6" s="3">
        <f>[2]Maio!$F$30</f>
        <v>97</v>
      </c>
      <c r="AB6" s="3">
        <f>[2]Maio!$F$31</f>
        <v>97</v>
      </c>
      <c r="AC6" s="3">
        <f>[2]Maio!$F$32</f>
        <v>96</v>
      </c>
      <c r="AD6" s="3">
        <f>[2]Maio!$F$33</f>
        <v>97</v>
      </c>
      <c r="AE6" s="3">
        <f>[2]Maio!$F$34</f>
        <v>97</v>
      </c>
      <c r="AF6" s="3">
        <f>[2]Maio!$F$35</f>
        <v>97</v>
      </c>
      <c r="AG6" s="16">
        <f>MAX(B6:AF6)</f>
        <v>97</v>
      </c>
      <c r="AH6" s="25">
        <f t="shared" ref="AH6:AH14" si="1">AVERAGE(B6:AF6)</f>
        <v>95.806451612903231</v>
      </c>
    </row>
    <row r="7" spans="1:35" ht="17.100000000000001" customHeight="1" x14ac:dyDescent="0.2">
      <c r="A7" s="9" t="s">
        <v>1</v>
      </c>
      <c r="B7" s="3">
        <f>[3]Maio!$F$5</f>
        <v>96</v>
      </c>
      <c r="C7" s="3">
        <f>[3]Maio!$F$6</f>
        <v>91</v>
      </c>
      <c r="D7" s="3">
        <f>[3]Maio!$F$7</f>
        <v>92</v>
      </c>
      <c r="E7" s="3">
        <f>[3]Maio!$F$8</f>
        <v>95</v>
      </c>
      <c r="F7" s="3">
        <f>[3]Maio!$F$9</f>
        <v>98</v>
      </c>
      <c r="G7" s="3">
        <f>[3]Maio!$F$10</f>
        <v>97</v>
      </c>
      <c r="H7" s="3">
        <f>[3]Maio!$F$11</f>
        <v>92</v>
      </c>
      <c r="I7" s="3">
        <f>[3]Maio!$F$12</f>
        <v>91</v>
      </c>
      <c r="J7" s="3">
        <f>[3]Maio!$F$13</f>
        <v>92</v>
      </c>
      <c r="K7" s="3">
        <f>[3]Maio!$F$14</f>
        <v>94</v>
      </c>
      <c r="L7" s="3">
        <f>[3]Maio!$F$15</f>
        <v>92</v>
      </c>
      <c r="M7" s="3">
        <f>[3]Maio!$F$16</f>
        <v>93</v>
      </c>
      <c r="N7" s="3">
        <f>[3]Maio!$F$17</f>
        <v>96</v>
      </c>
      <c r="O7" s="3">
        <f>[3]Maio!$F$18</f>
        <v>96</v>
      </c>
      <c r="P7" s="3">
        <f>[3]Maio!$F$19</f>
        <v>97</v>
      </c>
      <c r="Q7" s="3">
        <f>[3]Maio!$F$20</f>
        <v>92</v>
      </c>
      <c r="R7" s="3">
        <f>[3]Maio!$F$21</f>
        <v>88</v>
      </c>
      <c r="S7" s="3">
        <f>[3]Maio!$F$22</f>
        <v>92</v>
      </c>
      <c r="T7" s="3">
        <f>[3]Maio!$F$23</f>
        <v>86</v>
      </c>
      <c r="U7" s="3">
        <f>[3]Maio!$F$24</f>
        <v>92</v>
      </c>
      <c r="V7" s="3">
        <f>[3]Maio!$F$25</f>
        <v>93</v>
      </c>
      <c r="W7" s="3">
        <f>[3]Maio!$F$26</f>
        <v>95</v>
      </c>
      <c r="X7" s="3">
        <f>[3]Maio!$F$27</f>
        <v>94</v>
      </c>
      <c r="Y7" s="3">
        <f>[3]Maio!$F$28</f>
        <v>96</v>
      </c>
      <c r="Z7" s="3">
        <f>[3]Maio!$F$29</f>
        <v>97</v>
      </c>
      <c r="AA7" s="3">
        <f>[3]Maio!$F$30</f>
        <v>96</v>
      </c>
      <c r="AB7" s="3">
        <f>[3]Maio!$F$31</f>
        <v>97</v>
      </c>
      <c r="AC7" s="3">
        <f>[3]Maio!$F$32</f>
        <v>95</v>
      </c>
      <c r="AD7" s="3">
        <f>[3]Maio!$F$33</f>
        <v>97</v>
      </c>
      <c r="AE7" s="3">
        <f>[3]Maio!$F$34</f>
        <v>98</v>
      </c>
      <c r="AF7" s="3">
        <f>[3]Maio!$F$35</f>
        <v>96</v>
      </c>
      <c r="AG7" s="16">
        <f>MAX(B7:AF7)</f>
        <v>98</v>
      </c>
      <c r="AH7" s="25">
        <f t="shared" si="1"/>
        <v>94.064516129032256</v>
      </c>
    </row>
    <row r="8" spans="1:35" ht="17.100000000000001" customHeight="1" x14ac:dyDescent="0.2">
      <c r="A8" s="9" t="s">
        <v>52</v>
      </c>
      <c r="B8" s="3">
        <f>[4]Maio!$F$5</f>
        <v>96</v>
      </c>
      <c r="C8" s="3">
        <f>[4]Maio!$F$6</f>
        <v>95</v>
      </c>
      <c r="D8" s="3">
        <f>[4]Maio!$F$7</f>
        <v>94</v>
      </c>
      <c r="E8" s="3">
        <f>[4]Maio!$F$8</f>
        <v>95</v>
      </c>
      <c r="F8" s="3">
        <f>[4]Maio!$F$9</f>
        <v>95</v>
      </c>
      <c r="G8" s="3">
        <f>[4]Maio!$F$10</f>
        <v>95</v>
      </c>
      <c r="H8" s="3">
        <f>[4]Maio!$F$11</f>
        <v>94</v>
      </c>
      <c r="I8" s="3">
        <f>[4]Maio!$F$12</f>
        <v>93</v>
      </c>
      <c r="J8" s="3">
        <f>[4]Maio!$F$13</f>
        <v>94</v>
      </c>
      <c r="K8" s="3">
        <f>[4]Maio!$F$14</f>
        <v>94</v>
      </c>
      <c r="L8" s="3">
        <f>[4]Maio!$F$15</f>
        <v>85</v>
      </c>
      <c r="M8" s="3">
        <f>[4]Maio!$F$16</f>
        <v>94</v>
      </c>
      <c r="N8" s="3">
        <f>[4]Maio!$F$17</f>
        <v>94</v>
      </c>
      <c r="O8" s="3">
        <f>[4]Maio!$F$18</f>
        <v>95</v>
      </c>
      <c r="P8" s="3">
        <f>[4]Maio!$F$19</f>
        <v>94</v>
      </c>
      <c r="Q8" s="3">
        <f>[4]Maio!$F$20</f>
        <v>96</v>
      </c>
      <c r="R8" s="3">
        <f>[4]Maio!$F$21</f>
        <v>95</v>
      </c>
      <c r="S8" s="3">
        <f>[4]Maio!$F$22</f>
        <v>94</v>
      </c>
      <c r="T8" s="3">
        <f>[4]Maio!$F$23</f>
        <v>88</v>
      </c>
      <c r="U8" s="3">
        <f>[4]Maio!$F$24</f>
        <v>94</v>
      </c>
      <c r="V8" s="3">
        <f>[4]Maio!$F$25</f>
        <v>92</v>
      </c>
      <c r="W8" s="3">
        <f>[4]Maio!$F$26</f>
        <v>95</v>
      </c>
      <c r="X8" s="3">
        <f>[4]Maio!$F$27</f>
        <v>94</v>
      </c>
      <c r="Y8" s="3">
        <f>[4]Maio!$F$28</f>
        <v>95</v>
      </c>
      <c r="Z8" s="3">
        <f>[4]Maio!$F$29</f>
        <v>95</v>
      </c>
      <c r="AA8" s="3">
        <f>[4]Maio!$F$30</f>
        <v>93</v>
      </c>
      <c r="AB8" s="3">
        <f>[4]Maio!$F$31</f>
        <v>89</v>
      </c>
      <c r="AC8" s="3">
        <f>[4]Maio!$F$32</f>
        <v>92</v>
      </c>
      <c r="AD8" s="3">
        <f>[4]Maio!$F$33</f>
        <v>93</v>
      </c>
      <c r="AE8" s="3">
        <f>[4]Maio!$F$34</f>
        <v>93</v>
      </c>
      <c r="AF8" s="3">
        <f>[4]Maio!$F$35</f>
        <v>93</v>
      </c>
      <c r="AG8" s="16">
        <f>MAX(B8:AF8)</f>
        <v>96</v>
      </c>
      <c r="AH8" s="25">
        <f t="shared" ref="AH8" si="2">AVERAGE(B8:AF8)</f>
        <v>93.483870967741936</v>
      </c>
    </row>
    <row r="9" spans="1:35" ht="17.100000000000001" customHeight="1" x14ac:dyDescent="0.2">
      <c r="A9" s="9" t="s">
        <v>2</v>
      </c>
      <c r="B9" s="3">
        <f>[5]Maio!$F$5</f>
        <v>84</v>
      </c>
      <c r="C9" s="3">
        <f>[5]Maio!$F$6</f>
        <v>74</v>
      </c>
      <c r="D9" s="3">
        <f>[5]Maio!$F$7</f>
        <v>83</v>
      </c>
      <c r="E9" s="3">
        <f>[5]Maio!$F$8</f>
        <v>84</v>
      </c>
      <c r="F9" s="3">
        <f>[5]Maio!$F$9</f>
        <v>86</v>
      </c>
      <c r="G9" s="3">
        <f>[5]Maio!$F$10</f>
        <v>79</v>
      </c>
      <c r="H9" s="3">
        <f>[5]Maio!$F$11</f>
        <v>71</v>
      </c>
      <c r="I9" s="3">
        <f>[5]Maio!$F$12</f>
        <v>88</v>
      </c>
      <c r="J9" s="3">
        <f>[5]Maio!$F$13</f>
        <v>74</v>
      </c>
      <c r="K9" s="3">
        <f>[5]Maio!$F$14</f>
        <v>76</v>
      </c>
      <c r="L9" s="3">
        <f>[5]Maio!$F$15</f>
        <v>92</v>
      </c>
      <c r="M9" s="3">
        <f>[5]Maio!$F$16</f>
        <v>96</v>
      </c>
      <c r="N9" s="3">
        <f>[5]Maio!$F$17</f>
        <v>96</v>
      </c>
      <c r="O9" s="3">
        <f>[5]Maio!$F$18</f>
        <v>95</v>
      </c>
      <c r="P9" s="3">
        <f>[5]Maio!$F$19</f>
        <v>95</v>
      </c>
      <c r="Q9" s="3">
        <f>[5]Maio!$F$20</f>
        <v>90</v>
      </c>
      <c r="R9" s="3">
        <f>[5]Maio!$F$21</f>
        <v>92</v>
      </c>
      <c r="S9" s="3">
        <f>[5]Maio!$F$22</f>
        <v>84</v>
      </c>
      <c r="T9" s="3">
        <f>[5]Maio!$F$23</f>
        <v>79</v>
      </c>
      <c r="U9" s="3">
        <f>[5]Maio!$F$24</f>
        <v>80</v>
      </c>
      <c r="V9" s="3">
        <f>[5]Maio!$F$25</f>
        <v>79</v>
      </c>
      <c r="W9" s="3">
        <f>[5]Maio!$F$26</f>
        <v>72</v>
      </c>
      <c r="X9" s="3">
        <f>[5]Maio!$F$27</f>
        <v>94</v>
      </c>
      <c r="Y9" s="3">
        <f>[5]Maio!$F$28</f>
        <v>95</v>
      </c>
      <c r="Z9" s="3">
        <f>[5]Maio!$F$29</f>
        <v>95</v>
      </c>
      <c r="AA9" s="3">
        <f>[5]Maio!$F$30</f>
        <v>94</v>
      </c>
      <c r="AB9" s="3">
        <f>[5]Maio!$F$31</f>
        <v>94</v>
      </c>
      <c r="AC9" s="3">
        <f>[5]Maio!$F$32</f>
        <v>93</v>
      </c>
      <c r="AD9" s="3">
        <f>[5]Maio!$F$33</f>
        <v>89</v>
      </c>
      <c r="AE9" s="3">
        <f>[5]Maio!$F$34</f>
        <v>92</v>
      </c>
      <c r="AF9" s="3">
        <f>[5]Maio!$F$35</f>
        <v>92</v>
      </c>
      <c r="AG9" s="16">
        <f t="shared" ref="AG9:AG14" si="3">MAX(B9:AF9)</f>
        <v>96</v>
      </c>
      <c r="AH9" s="25">
        <f>AVERAGE(B9:AF9)</f>
        <v>86.677419354838705</v>
      </c>
    </row>
    <row r="10" spans="1:35" ht="17.100000000000001" customHeight="1" x14ac:dyDescent="0.2">
      <c r="A10" s="9" t="s">
        <v>3</v>
      </c>
      <c r="B10" s="3">
        <f>[6]Maio!$F$5</f>
        <v>97</v>
      </c>
      <c r="C10" s="3">
        <f>[6]Maio!$F$6</f>
        <v>95</v>
      </c>
      <c r="D10" s="3">
        <f>[6]Maio!$F$7</f>
        <v>95</v>
      </c>
      <c r="E10" s="3">
        <f>[6]Maio!$F$8</f>
        <v>94</v>
      </c>
      <c r="F10" s="3">
        <f>[6]Maio!$F$9</f>
        <v>89</v>
      </c>
      <c r="G10" s="3">
        <f>[6]Maio!$F$10</f>
        <v>93</v>
      </c>
      <c r="H10" s="3">
        <f>[6]Maio!$F$11</f>
        <v>89</v>
      </c>
      <c r="I10" s="3">
        <f>[6]Maio!$F$12</f>
        <v>90</v>
      </c>
      <c r="J10" s="3">
        <f>[6]Maio!$F$13</f>
        <v>92</v>
      </c>
      <c r="K10" s="3">
        <f>[6]Maio!$F$14</f>
        <v>85</v>
      </c>
      <c r="L10" s="3">
        <f>[6]Maio!$F$15</f>
        <v>90</v>
      </c>
      <c r="M10" s="3">
        <f>[6]Maio!$F$16</f>
        <v>94</v>
      </c>
      <c r="N10" s="3">
        <f>[6]Maio!$F$17</f>
        <v>96</v>
      </c>
      <c r="O10" s="3">
        <f>[6]Maio!$F$18</f>
        <v>96</v>
      </c>
      <c r="P10" s="3">
        <f>[6]Maio!$F$19</f>
        <v>96</v>
      </c>
      <c r="Q10" s="3">
        <f>[6]Maio!$F$20</f>
        <v>94</v>
      </c>
      <c r="R10" s="3">
        <f>[6]Maio!$F$21</f>
        <v>97</v>
      </c>
      <c r="S10" s="3">
        <f>[6]Maio!$F$22</f>
        <v>96</v>
      </c>
      <c r="T10" s="3">
        <f>[6]Maio!$F$23</f>
        <v>93</v>
      </c>
      <c r="U10" s="3">
        <f>[6]Maio!$F$24</f>
        <v>94</v>
      </c>
      <c r="V10" s="3">
        <f>[6]Maio!$F$25</f>
        <v>90</v>
      </c>
      <c r="W10" s="3">
        <f>[6]Maio!$F$26</f>
        <v>90</v>
      </c>
      <c r="X10" s="3">
        <f>[6]Maio!$F$27</f>
        <v>94</v>
      </c>
      <c r="Y10" s="3">
        <f>[6]Maio!$F$28</f>
        <v>90</v>
      </c>
      <c r="Z10" s="3">
        <f>[6]Maio!$F$29</f>
        <v>95</v>
      </c>
      <c r="AA10" s="3">
        <f>[6]Maio!$F$30</f>
        <v>97</v>
      </c>
      <c r="AB10" s="3">
        <f>[6]Maio!$F$31</f>
        <v>95</v>
      </c>
      <c r="AC10" s="3">
        <f>[6]Maio!$F$32</f>
        <v>95</v>
      </c>
      <c r="AD10" s="3">
        <f>[6]Maio!$F$33</f>
        <v>96</v>
      </c>
      <c r="AE10" s="3">
        <f>[6]Maio!$F$34</f>
        <v>96</v>
      </c>
      <c r="AF10" s="3">
        <f>[6]Maio!$F$35</f>
        <v>96</v>
      </c>
      <c r="AG10" s="16">
        <f t="shared" si="3"/>
        <v>97</v>
      </c>
      <c r="AH10" s="25">
        <f>AVERAGE(B10:AF10)</f>
        <v>93.516129032258064</v>
      </c>
    </row>
    <row r="11" spans="1:35" ht="17.100000000000001" customHeight="1" x14ac:dyDescent="0.2">
      <c r="A11" s="9" t="s">
        <v>4</v>
      </c>
      <c r="B11" s="3">
        <f>[7]Maio!$F$5</f>
        <v>97</v>
      </c>
      <c r="C11" s="3">
        <f>[7]Maio!$F$6</f>
        <v>81</v>
      </c>
      <c r="D11" s="3">
        <f>[7]Maio!$F$7</f>
        <v>78</v>
      </c>
      <c r="E11" s="3">
        <f>[7]Maio!$F$8</f>
        <v>87</v>
      </c>
      <c r="F11" s="3">
        <f>[7]Maio!$F$9</f>
        <v>83</v>
      </c>
      <c r="G11" s="3">
        <f>[7]Maio!$F$10</f>
        <v>77</v>
      </c>
      <c r="H11" s="3">
        <f>[7]Maio!$F$11</f>
        <v>80</v>
      </c>
      <c r="I11" s="3">
        <f>[7]Maio!$F$12</f>
        <v>88</v>
      </c>
      <c r="J11" s="3">
        <f>[7]Maio!$F$13</f>
        <v>87</v>
      </c>
      <c r="K11" s="3">
        <f>[7]Maio!$F$14</f>
        <v>75</v>
      </c>
      <c r="L11" s="3">
        <f>[7]Maio!$F$15</f>
        <v>91</v>
      </c>
      <c r="M11" s="3">
        <f>[7]Maio!$F$16</f>
        <v>96</v>
      </c>
      <c r="N11" s="3">
        <f>[7]Maio!$F$17</f>
        <v>97</v>
      </c>
      <c r="O11" s="3">
        <f>[7]Maio!$F$18</f>
        <v>97</v>
      </c>
      <c r="P11" s="3">
        <f>[7]Maio!$F$19</f>
        <v>97</v>
      </c>
      <c r="Q11" s="3">
        <f>[7]Maio!$F$20</f>
        <v>97</v>
      </c>
      <c r="R11" s="3">
        <f>[7]Maio!$F$21</f>
        <v>97</v>
      </c>
      <c r="S11" s="3">
        <f>[7]Maio!$F$22</f>
        <v>97</v>
      </c>
      <c r="T11" s="3">
        <f>[7]Maio!$F$23</f>
        <v>85</v>
      </c>
      <c r="U11" s="3">
        <f>[7]Maio!$F$24</f>
        <v>87</v>
      </c>
      <c r="V11" s="3">
        <f>[7]Maio!$F$25</f>
        <v>83</v>
      </c>
      <c r="W11" s="3">
        <f>[7]Maio!$F$26</f>
        <v>90</v>
      </c>
      <c r="X11" s="3">
        <f>[7]Maio!$F$27</f>
        <v>91</v>
      </c>
      <c r="Y11" s="3">
        <f>[7]Maio!$F$28</f>
        <v>96</v>
      </c>
      <c r="Z11" s="3">
        <f>[7]Maio!$F$29</f>
        <v>96</v>
      </c>
      <c r="AA11" s="3">
        <f>[7]Maio!$F$30</f>
        <v>97</v>
      </c>
      <c r="AB11" s="3">
        <f>[7]Maio!$F$31</f>
        <v>94</v>
      </c>
      <c r="AC11" s="3">
        <f>[7]Maio!$F$32</f>
        <v>96</v>
      </c>
      <c r="AD11" s="3">
        <f>[7]Maio!$F$33</f>
        <v>90</v>
      </c>
      <c r="AE11" s="3">
        <f>[7]Maio!$F$34</f>
        <v>92</v>
      </c>
      <c r="AF11" s="3">
        <f>[7]Maio!$F$35</f>
        <v>89</v>
      </c>
      <c r="AG11" s="16">
        <f>MAX(B11:AF11)</f>
        <v>97</v>
      </c>
      <c r="AH11" s="25">
        <f t="shared" si="1"/>
        <v>89.935483870967744</v>
      </c>
    </row>
    <row r="12" spans="1:35" ht="17.100000000000001" customHeight="1" x14ac:dyDescent="0.2">
      <c r="A12" s="9" t="s">
        <v>5</v>
      </c>
      <c r="B12" s="14">
        <f>[8]Maio!$F$5</f>
        <v>92</v>
      </c>
      <c r="C12" s="14">
        <f>[8]Maio!$F$6</f>
        <v>65</v>
      </c>
      <c r="D12" s="14">
        <f>[8]Maio!$F$7</f>
        <v>71</v>
      </c>
      <c r="E12" s="14">
        <f>[8]Maio!$F$8</f>
        <v>92</v>
      </c>
      <c r="F12" s="14">
        <f>[8]Maio!$F$9</f>
        <v>94</v>
      </c>
      <c r="G12" s="14">
        <f>[8]Maio!$F$10</f>
        <v>95</v>
      </c>
      <c r="H12" s="14">
        <f>[8]Maio!$F$11</f>
        <v>92</v>
      </c>
      <c r="I12" s="14">
        <f>[8]Maio!$F$12</f>
        <v>83</v>
      </c>
      <c r="J12" s="14">
        <f>[8]Maio!$F$13</f>
        <v>93</v>
      </c>
      <c r="K12" s="14">
        <f>[8]Maio!$F$14</f>
        <v>72</v>
      </c>
      <c r="L12" s="14">
        <f>[8]Maio!$F$15</f>
        <v>86</v>
      </c>
      <c r="M12" s="14">
        <f>[8]Maio!$F$16</f>
        <v>90</v>
      </c>
      <c r="N12" s="14">
        <f>[8]Maio!$F$17</f>
        <v>92</v>
      </c>
      <c r="O12" s="14">
        <f>[8]Maio!$F$18</f>
        <v>94</v>
      </c>
      <c r="P12" s="14">
        <f>[8]Maio!$F$19</f>
        <v>93</v>
      </c>
      <c r="Q12" s="14">
        <f>[8]Maio!$F$20</f>
        <v>91</v>
      </c>
      <c r="R12" s="14">
        <f>[8]Maio!$F$21</f>
        <v>92</v>
      </c>
      <c r="S12" s="14">
        <f>[8]Maio!$F$22</f>
        <v>91</v>
      </c>
      <c r="T12" s="14">
        <f>[8]Maio!$F$23</f>
        <v>79</v>
      </c>
      <c r="U12" s="14">
        <f>[8]Maio!$F$24</f>
        <v>93</v>
      </c>
      <c r="V12" s="14">
        <f>[8]Maio!$F$25</f>
        <v>91</v>
      </c>
      <c r="W12" s="14">
        <f>[8]Maio!$F$26</f>
        <v>93</v>
      </c>
      <c r="X12" s="14">
        <f>[8]Maio!$F$27</f>
        <v>93</v>
      </c>
      <c r="Y12" s="14">
        <f>[8]Maio!$F$28</f>
        <v>94</v>
      </c>
      <c r="Z12" s="14">
        <f>[8]Maio!$F$29</f>
        <v>90</v>
      </c>
      <c r="AA12" s="14">
        <f>[8]Maio!$F$30</f>
        <v>89</v>
      </c>
      <c r="AB12" s="14">
        <f>[8]Maio!$F$31</f>
        <v>89</v>
      </c>
      <c r="AC12" s="14">
        <f>[8]Maio!$F$32</f>
        <v>87</v>
      </c>
      <c r="AD12" s="14">
        <f>[8]Maio!$F$33</f>
        <v>84</v>
      </c>
      <c r="AE12" s="14">
        <f>[8]Maio!$F$34</f>
        <v>82</v>
      </c>
      <c r="AF12" s="14">
        <f>[8]Maio!$F$35</f>
        <v>92</v>
      </c>
      <c r="AG12" s="16">
        <f t="shared" si="3"/>
        <v>95</v>
      </c>
      <c r="AH12" s="25">
        <f t="shared" si="1"/>
        <v>88.193548387096769</v>
      </c>
    </row>
    <row r="13" spans="1:35" ht="17.100000000000001" customHeight="1" x14ac:dyDescent="0.2">
      <c r="A13" s="9" t="s">
        <v>6</v>
      </c>
      <c r="B13" s="14">
        <f>[9]Maio!$F$5</f>
        <v>84</v>
      </c>
      <c r="C13" s="14">
        <f>[9]Maio!$F$6</f>
        <v>100</v>
      </c>
      <c r="D13" s="14">
        <f>[9]Maio!$F$7</f>
        <v>87</v>
      </c>
      <c r="E13" s="14">
        <f>[9]Maio!$F$8</f>
        <v>100</v>
      </c>
      <c r="F13" s="14">
        <f>[9]Maio!$F$9</f>
        <v>100</v>
      </c>
      <c r="G13" s="14">
        <f>[9]Maio!$F$10</f>
        <v>100</v>
      </c>
      <c r="H13" s="14">
        <f>[9]Maio!$F$11</f>
        <v>100</v>
      </c>
      <c r="I13" s="14">
        <f>[9]Maio!$F$12</f>
        <v>100</v>
      </c>
      <c r="J13" s="14">
        <f>[9]Maio!$F$13</f>
        <v>100</v>
      </c>
      <c r="K13" s="14">
        <f>[9]Maio!$F$14</f>
        <v>100</v>
      </c>
      <c r="L13" s="14">
        <f>[9]Maio!$F$15</f>
        <v>88</v>
      </c>
      <c r="M13" s="14">
        <f>[9]Maio!$F$16</f>
        <v>100</v>
      </c>
      <c r="N13" s="14">
        <f>[9]Maio!$F$17</f>
        <v>0</v>
      </c>
      <c r="O13" s="14">
        <f>[9]Maio!$F$18</f>
        <v>94</v>
      </c>
      <c r="P13" s="14">
        <f>[9]Maio!$F$19</f>
        <v>93</v>
      </c>
      <c r="Q13" s="14">
        <f>[9]Maio!$F$20</f>
        <v>91</v>
      </c>
      <c r="R13" s="14">
        <f>[9]Maio!$F$21</f>
        <v>92</v>
      </c>
      <c r="S13" s="14">
        <f>[9]Maio!$F$22</f>
        <v>91</v>
      </c>
      <c r="T13" s="14">
        <f>[9]Maio!$F$23</f>
        <v>79</v>
      </c>
      <c r="U13" s="14">
        <f>[9]Maio!$F$24</f>
        <v>93</v>
      </c>
      <c r="V13" s="14">
        <f>[9]Maio!$F$25</f>
        <v>91</v>
      </c>
      <c r="W13" s="14">
        <f>[9]Maio!$F$26</f>
        <v>93</v>
      </c>
      <c r="X13" s="14">
        <f>[9]Maio!$F$27</f>
        <v>93</v>
      </c>
      <c r="Y13" s="14">
        <f>[9]Maio!$F$28</f>
        <v>94</v>
      </c>
      <c r="Z13" s="14">
        <f>[9]Maio!$F$29</f>
        <v>90</v>
      </c>
      <c r="AA13" s="14">
        <f>[9]Maio!$F$30</f>
        <v>89</v>
      </c>
      <c r="AB13" s="14">
        <f>[9]Maio!$F$31</f>
        <v>89</v>
      </c>
      <c r="AC13" s="14">
        <f>[9]Maio!$F$32</f>
        <v>87</v>
      </c>
      <c r="AD13" s="14">
        <f>[9]Maio!$F$33</f>
        <v>84</v>
      </c>
      <c r="AE13" s="14">
        <f>[9]Maio!$F$34</f>
        <v>82</v>
      </c>
      <c r="AF13" s="14">
        <f>[9]Maio!$F$35</f>
        <v>92</v>
      </c>
      <c r="AG13" s="16">
        <f t="shared" si="3"/>
        <v>100</v>
      </c>
      <c r="AH13" s="25">
        <f t="shared" si="1"/>
        <v>89.548387096774192</v>
      </c>
    </row>
    <row r="14" spans="1:35" ht="17.100000000000001" customHeight="1" x14ac:dyDescent="0.2">
      <c r="A14" s="9" t="s">
        <v>7</v>
      </c>
      <c r="B14" s="14">
        <f>[10]Maio!$F$5</f>
        <v>95</v>
      </c>
      <c r="C14" s="14">
        <f>[10]Maio!$F$6</f>
        <v>73</v>
      </c>
      <c r="D14" s="14">
        <f>[10]Maio!$F$7</f>
        <v>92</v>
      </c>
      <c r="E14" s="14">
        <f>[10]Maio!$F$8</f>
        <v>94</v>
      </c>
      <c r="F14" s="14">
        <f>[10]Maio!$F$9</f>
        <v>89</v>
      </c>
      <c r="G14" s="14">
        <f>[10]Maio!$F$10</f>
        <v>94</v>
      </c>
      <c r="H14" s="14">
        <f>[10]Maio!$F$11</f>
        <v>86</v>
      </c>
      <c r="I14" s="14">
        <f>[10]Maio!$F$12</f>
        <v>90</v>
      </c>
      <c r="J14" s="14">
        <f>[10]Maio!$F$13</f>
        <v>86</v>
      </c>
      <c r="K14" s="14">
        <f>[10]Maio!$F$14</f>
        <v>88</v>
      </c>
      <c r="L14" s="14">
        <f>[10]Maio!$F$15</f>
        <v>90</v>
      </c>
      <c r="M14" s="14">
        <f>[10]Maio!$F$16</f>
        <v>98</v>
      </c>
      <c r="N14" s="14">
        <f>[10]Maio!$F$17</f>
        <v>97</v>
      </c>
      <c r="O14" s="14">
        <f>[10]Maio!$F$18</f>
        <v>98</v>
      </c>
      <c r="P14" s="14">
        <f>[10]Maio!$F$19</f>
        <v>94</v>
      </c>
      <c r="Q14" s="14">
        <f>[10]Maio!$F$20</f>
        <v>91</v>
      </c>
      <c r="R14" s="14">
        <f>[10]Maio!$F$21</f>
        <v>92</v>
      </c>
      <c r="S14" s="14">
        <f>[10]Maio!$F$22</f>
        <v>93</v>
      </c>
      <c r="T14" s="14">
        <f>[10]Maio!$F$23</f>
        <v>87</v>
      </c>
      <c r="U14" s="14">
        <f>[10]Maio!$F$24</f>
        <v>90</v>
      </c>
      <c r="V14" s="14">
        <f>[10]Maio!$F$25</f>
        <v>87</v>
      </c>
      <c r="W14" s="14">
        <f>[10]Maio!$F$26</f>
        <v>76</v>
      </c>
      <c r="X14" s="14">
        <f>[10]Maio!$F$27</f>
        <v>97</v>
      </c>
      <c r="Y14" s="14">
        <f>[10]Maio!$F$28</f>
        <v>97</v>
      </c>
      <c r="Z14" s="14">
        <f>[10]Maio!$F$29</f>
        <v>98</v>
      </c>
      <c r="AA14" s="14">
        <f>[10]Maio!$F$30</f>
        <v>97</v>
      </c>
      <c r="AB14" s="14">
        <f>[10]Maio!$F$31</f>
        <v>95</v>
      </c>
      <c r="AC14" s="14">
        <f>[10]Maio!$F$32</f>
        <v>97</v>
      </c>
      <c r="AD14" s="14">
        <f>[10]Maio!$F$33</f>
        <v>97</v>
      </c>
      <c r="AE14" s="14">
        <f>[10]Maio!$F$34</f>
        <v>97</v>
      </c>
      <c r="AF14" s="14">
        <f>[10]Maio!$F$35</f>
        <v>92</v>
      </c>
      <c r="AG14" s="16">
        <f t="shared" si="3"/>
        <v>98</v>
      </c>
      <c r="AH14" s="25">
        <f t="shared" si="1"/>
        <v>91.838709677419359</v>
      </c>
    </row>
    <row r="15" spans="1:35" ht="17.100000000000001" customHeight="1" x14ac:dyDescent="0.2">
      <c r="A15" s="9" t="s">
        <v>8</v>
      </c>
      <c r="B15" s="14">
        <f>[11]Maio!$F$5</f>
        <v>93</v>
      </c>
      <c r="C15" s="14">
        <f>[11]Maio!$F$6</f>
        <v>96</v>
      </c>
      <c r="D15" s="14">
        <f>[11]Maio!$F$7</f>
        <v>92</v>
      </c>
      <c r="E15" s="14">
        <f>[11]Maio!$F$8</f>
        <v>94</v>
      </c>
      <c r="F15" s="14">
        <f>[11]Maio!$F$9</f>
        <v>88</v>
      </c>
      <c r="G15" s="14">
        <f>[11]Maio!$F$10</f>
        <v>95</v>
      </c>
      <c r="H15" s="14">
        <f>[11]Maio!$F$11</f>
        <v>85</v>
      </c>
      <c r="I15" s="14">
        <f>[11]Maio!$F$12</f>
        <v>92</v>
      </c>
      <c r="J15" s="14">
        <f>[11]Maio!$F$13</f>
        <v>94</v>
      </c>
      <c r="K15" s="14">
        <f>[11]Maio!$F$14</f>
        <v>90</v>
      </c>
      <c r="L15" s="14">
        <f>[11]Maio!$F$15</f>
        <v>97</v>
      </c>
      <c r="M15" s="14">
        <f>[11]Maio!$F$16</f>
        <v>97</v>
      </c>
      <c r="N15" s="14">
        <f>[11]Maio!$F$17</f>
        <v>93</v>
      </c>
      <c r="O15" s="14">
        <f>[11]Maio!$F$18</f>
        <v>98</v>
      </c>
      <c r="P15" s="14">
        <f>[11]Maio!$F$19</f>
        <v>95</v>
      </c>
      <c r="Q15" s="14">
        <f>[11]Maio!$F$20</f>
        <v>96</v>
      </c>
      <c r="R15" s="14">
        <f>[11]Maio!$F$21</f>
        <v>96</v>
      </c>
      <c r="S15" s="14" t="str">
        <f>[11]Maio!$F$22</f>
        <v>**</v>
      </c>
      <c r="T15" s="14" t="str">
        <f>[11]Maio!$F$23</f>
        <v>**</v>
      </c>
      <c r="U15" s="14" t="str">
        <f>[11]Maio!$F$24</f>
        <v>**</v>
      </c>
      <c r="V15" s="14" t="str">
        <f>[11]Maio!$F$25</f>
        <v>**</v>
      </c>
      <c r="W15" s="14" t="str">
        <f>[11]Maio!$F$26</f>
        <v>**</v>
      </c>
      <c r="X15" s="14" t="str">
        <f>[11]Maio!$F$27</f>
        <v>**</v>
      </c>
      <c r="Y15" s="14" t="str">
        <f>[11]Maio!$F$28</f>
        <v>**</v>
      </c>
      <c r="Z15" s="14" t="str">
        <f>[11]Maio!$F$29</f>
        <v>**</v>
      </c>
      <c r="AA15" s="14" t="str">
        <f>[11]Maio!$F$30</f>
        <v>**</v>
      </c>
      <c r="AB15" s="14" t="str">
        <f>[11]Maio!$F$31</f>
        <v>**</v>
      </c>
      <c r="AC15" s="14">
        <f>[11]Maio!$F$32</f>
        <v>91</v>
      </c>
      <c r="AD15" s="14">
        <f>[11]Maio!$F$33</f>
        <v>98</v>
      </c>
      <c r="AE15" s="14">
        <f>[11]Maio!$F$34</f>
        <v>97</v>
      </c>
      <c r="AF15" s="14">
        <f>[11]Maio!$F$35</f>
        <v>97</v>
      </c>
      <c r="AG15" s="16">
        <f>MAX(B15:AF15)</f>
        <v>98</v>
      </c>
      <c r="AH15" s="25">
        <f>AVERAGE(B15:AF15)</f>
        <v>94</v>
      </c>
    </row>
    <row r="16" spans="1:35" ht="17.100000000000001" customHeight="1" x14ac:dyDescent="0.2">
      <c r="A16" s="9" t="s">
        <v>9</v>
      </c>
      <c r="B16" s="14">
        <f>[12]Maio!$F$5</f>
        <v>86</v>
      </c>
      <c r="C16" s="14">
        <f>[12]Maio!$F$6</f>
        <v>84</v>
      </c>
      <c r="D16" s="14">
        <f>[12]Maio!$F$7</f>
        <v>89</v>
      </c>
      <c r="E16" s="14">
        <f>[12]Maio!$F$8</f>
        <v>93</v>
      </c>
      <c r="F16" s="14">
        <f>[12]Maio!$F$9</f>
        <v>79</v>
      </c>
      <c r="G16" s="14">
        <f>[12]Maio!$F$10</f>
        <v>90</v>
      </c>
      <c r="H16" s="14">
        <f>[12]Maio!$F$11</f>
        <v>88</v>
      </c>
      <c r="I16" s="14">
        <f>[12]Maio!$F$12</f>
        <v>87</v>
      </c>
      <c r="J16" s="14">
        <f>[12]Maio!$F$13</f>
        <v>89</v>
      </c>
      <c r="K16" s="14">
        <f>[12]Maio!$F$14</f>
        <v>80</v>
      </c>
      <c r="L16" s="14">
        <f>[12]Maio!$F$15</f>
        <v>96</v>
      </c>
      <c r="M16" s="14">
        <f>[12]Maio!$F$16</f>
        <v>97</v>
      </c>
      <c r="N16" s="14">
        <f>[12]Maio!$F$17</f>
        <v>95</v>
      </c>
      <c r="O16" s="14">
        <f>[12]Maio!$F$18</f>
        <v>97</v>
      </c>
      <c r="P16" s="14">
        <f>[12]Maio!$F$19</f>
        <v>91</v>
      </c>
      <c r="Q16" s="14">
        <f>[12]Maio!$F$20</f>
        <v>93</v>
      </c>
      <c r="R16" s="14">
        <f>[12]Maio!$F$21</f>
        <v>90</v>
      </c>
      <c r="S16" s="14">
        <f>[12]Maio!$F$22</f>
        <v>89</v>
      </c>
      <c r="T16" s="14">
        <f>[12]Maio!$F$23</f>
        <v>85</v>
      </c>
      <c r="U16" s="14">
        <f>[12]Maio!$F$24</f>
        <v>90</v>
      </c>
      <c r="V16" s="14">
        <f>[12]Maio!$F$25</f>
        <v>86</v>
      </c>
      <c r="W16" s="14">
        <f>[12]Maio!$F$26</f>
        <v>78</v>
      </c>
      <c r="X16" s="14">
        <f>[12]Maio!$F$27</f>
        <v>92</v>
      </c>
      <c r="Y16" s="14">
        <f>[12]Maio!$F$28</f>
        <v>97</v>
      </c>
      <c r="Z16" s="14">
        <f>[12]Maio!$F$29</f>
        <v>95</v>
      </c>
      <c r="AA16" s="14">
        <f>[12]Maio!$F$30</f>
        <v>96</v>
      </c>
      <c r="AB16" s="14">
        <f>[12]Maio!$F$31</f>
        <v>92</v>
      </c>
      <c r="AC16" s="14">
        <f>[12]Maio!$F$32</f>
        <v>95</v>
      </c>
      <c r="AD16" s="14">
        <f>[12]Maio!$F$33</f>
        <v>96</v>
      </c>
      <c r="AE16" s="14">
        <f>[12]Maio!$F$34</f>
        <v>95</v>
      </c>
      <c r="AF16" s="14">
        <f>[12]Maio!$F$35</f>
        <v>94</v>
      </c>
      <c r="AG16" s="16">
        <f t="shared" ref="AG16:AG27" si="4">MAX(B16:AF16)</f>
        <v>97</v>
      </c>
      <c r="AH16" s="25">
        <f t="shared" ref="AH16:AH28" si="5">AVERAGE(B16:AF16)</f>
        <v>90.451612903225808</v>
      </c>
    </row>
    <row r="17" spans="1:35" ht="17.100000000000001" customHeight="1" x14ac:dyDescent="0.2">
      <c r="A17" s="9" t="s">
        <v>53</v>
      </c>
      <c r="B17" s="14">
        <f>[13]Maio!$F$5</f>
        <v>94</v>
      </c>
      <c r="C17" s="14">
        <f>[13]Maio!$F$6</f>
        <v>95</v>
      </c>
      <c r="D17" s="14">
        <f>[13]Maio!$F$7</f>
        <v>95</v>
      </c>
      <c r="E17" s="14">
        <f>[13]Maio!$F$8</f>
        <v>96</v>
      </c>
      <c r="F17" s="14">
        <f>[13]Maio!$F$9</f>
        <v>95</v>
      </c>
      <c r="G17" s="14">
        <f>[13]Maio!$F$10</f>
        <v>95</v>
      </c>
      <c r="H17" s="14">
        <f>[13]Maio!$F$11</f>
        <v>93</v>
      </c>
      <c r="I17" s="14">
        <f>[13]Maio!$F$12</f>
        <v>85</v>
      </c>
      <c r="J17" s="14">
        <f>[13]Maio!$F$13</f>
        <v>92</v>
      </c>
      <c r="K17" s="14">
        <f>[13]Maio!$F$14</f>
        <v>94</v>
      </c>
      <c r="L17" s="14">
        <f>[13]Maio!$F$15</f>
        <v>83</v>
      </c>
      <c r="M17" s="14">
        <f>[13]Maio!$F$16</f>
        <v>96</v>
      </c>
      <c r="N17" s="14">
        <f>[13]Maio!$F$17</f>
        <v>93</v>
      </c>
      <c r="O17" s="14">
        <f>[13]Maio!$F$18</f>
        <v>96</v>
      </c>
      <c r="P17" s="14">
        <f>[13]Maio!$F$19</f>
        <v>95</v>
      </c>
      <c r="Q17" s="14">
        <f>[13]Maio!$F$20</f>
        <v>97</v>
      </c>
      <c r="R17" s="14">
        <f>[13]Maio!$F$21</f>
        <v>94</v>
      </c>
      <c r="S17" s="14">
        <f>[13]Maio!$F$22</f>
        <v>88</v>
      </c>
      <c r="T17" s="14">
        <f>[13]Maio!$F$23</f>
        <v>82</v>
      </c>
      <c r="U17" s="14">
        <f>[13]Maio!$F$24</f>
        <v>87</v>
      </c>
      <c r="V17" s="14">
        <f>[13]Maio!$F$25</f>
        <v>88</v>
      </c>
      <c r="W17" s="14">
        <f>[13]Maio!$F$26</f>
        <v>95</v>
      </c>
      <c r="X17" s="14">
        <f>[13]Maio!$F$27</f>
        <v>95</v>
      </c>
      <c r="Y17" s="14">
        <f>[13]Maio!$F$28</f>
        <v>96</v>
      </c>
      <c r="Z17" s="14">
        <f>[13]Maio!$F$29</f>
        <v>96</v>
      </c>
      <c r="AA17" s="14">
        <f>[13]Maio!$F$30</f>
        <v>95</v>
      </c>
      <c r="AB17" s="14">
        <f>[13]Maio!$F$31</f>
        <v>93</v>
      </c>
      <c r="AC17" s="14">
        <f>[13]Maio!$F$32</f>
        <v>93</v>
      </c>
      <c r="AD17" s="14">
        <f>[13]Maio!$F$33</f>
        <v>95</v>
      </c>
      <c r="AE17" s="14">
        <f>[13]Maio!$F$34</f>
        <v>96</v>
      </c>
      <c r="AF17" s="14">
        <f>[13]Maio!$F$35</f>
        <v>95</v>
      </c>
      <c r="AG17" s="16">
        <f t="shared" ref="AG17" si="6">MAX(B17:AF17)</f>
        <v>97</v>
      </c>
      <c r="AH17" s="25">
        <f t="shared" ref="AH17" si="7">AVERAGE(B17:AF17)</f>
        <v>92.967741935483872</v>
      </c>
    </row>
    <row r="18" spans="1:35" ht="17.100000000000001" customHeight="1" x14ac:dyDescent="0.2">
      <c r="A18" s="9" t="s">
        <v>10</v>
      </c>
      <c r="B18" s="14">
        <f>[14]Maio!$F$5</f>
        <v>95</v>
      </c>
      <c r="C18" s="14">
        <f>[14]Maio!$F$6</f>
        <v>92</v>
      </c>
      <c r="D18" s="14">
        <f>[14]Maio!$F$7</f>
        <v>94</v>
      </c>
      <c r="E18" s="14">
        <f>[14]Maio!$F$8</f>
        <v>91</v>
      </c>
      <c r="F18" s="14">
        <f>[14]Maio!$F$9</f>
        <v>91</v>
      </c>
      <c r="G18" s="14">
        <f>[14]Maio!$F$10</f>
        <v>96</v>
      </c>
      <c r="H18" s="14">
        <f>[14]Maio!$F$11</f>
        <v>81</v>
      </c>
      <c r="I18" s="14">
        <f>[14]Maio!$F$12</f>
        <v>94</v>
      </c>
      <c r="J18" s="14">
        <f>[14]Maio!$F$13</f>
        <v>93</v>
      </c>
      <c r="K18" s="14">
        <f>[14]Maio!$F$14</f>
        <v>90</v>
      </c>
      <c r="L18" s="14">
        <f>[14]Maio!$F$15</f>
        <v>90</v>
      </c>
      <c r="M18" s="14">
        <f>[14]Maio!$F$16</f>
        <v>96</v>
      </c>
      <c r="N18" s="14">
        <f>[14]Maio!$F$17</f>
        <v>93</v>
      </c>
      <c r="O18" s="14">
        <f>[14]Maio!$F$18</f>
        <v>96</v>
      </c>
      <c r="P18" s="14">
        <f>[14]Maio!$F$19</f>
        <v>95</v>
      </c>
      <c r="Q18" s="14">
        <f>[14]Maio!$F$20</f>
        <v>91</v>
      </c>
      <c r="R18" s="14">
        <f>[14]Maio!$F$21</f>
        <v>92</v>
      </c>
      <c r="S18" s="14">
        <f>[14]Maio!$F$22</f>
        <v>89</v>
      </c>
      <c r="T18" s="14">
        <f>[14]Maio!$F$23</f>
        <v>86</v>
      </c>
      <c r="U18" s="14">
        <f>[14]Maio!$F$24</f>
        <v>94</v>
      </c>
      <c r="V18" s="14">
        <f>[14]Maio!$F$25</f>
        <v>93</v>
      </c>
      <c r="W18" s="14">
        <f>[14]Maio!$F$26</f>
        <v>86</v>
      </c>
      <c r="X18" s="14">
        <f>[14]Maio!$F$27</f>
        <v>96</v>
      </c>
      <c r="Y18" s="14">
        <f>[14]Maio!$F$28</f>
        <v>96</v>
      </c>
      <c r="Z18" s="14">
        <f>[14]Maio!$F$29</f>
        <v>96</v>
      </c>
      <c r="AA18" s="14">
        <f>[14]Maio!$F$30</f>
        <v>95</v>
      </c>
      <c r="AB18" s="14">
        <f>[14]Maio!$F$31</f>
        <v>94</v>
      </c>
      <c r="AC18" s="14">
        <f>[14]Maio!$F$32</f>
        <v>94</v>
      </c>
      <c r="AD18" s="14">
        <f>[14]Maio!$F$33</f>
        <v>95</v>
      </c>
      <c r="AE18" s="14">
        <f>[14]Maio!$F$34</f>
        <v>95</v>
      </c>
      <c r="AF18" s="14">
        <f>[14]Maio!$F$35</f>
        <v>96</v>
      </c>
      <c r="AG18" s="16">
        <f t="shared" si="4"/>
        <v>96</v>
      </c>
      <c r="AH18" s="25">
        <f t="shared" si="5"/>
        <v>92.741935483870961</v>
      </c>
    </row>
    <row r="19" spans="1:35" ht="17.100000000000001" customHeight="1" x14ac:dyDescent="0.2">
      <c r="A19" s="9" t="s">
        <v>11</v>
      </c>
      <c r="B19" s="14">
        <f>[15]Maio!$F$5</f>
        <v>100</v>
      </c>
      <c r="C19" s="14">
        <f>[15]Maio!$F$6</f>
        <v>100</v>
      </c>
      <c r="D19" s="14">
        <f>[15]Maio!$F$7</f>
        <v>100</v>
      </c>
      <c r="E19" s="14">
        <f>[15]Maio!$F$8</f>
        <v>100</v>
      </c>
      <c r="F19" s="14">
        <f>[15]Maio!$F$9</f>
        <v>100</v>
      </c>
      <c r="G19" s="14">
        <f>[15]Maio!$F$10</f>
        <v>100</v>
      </c>
      <c r="H19" s="14">
        <f>[15]Maio!$F$11</f>
        <v>100</v>
      </c>
      <c r="I19" s="14">
        <f>[15]Maio!$F$12</f>
        <v>100</v>
      </c>
      <c r="J19" s="14">
        <f>[15]Maio!$F$13</f>
        <v>93</v>
      </c>
      <c r="K19" s="14">
        <f>[15]Maio!$F$14</f>
        <v>100</v>
      </c>
      <c r="L19" s="14">
        <f>[15]Maio!$F$15</f>
        <v>98</v>
      </c>
      <c r="M19" s="14">
        <f>[15]Maio!$F$16</f>
        <v>100</v>
      </c>
      <c r="N19" s="14">
        <f>[15]Maio!$F$17</f>
        <v>100</v>
      </c>
      <c r="O19" s="14">
        <f>[15]Maio!$F$18</f>
        <v>100</v>
      </c>
      <c r="P19" s="14">
        <f>[15]Maio!$F$19</f>
        <v>100</v>
      </c>
      <c r="Q19" s="14">
        <f>[15]Maio!$F$20</f>
        <v>100</v>
      </c>
      <c r="R19" s="14">
        <f>[15]Maio!$F$21</f>
        <v>100</v>
      </c>
      <c r="S19" s="14">
        <f>[15]Maio!$F$22</f>
        <v>100</v>
      </c>
      <c r="T19" s="14">
        <f>[15]Maio!$F$23</f>
        <v>98</v>
      </c>
      <c r="U19" s="14">
        <f>[15]Maio!$F$24</f>
        <v>100</v>
      </c>
      <c r="V19" s="14">
        <f>[15]Maio!$F$25</f>
        <v>100</v>
      </c>
      <c r="W19" s="14">
        <f>[15]Maio!$F$26</f>
        <v>100</v>
      </c>
      <c r="X19" s="14">
        <f>[15]Maio!$F$27</f>
        <v>100</v>
      </c>
      <c r="Y19" s="14">
        <f>[15]Maio!$F$28</f>
        <v>100</v>
      </c>
      <c r="Z19" s="14">
        <f>[15]Maio!$F$29</f>
        <v>100</v>
      </c>
      <c r="AA19" s="14">
        <f>[15]Maio!$F$30</f>
        <v>100</v>
      </c>
      <c r="AB19" s="14">
        <f>[15]Maio!$F$31</f>
        <v>100</v>
      </c>
      <c r="AC19" s="14">
        <f>[15]Maio!$F$32</f>
        <v>100</v>
      </c>
      <c r="AD19" s="14">
        <f>[15]Maio!$F$33</f>
        <v>100</v>
      </c>
      <c r="AE19" s="14">
        <f>[15]Maio!$F$34</f>
        <v>100</v>
      </c>
      <c r="AF19" s="14">
        <f>[15]Maio!$F$35</f>
        <v>100</v>
      </c>
      <c r="AG19" s="16">
        <f t="shared" si="4"/>
        <v>100</v>
      </c>
      <c r="AH19" s="25">
        <f t="shared" si="5"/>
        <v>99.645161290322577</v>
      </c>
    </row>
    <row r="20" spans="1:35" ht="17.100000000000001" customHeight="1" x14ac:dyDescent="0.2">
      <c r="A20" s="9" t="s">
        <v>12</v>
      </c>
      <c r="B20" s="14">
        <f>[16]Maio!$F$5</f>
        <v>95</v>
      </c>
      <c r="C20" s="14">
        <f>[16]Maio!$F$6</f>
        <v>85</v>
      </c>
      <c r="D20" s="14">
        <f>[16]Maio!$F$7</f>
        <v>89</v>
      </c>
      <c r="E20" s="14">
        <f>[16]Maio!$F$8</f>
        <v>94</v>
      </c>
      <c r="F20" s="14">
        <f>[16]Maio!$F$9</f>
        <v>95</v>
      </c>
      <c r="G20" s="14">
        <f>[16]Maio!$F$10</f>
        <v>96</v>
      </c>
      <c r="H20" s="14">
        <f>[16]Maio!$F$11</f>
        <v>95</v>
      </c>
      <c r="I20" s="14">
        <f>[16]Maio!$F$12</f>
        <v>85</v>
      </c>
      <c r="J20" s="14">
        <f>[16]Maio!$F$13</f>
        <v>100</v>
      </c>
      <c r="K20" s="14">
        <f>[16]Maio!$F$14</f>
        <v>91</v>
      </c>
      <c r="L20" s="14">
        <f>[16]Maio!$F$15</f>
        <v>95</v>
      </c>
      <c r="M20" s="14">
        <f>[16]Maio!$F$16</f>
        <v>94</v>
      </c>
      <c r="N20" s="14">
        <f>[16]Maio!$F$17</f>
        <v>96</v>
      </c>
      <c r="O20" s="14">
        <f>[16]Maio!$F$18</f>
        <v>97</v>
      </c>
      <c r="P20" s="14">
        <f>[16]Maio!$F$19</f>
        <v>96</v>
      </c>
      <c r="Q20" s="14">
        <f>[16]Maio!$F$20</f>
        <v>95</v>
      </c>
      <c r="R20" s="14">
        <f>[16]Maio!$F$21</f>
        <v>95</v>
      </c>
      <c r="S20" s="14">
        <f>[16]Maio!$F$22</f>
        <v>91</v>
      </c>
      <c r="T20" s="14">
        <f>[16]Maio!$F$23</f>
        <v>87</v>
      </c>
      <c r="U20" s="14">
        <f>[16]Maio!$F$24</f>
        <v>95</v>
      </c>
      <c r="V20" s="14">
        <f>[16]Maio!$F$25</f>
        <v>89</v>
      </c>
      <c r="W20" s="14">
        <f>[16]Maio!$F$26</f>
        <v>96</v>
      </c>
      <c r="X20" s="14">
        <f>[16]Maio!$F$27</f>
        <v>96</v>
      </c>
      <c r="Y20" s="14">
        <f>[16]Maio!$F$28</f>
        <v>97</v>
      </c>
      <c r="Z20" s="14">
        <f>[16]Maio!$F$29</f>
        <v>97</v>
      </c>
      <c r="AA20" s="14">
        <f>[16]Maio!$F$30</f>
        <v>96</v>
      </c>
      <c r="AB20" s="14">
        <f>[16]Maio!$F$31</f>
        <v>96</v>
      </c>
      <c r="AC20" s="14">
        <f>[16]Maio!$F$32</f>
        <v>96</v>
      </c>
      <c r="AD20" s="14">
        <f>[16]Maio!$F$33</f>
        <v>96</v>
      </c>
      <c r="AE20" s="14">
        <f>[16]Maio!$F$34</f>
        <v>96</v>
      </c>
      <c r="AF20" s="14">
        <f>[16]Maio!$F$35</f>
        <v>96</v>
      </c>
      <c r="AG20" s="16">
        <f t="shared" si="4"/>
        <v>100</v>
      </c>
      <c r="AH20" s="25">
        <f t="shared" si="5"/>
        <v>94.096774193548384</v>
      </c>
    </row>
    <row r="21" spans="1:35" ht="17.100000000000001" customHeight="1" x14ac:dyDescent="0.2">
      <c r="A21" s="9" t="s">
        <v>13</v>
      </c>
      <c r="B21" s="14">
        <f>[17]Maio!$F$5</f>
        <v>98</v>
      </c>
      <c r="C21" s="14">
        <f>[17]Maio!$F$6</f>
        <v>98</v>
      </c>
      <c r="D21" s="14">
        <f>[17]Maio!$F$7</f>
        <v>98</v>
      </c>
      <c r="E21" s="14">
        <f>[17]Maio!$F$8</f>
        <v>98</v>
      </c>
      <c r="F21" s="14">
        <f>[17]Maio!$F$9</f>
        <v>98</v>
      </c>
      <c r="G21" s="14">
        <f>[17]Maio!$F$10</f>
        <v>97</v>
      </c>
      <c r="H21" s="14">
        <f>[17]Maio!$F$11</f>
        <v>98</v>
      </c>
      <c r="I21" s="14">
        <f>[17]Maio!$F$12</f>
        <v>97</v>
      </c>
      <c r="J21" s="14">
        <f>[17]Maio!$F$13</f>
        <v>97</v>
      </c>
      <c r="K21" s="14">
        <f>[17]Maio!$F$14</f>
        <v>96</v>
      </c>
      <c r="L21" s="14">
        <f>[17]Maio!$F$15</f>
        <v>96</v>
      </c>
      <c r="M21" s="14">
        <f>[17]Maio!$F$16</f>
        <v>95</v>
      </c>
      <c r="N21" s="14">
        <f>[17]Maio!$F$17</f>
        <v>96</v>
      </c>
      <c r="O21" s="14">
        <f>[17]Maio!$F$18</f>
        <v>97</v>
      </c>
      <c r="P21" s="14">
        <f>[17]Maio!$F$19</f>
        <v>97</v>
      </c>
      <c r="Q21" s="14">
        <f>[17]Maio!$F$20</f>
        <v>97</v>
      </c>
      <c r="R21" s="14">
        <f>[17]Maio!$F$21</f>
        <v>97</v>
      </c>
      <c r="S21" s="14">
        <f>[17]Maio!$F$22</f>
        <v>97</v>
      </c>
      <c r="T21" s="14">
        <f>[17]Maio!$F$23</f>
        <v>97</v>
      </c>
      <c r="U21" s="14">
        <f>[17]Maio!$F$24</f>
        <v>98</v>
      </c>
      <c r="V21" s="14">
        <f>[17]Maio!$F$25</f>
        <v>97</v>
      </c>
      <c r="W21" s="14">
        <f>[17]Maio!$F$26</f>
        <v>97</v>
      </c>
      <c r="X21" s="14">
        <f>[17]Maio!$F$27</f>
        <v>97</v>
      </c>
      <c r="Y21" s="14">
        <f>[17]Maio!$F$28</f>
        <v>97</v>
      </c>
      <c r="Z21" s="14">
        <f>[17]Maio!$F$29</f>
        <v>97</v>
      </c>
      <c r="AA21" s="14">
        <f>[17]Maio!$F$30</f>
        <v>97</v>
      </c>
      <c r="AB21" s="14">
        <f>[17]Maio!$F$31</f>
        <v>97</v>
      </c>
      <c r="AC21" s="14">
        <f>[17]Maio!$F$32</f>
        <v>97</v>
      </c>
      <c r="AD21" s="14">
        <f>[17]Maio!$F$33</f>
        <v>97</v>
      </c>
      <c r="AE21" s="14">
        <f>[17]Maio!$F$34</f>
        <v>97</v>
      </c>
      <c r="AF21" s="14">
        <f>[17]Maio!$F$35</f>
        <v>97</v>
      </c>
      <c r="AG21" s="16">
        <f t="shared" si="4"/>
        <v>98</v>
      </c>
      <c r="AH21" s="25">
        <f t="shared" si="5"/>
        <v>97.064516129032256</v>
      </c>
    </row>
    <row r="22" spans="1:35" ht="17.100000000000001" customHeight="1" x14ac:dyDescent="0.2">
      <c r="A22" s="9" t="s">
        <v>14</v>
      </c>
      <c r="B22" s="14">
        <f>[18]Maio!$F$5</f>
        <v>97</v>
      </c>
      <c r="C22" s="14">
        <f>[18]Maio!$F$6</f>
        <v>95</v>
      </c>
      <c r="D22" s="14">
        <f>[18]Maio!$F$7</f>
        <v>96</v>
      </c>
      <c r="E22" s="14">
        <f>[18]Maio!$F$8</f>
        <v>95</v>
      </c>
      <c r="F22" s="14">
        <f>[18]Maio!$F$9</f>
        <v>94</v>
      </c>
      <c r="G22" s="14">
        <f>[18]Maio!$F$10</f>
        <v>94</v>
      </c>
      <c r="H22" s="14">
        <f>[18]Maio!$F$11</f>
        <v>87</v>
      </c>
      <c r="I22" s="14">
        <f>[18]Maio!$F$12</f>
        <v>89</v>
      </c>
      <c r="J22" s="14">
        <f>[18]Maio!$F$13</f>
        <v>94</v>
      </c>
      <c r="K22" s="14">
        <f>[18]Maio!$F$14</f>
        <v>88</v>
      </c>
      <c r="L22" s="14">
        <f>[18]Maio!$F$15</f>
        <v>84</v>
      </c>
      <c r="M22" s="14">
        <f>[18]Maio!$F$16</f>
        <v>94</v>
      </c>
      <c r="N22" s="14">
        <f>[18]Maio!$F$17</f>
        <v>97</v>
      </c>
      <c r="O22" s="14">
        <f>[18]Maio!$F$18</f>
        <v>95</v>
      </c>
      <c r="P22" s="14">
        <f>[18]Maio!$F$19</f>
        <v>94</v>
      </c>
      <c r="Q22" s="14">
        <f>[18]Maio!$F$20</f>
        <v>96</v>
      </c>
      <c r="R22" s="14" t="str">
        <f>[18]Maio!$F$21</f>
        <v>**</v>
      </c>
      <c r="S22" s="14" t="str">
        <f>[18]Maio!$F$22</f>
        <v>**</v>
      </c>
      <c r="T22" s="14">
        <f>[18]Maio!$F$23</f>
        <v>89</v>
      </c>
      <c r="U22" s="14">
        <f>[18]Maio!$F$24</f>
        <v>92</v>
      </c>
      <c r="V22" s="14">
        <f>[18]Maio!$F$25</f>
        <v>93</v>
      </c>
      <c r="W22" s="14">
        <f>[18]Maio!$F$26</f>
        <v>91</v>
      </c>
      <c r="X22" s="14">
        <f>[18]Maio!$F$27</f>
        <v>95</v>
      </c>
      <c r="Y22" s="14">
        <f>[18]Maio!$F$28</f>
        <v>87</v>
      </c>
      <c r="Z22" s="14">
        <f>[18]Maio!$F$29</f>
        <v>91</v>
      </c>
      <c r="AA22" s="14">
        <f>[18]Maio!$F$30</f>
        <v>96</v>
      </c>
      <c r="AB22" s="14">
        <f>[18]Maio!$F$31</f>
        <v>96</v>
      </c>
      <c r="AC22" s="14">
        <f>[18]Maio!$F$32</f>
        <v>95</v>
      </c>
      <c r="AD22" s="14">
        <f>[18]Maio!$F$33</f>
        <v>98</v>
      </c>
      <c r="AE22" s="14">
        <f>[18]Maio!$F$34</f>
        <v>97</v>
      </c>
      <c r="AF22" s="14">
        <f>[18]Maio!$F$35</f>
        <v>94</v>
      </c>
      <c r="AG22" s="16">
        <f t="shared" si="4"/>
        <v>98</v>
      </c>
      <c r="AH22" s="25">
        <f t="shared" si="5"/>
        <v>93.206896551724142</v>
      </c>
    </row>
    <row r="23" spans="1:35" ht="17.100000000000001" customHeight="1" x14ac:dyDescent="0.2">
      <c r="A23" s="9" t="s">
        <v>15</v>
      </c>
      <c r="B23" s="14">
        <f>[19]Maio!$F$5</f>
        <v>87</v>
      </c>
      <c r="C23" s="14">
        <f>[19]Maio!$F$6</f>
        <v>86</v>
      </c>
      <c r="D23" s="14">
        <f>[19]Maio!$F$7</f>
        <v>98</v>
      </c>
      <c r="E23" s="14">
        <f>[19]Maio!$F$8</f>
        <v>98</v>
      </c>
      <c r="F23" s="14">
        <f>[19]Maio!$F$9</f>
        <v>99</v>
      </c>
      <c r="G23" s="14">
        <f>[19]Maio!$F$10</f>
        <v>96</v>
      </c>
      <c r="H23" s="14">
        <f>[19]Maio!$F$11</f>
        <v>92</v>
      </c>
      <c r="I23" s="14">
        <f>[19]Maio!$F$12</f>
        <v>93</v>
      </c>
      <c r="J23" s="14">
        <f>[19]Maio!$F$13</f>
        <v>93</v>
      </c>
      <c r="K23" s="14">
        <f>[19]Maio!$F$14</f>
        <v>91</v>
      </c>
      <c r="L23" s="14">
        <f>[19]Maio!$F$15</f>
        <v>89</v>
      </c>
      <c r="M23" s="14">
        <f>[19]Maio!$F$16</f>
        <v>95</v>
      </c>
      <c r="N23" s="14">
        <f>[19]Maio!$F$17</f>
        <v>98</v>
      </c>
      <c r="O23" s="14">
        <f>[19]Maio!$F$18</f>
        <v>100</v>
      </c>
      <c r="P23" s="14">
        <f>[19]Maio!$F$19</f>
        <v>97</v>
      </c>
      <c r="Q23" s="14">
        <f>[19]Maio!$F$20</f>
        <v>98</v>
      </c>
      <c r="R23" s="14">
        <f>[19]Maio!$F$21</f>
        <v>98</v>
      </c>
      <c r="S23" s="14">
        <f>[19]Maio!$F$22</f>
        <v>98</v>
      </c>
      <c r="T23" s="14">
        <f>[19]Maio!$F$23</f>
        <v>94</v>
      </c>
      <c r="U23" s="14">
        <f>[19]Maio!$F$24</f>
        <v>98</v>
      </c>
      <c r="V23" s="14">
        <f>[19]Maio!$F$25</f>
        <v>93</v>
      </c>
      <c r="W23" s="14">
        <f>[19]Maio!$F$26</f>
        <v>94</v>
      </c>
      <c r="X23" s="14">
        <f>[19]Maio!$F$27</f>
        <v>99</v>
      </c>
      <c r="Y23" s="14" t="str">
        <f>[19]Maio!$F$28</f>
        <v>**</v>
      </c>
      <c r="Z23" s="14">
        <f>[19]Maio!$F$29</f>
        <v>97</v>
      </c>
      <c r="AA23" s="14">
        <f>[19]Maio!$F$30</f>
        <v>100</v>
      </c>
      <c r="AB23" s="14">
        <f>[19]Maio!$F$31</f>
        <v>99</v>
      </c>
      <c r="AC23" s="14">
        <f>[19]Maio!$F$32</f>
        <v>99</v>
      </c>
      <c r="AD23" s="14">
        <f>[19]Maio!$F$33</f>
        <v>99</v>
      </c>
      <c r="AE23" s="14">
        <f>[19]Maio!$F$34</f>
        <v>94</v>
      </c>
      <c r="AF23" s="14">
        <f>[19]Maio!$F$35</f>
        <v>99</v>
      </c>
      <c r="AG23" s="16">
        <f t="shared" si="4"/>
        <v>100</v>
      </c>
      <c r="AH23" s="25">
        <f t="shared" si="5"/>
        <v>95.7</v>
      </c>
    </row>
    <row r="24" spans="1:35" ht="17.100000000000001" customHeight="1" x14ac:dyDescent="0.2">
      <c r="A24" s="9" t="s">
        <v>16</v>
      </c>
      <c r="B24" s="14">
        <f>[20]Maio!$F$5</f>
        <v>95</v>
      </c>
      <c r="C24" s="14">
        <f>[20]Maio!$F$6</f>
        <v>94</v>
      </c>
      <c r="D24" s="14">
        <f>[20]Maio!$F$7</f>
        <v>95</v>
      </c>
      <c r="E24" s="14">
        <f>[20]Maio!$F$8</f>
        <v>95</v>
      </c>
      <c r="F24" s="14">
        <f>[20]Maio!$F$9</f>
        <v>96</v>
      </c>
      <c r="G24" s="14">
        <f>[20]Maio!$F$10</f>
        <v>96</v>
      </c>
      <c r="H24" s="14">
        <f>[20]Maio!$F$11</f>
        <v>94</v>
      </c>
      <c r="I24" s="14">
        <f>[20]Maio!$F$12</f>
        <v>90</v>
      </c>
      <c r="J24" s="14">
        <f>[20]Maio!$F$13</f>
        <v>94</v>
      </c>
      <c r="K24" s="14">
        <f>[20]Maio!$F$14</f>
        <v>86</v>
      </c>
      <c r="L24" s="14">
        <f>[20]Maio!$F$15</f>
        <v>85</v>
      </c>
      <c r="M24" s="14">
        <f>[20]Maio!$F$16</f>
        <v>94</v>
      </c>
      <c r="N24" s="14">
        <f>[20]Maio!$F$17</f>
        <v>95</v>
      </c>
      <c r="O24" s="14">
        <f>[20]Maio!$F$18</f>
        <v>96</v>
      </c>
      <c r="P24" s="14">
        <f>[20]Maio!$F$19</f>
        <v>97</v>
      </c>
      <c r="Q24" s="14">
        <f>[20]Maio!$F$20</f>
        <v>95</v>
      </c>
      <c r="R24" s="14">
        <f>[20]Maio!$F$21</f>
        <v>95</v>
      </c>
      <c r="S24" s="14">
        <f>[20]Maio!$F$22</f>
        <v>95</v>
      </c>
      <c r="T24" s="14">
        <f>[20]Maio!$F$23</f>
        <v>94</v>
      </c>
      <c r="U24" s="14">
        <f>[20]Maio!$F$24</f>
        <v>93</v>
      </c>
      <c r="V24" s="14">
        <f>[20]Maio!$F$25</f>
        <v>96</v>
      </c>
      <c r="W24" s="14">
        <f>[20]Maio!$F$26</f>
        <v>97</v>
      </c>
      <c r="X24" s="14">
        <f>[20]Maio!$F$27</f>
        <v>96</v>
      </c>
      <c r="Y24" s="14">
        <f>[20]Maio!$F$28</f>
        <v>95</v>
      </c>
      <c r="Z24" s="14">
        <f>[20]Maio!$F$29</f>
        <v>95</v>
      </c>
      <c r="AA24" s="14">
        <f>[20]Maio!$F$30</f>
        <v>96</v>
      </c>
      <c r="AB24" s="14">
        <f>[20]Maio!$F$31</f>
        <v>91</v>
      </c>
      <c r="AC24" s="14">
        <f>[20]Maio!$F$32</f>
        <v>91</v>
      </c>
      <c r="AD24" s="14">
        <f>[20]Maio!$F$33</f>
        <v>93</v>
      </c>
      <c r="AE24" s="14">
        <f>[20]Maio!$F$34</f>
        <v>89</v>
      </c>
      <c r="AF24" s="14">
        <f>[20]Maio!$F$35</f>
        <v>95</v>
      </c>
      <c r="AG24" s="16">
        <f t="shared" si="4"/>
        <v>97</v>
      </c>
      <c r="AH24" s="25">
        <f t="shared" si="5"/>
        <v>93.806451612903231</v>
      </c>
    </row>
    <row r="25" spans="1:35" ht="17.100000000000001" customHeight="1" x14ac:dyDescent="0.2">
      <c r="A25" s="9" t="s">
        <v>17</v>
      </c>
      <c r="B25" s="14">
        <f>[21]Maio!$F$5</f>
        <v>98</v>
      </c>
      <c r="C25" s="14">
        <f>[21]Maio!$F$6</f>
        <v>98</v>
      </c>
      <c r="D25" s="14">
        <f>[21]Maio!$F$7</f>
        <v>98</v>
      </c>
      <c r="E25" s="14">
        <f>[21]Maio!$F$8</f>
        <v>98</v>
      </c>
      <c r="F25" s="14">
        <f>[21]Maio!$F$9</f>
        <v>98</v>
      </c>
      <c r="G25" s="14">
        <f>[21]Maio!$F$10</f>
        <v>98</v>
      </c>
      <c r="H25" s="14">
        <f>[21]Maio!$F$11</f>
        <v>97</v>
      </c>
      <c r="I25" s="14">
        <f>[21]Maio!$F$12</f>
        <v>96</v>
      </c>
      <c r="J25" s="14">
        <f>[21]Maio!$F$13</f>
        <v>97</v>
      </c>
      <c r="K25" s="14">
        <f>[21]Maio!$F$14</f>
        <v>95</v>
      </c>
      <c r="L25" s="14">
        <f>[21]Maio!$F$15</f>
        <v>92</v>
      </c>
      <c r="M25" s="14">
        <f>[21]Maio!$F$16</f>
        <v>97</v>
      </c>
      <c r="N25" s="14">
        <f>[21]Maio!$F$17</f>
        <v>97</v>
      </c>
      <c r="O25" s="14">
        <f>[21]Maio!$F$18</f>
        <v>98</v>
      </c>
      <c r="P25" s="14">
        <f>[21]Maio!$F$19</f>
        <v>97</v>
      </c>
      <c r="Q25" s="14">
        <f>[21]Maio!$F$20</f>
        <v>93</v>
      </c>
      <c r="R25" s="14">
        <f>[21]Maio!$F$21</f>
        <v>97</v>
      </c>
      <c r="S25" s="14">
        <f>[21]Maio!$F$22</f>
        <v>94</v>
      </c>
      <c r="T25" s="14">
        <f>[21]Maio!$F$23</f>
        <v>96</v>
      </c>
      <c r="U25" s="14">
        <f>[21]Maio!$F$24</f>
        <v>97</v>
      </c>
      <c r="V25" s="14">
        <f>[21]Maio!$F$25</f>
        <v>97</v>
      </c>
      <c r="W25" s="14">
        <f>[21]Maio!$F$26</f>
        <v>91</v>
      </c>
      <c r="X25" s="14">
        <f>[21]Maio!$F$27</f>
        <v>95</v>
      </c>
      <c r="Y25" s="14">
        <f>[21]Maio!$F$28</f>
        <v>97</v>
      </c>
      <c r="Z25" s="14">
        <f>[21]Maio!$F$29</f>
        <v>97</v>
      </c>
      <c r="AA25" s="14">
        <f>[21]Maio!$F$30</f>
        <v>97</v>
      </c>
      <c r="AB25" s="14">
        <f>[21]Maio!$F$31</f>
        <v>95</v>
      </c>
      <c r="AC25" s="14">
        <f>[21]Maio!$F$32</f>
        <v>96</v>
      </c>
      <c r="AD25" s="14">
        <f>[21]Maio!$F$33</f>
        <v>96</v>
      </c>
      <c r="AE25" s="14">
        <f>[21]Maio!$F$34</f>
        <v>97</v>
      </c>
      <c r="AF25" s="14">
        <f>[21]Maio!$F$35</f>
        <v>97</v>
      </c>
      <c r="AG25" s="16">
        <f t="shared" si="4"/>
        <v>98</v>
      </c>
      <c r="AH25" s="25">
        <f t="shared" si="5"/>
        <v>96.322580645161295</v>
      </c>
    </row>
    <row r="26" spans="1:35" ht="17.100000000000001" customHeight="1" x14ac:dyDescent="0.2">
      <c r="A26" s="9" t="s">
        <v>18</v>
      </c>
      <c r="B26" s="14">
        <f>[22]Maio!$F$5</f>
        <v>93</v>
      </c>
      <c r="C26" s="14">
        <f>[22]Maio!$F$6</f>
        <v>84</v>
      </c>
      <c r="D26" s="14">
        <f>[22]Maio!$F$7</f>
        <v>87</v>
      </c>
      <c r="E26" s="14">
        <f>[22]Maio!$F$8</f>
        <v>94</v>
      </c>
      <c r="F26" s="14">
        <f>[22]Maio!$F$9</f>
        <v>89</v>
      </c>
      <c r="G26" s="14">
        <f>[22]Maio!$F$10</f>
        <v>88</v>
      </c>
      <c r="H26" s="14">
        <f>[22]Maio!$F$11</f>
        <v>82</v>
      </c>
      <c r="I26" s="14">
        <f>[22]Maio!$F$12</f>
        <v>86</v>
      </c>
      <c r="J26" s="14">
        <f>[22]Maio!$F$13</f>
        <v>91</v>
      </c>
      <c r="K26" s="14">
        <f>[22]Maio!$F$14</f>
        <v>88</v>
      </c>
      <c r="L26" s="14">
        <f>[22]Maio!$F$15</f>
        <v>96</v>
      </c>
      <c r="M26" s="14">
        <f>[22]Maio!$F$16</f>
        <v>97</v>
      </c>
      <c r="N26" s="14">
        <f>[22]Maio!$F$17</f>
        <v>97</v>
      </c>
      <c r="O26" s="14">
        <f>[22]Maio!$F$18</f>
        <v>98</v>
      </c>
      <c r="P26" s="14">
        <f>[22]Maio!$F$19</f>
        <v>97</v>
      </c>
      <c r="Q26" s="14">
        <f>[22]Maio!$F$20</f>
        <v>98</v>
      </c>
      <c r="R26" s="14">
        <f>[22]Maio!$F$21</f>
        <v>96</v>
      </c>
      <c r="S26" s="14">
        <f>[22]Maio!$F$22</f>
        <v>97</v>
      </c>
      <c r="T26" s="14">
        <f>[22]Maio!$F$23</f>
        <v>93</v>
      </c>
      <c r="U26" s="14">
        <f>[22]Maio!$F$24</f>
        <v>92</v>
      </c>
      <c r="V26" s="14">
        <f>[22]Maio!$F$25</f>
        <v>90</v>
      </c>
      <c r="W26" s="14">
        <f>[22]Maio!$F$26</f>
        <v>91</v>
      </c>
      <c r="X26" s="14">
        <f>[22]Maio!$F$27</f>
        <v>95</v>
      </c>
      <c r="Y26" s="14">
        <f>[22]Maio!$F$28</f>
        <v>97</v>
      </c>
      <c r="Z26" s="14">
        <f>[22]Maio!$F$29</f>
        <v>96</v>
      </c>
      <c r="AA26" s="14">
        <f>[22]Maio!$F$30</f>
        <v>97</v>
      </c>
      <c r="AB26" s="14">
        <f>[22]Maio!$F$31</f>
        <v>97</v>
      </c>
      <c r="AC26" s="14">
        <f>[22]Maio!$F$32</f>
        <v>96</v>
      </c>
      <c r="AD26" s="14">
        <f>[22]Maio!$F$33</f>
        <v>97</v>
      </c>
      <c r="AE26" s="14">
        <f>[22]Maio!$F$34</f>
        <v>97</v>
      </c>
      <c r="AF26" s="14">
        <f>[22]Maio!$F$35</f>
        <v>97</v>
      </c>
      <c r="AG26" s="16">
        <f t="shared" si="4"/>
        <v>98</v>
      </c>
      <c r="AH26" s="25">
        <f t="shared" si="5"/>
        <v>93.322580645161295</v>
      </c>
    </row>
    <row r="27" spans="1:35" ht="17.100000000000001" customHeight="1" x14ac:dyDescent="0.2">
      <c r="A27" s="9" t="s">
        <v>19</v>
      </c>
      <c r="B27" s="14">
        <f>[23]Maio!$F$5</f>
        <v>81</v>
      </c>
      <c r="C27" s="14">
        <f>[23]Maio!$F$6</f>
        <v>75</v>
      </c>
      <c r="D27" s="14">
        <f>[23]Maio!$F$7</f>
        <v>76</v>
      </c>
      <c r="E27" s="14">
        <f>[23]Maio!$F$8</f>
        <v>75</v>
      </c>
      <c r="F27" s="14">
        <f>[23]Maio!$F$9</f>
        <v>76</v>
      </c>
      <c r="G27" s="14">
        <f>[23]Maio!$F$10</f>
        <v>77</v>
      </c>
      <c r="H27" s="14">
        <f>[23]Maio!$F$11</f>
        <v>74</v>
      </c>
      <c r="I27" s="14">
        <f>[23]Maio!$F$12</f>
        <v>76</v>
      </c>
      <c r="J27" s="14">
        <f>[23]Maio!$F$13</f>
        <v>76</v>
      </c>
      <c r="K27" s="14">
        <f>[23]Maio!$F$14</f>
        <v>75</v>
      </c>
      <c r="L27" s="14">
        <f>[23]Maio!$F$15</f>
        <v>79</v>
      </c>
      <c r="M27" s="14">
        <f>[23]Maio!$F$16</f>
        <v>84</v>
      </c>
      <c r="N27" s="14">
        <f>[23]Maio!$F$17</f>
        <v>80</v>
      </c>
      <c r="O27" s="14">
        <f>[23]Maio!$F$18</f>
        <v>78</v>
      </c>
      <c r="P27" s="14">
        <f>[23]Maio!$F$19</f>
        <v>82</v>
      </c>
      <c r="Q27" s="14">
        <f>[23]Maio!$F$20</f>
        <v>80</v>
      </c>
      <c r="R27" s="14">
        <f>[23]Maio!$F$21</f>
        <v>80</v>
      </c>
      <c r="S27" s="14">
        <f>[23]Maio!$F$22</f>
        <v>78</v>
      </c>
      <c r="T27" s="14">
        <f>[23]Maio!$F$23</f>
        <v>77</v>
      </c>
      <c r="U27" s="14">
        <f>[23]Maio!$F$24</f>
        <v>79</v>
      </c>
      <c r="V27" s="14">
        <f>[23]Maio!$F$25</f>
        <v>76</v>
      </c>
      <c r="W27" s="14">
        <f>[23]Maio!$F$26</f>
        <v>75</v>
      </c>
      <c r="X27" s="14">
        <f>[23]Maio!$F$27</f>
        <v>79</v>
      </c>
      <c r="Y27" s="14">
        <f>[23]Maio!$F$28</f>
        <v>84</v>
      </c>
      <c r="Z27" s="14">
        <f>[23]Maio!$F$29</f>
        <v>86</v>
      </c>
      <c r="AA27" s="14">
        <f>[23]Maio!$F$30</f>
        <v>86</v>
      </c>
      <c r="AB27" s="14">
        <f>[23]Maio!$F$31</f>
        <v>87</v>
      </c>
      <c r="AC27" s="14">
        <f>[23]Maio!$F$32</f>
        <v>87</v>
      </c>
      <c r="AD27" s="14">
        <f>[23]Maio!$F$33</f>
        <v>85</v>
      </c>
      <c r="AE27" s="14">
        <f>[23]Maio!$F$34</f>
        <v>82</v>
      </c>
      <c r="AF27" s="14">
        <f>[23]Maio!$F$35</f>
        <v>85</v>
      </c>
      <c r="AG27" s="16">
        <f t="shared" si="4"/>
        <v>87</v>
      </c>
      <c r="AH27" s="25">
        <f>AVERAGE(B27:AF27)</f>
        <v>79.677419354838705</v>
      </c>
    </row>
    <row r="28" spans="1:35" ht="17.100000000000001" customHeight="1" x14ac:dyDescent="0.2">
      <c r="A28" s="9" t="s">
        <v>31</v>
      </c>
      <c r="B28" s="14">
        <f>[24]Maio!$F$5</f>
        <v>97</v>
      </c>
      <c r="C28" s="14">
        <f>[24]Maio!$F$6</f>
        <v>92</v>
      </c>
      <c r="D28" s="14">
        <f>[24]Maio!$F$7</f>
        <v>96</v>
      </c>
      <c r="E28" s="14">
        <f>[24]Maio!$F$8</f>
        <v>93</v>
      </c>
      <c r="F28" s="14">
        <f>[24]Maio!$F$9</f>
        <v>94</v>
      </c>
      <c r="G28" s="14">
        <f>[24]Maio!$F$10</f>
        <v>94</v>
      </c>
      <c r="H28" s="14">
        <f>[24]Maio!$F$11</f>
        <v>84</v>
      </c>
      <c r="I28" s="14">
        <f>[24]Maio!$F$12</f>
        <v>92</v>
      </c>
      <c r="J28" s="14">
        <f>[24]Maio!$F$13</f>
        <v>91</v>
      </c>
      <c r="K28" s="14">
        <f>[24]Maio!$F$14</f>
        <v>85</v>
      </c>
      <c r="L28" s="14">
        <f>[24]Maio!$F$15</f>
        <v>91</v>
      </c>
      <c r="M28" s="14">
        <f>[24]Maio!$F$16</f>
        <v>96</v>
      </c>
      <c r="N28" s="14">
        <f>[24]Maio!$F$17</f>
        <v>95</v>
      </c>
      <c r="O28" s="14">
        <f>[24]Maio!$F$18</f>
        <v>97</v>
      </c>
      <c r="P28" s="14">
        <f>[24]Maio!$F$19</f>
        <v>96</v>
      </c>
      <c r="Q28" s="14">
        <f>[24]Maio!$F$20</f>
        <v>97</v>
      </c>
      <c r="R28" s="14">
        <f>[24]Maio!$F$21</f>
        <v>96</v>
      </c>
      <c r="S28" s="14">
        <f>[24]Maio!$F$22</f>
        <v>91</v>
      </c>
      <c r="T28" s="14">
        <f>[24]Maio!$F$23</f>
        <v>89</v>
      </c>
      <c r="U28" s="14">
        <f>[24]Maio!$F$24</f>
        <v>92</v>
      </c>
      <c r="V28" s="14">
        <f>[24]Maio!$F$25</f>
        <v>82</v>
      </c>
      <c r="W28" s="14">
        <f>[24]Maio!$F$26</f>
        <v>88</v>
      </c>
      <c r="X28" s="14">
        <f>[24]Maio!$F$27</f>
        <v>94</v>
      </c>
      <c r="Y28" s="14">
        <f>[24]Maio!$F$28</f>
        <v>96</v>
      </c>
      <c r="Z28" s="14">
        <f>[24]Maio!$F$29</f>
        <v>95</v>
      </c>
      <c r="AA28" s="14">
        <f>[24]Maio!$F$30</f>
        <v>94</v>
      </c>
      <c r="AB28" s="14">
        <f>[24]Maio!$F$31</f>
        <v>91</v>
      </c>
      <c r="AC28" s="14">
        <f>[24]Maio!$F$32</f>
        <v>95</v>
      </c>
      <c r="AD28" s="14">
        <f>[24]Maio!$F$33</f>
        <v>92</v>
      </c>
      <c r="AE28" s="14">
        <f>[24]Maio!$F$34</f>
        <v>92</v>
      </c>
      <c r="AF28" s="14">
        <f>[24]Maio!$F$35</f>
        <v>89</v>
      </c>
      <c r="AG28" s="16">
        <f>MAX(B28:AF28)</f>
        <v>97</v>
      </c>
      <c r="AH28" s="25">
        <f t="shared" si="5"/>
        <v>92.451612903225808</v>
      </c>
    </row>
    <row r="29" spans="1:35" ht="17.100000000000001" customHeight="1" x14ac:dyDescent="0.2">
      <c r="A29" s="9" t="s">
        <v>20</v>
      </c>
      <c r="B29" s="14">
        <f>[25]Maio!$F$5</f>
        <v>89</v>
      </c>
      <c r="C29" s="14">
        <f>[25]Maio!$F$6</f>
        <v>92</v>
      </c>
      <c r="D29" s="14">
        <f>[25]Maio!$F$7</f>
        <v>94</v>
      </c>
      <c r="E29" s="14">
        <f>[25]Maio!$F$8</f>
        <v>91</v>
      </c>
      <c r="F29" s="14">
        <f>[25]Maio!$F$9</f>
        <v>83</v>
      </c>
      <c r="G29" s="14">
        <f>[25]Maio!$F$10</f>
        <v>92</v>
      </c>
      <c r="H29" s="14">
        <f>[25]Maio!$F$11</f>
        <v>86</v>
      </c>
      <c r="I29" s="14">
        <f>[25]Maio!$F$12</f>
        <v>88</v>
      </c>
      <c r="J29" s="14">
        <f>[25]Maio!$F$13</f>
        <v>88</v>
      </c>
      <c r="K29" s="14">
        <f>[25]Maio!$F$14</f>
        <v>81</v>
      </c>
      <c r="L29" s="14">
        <f>[25]Maio!$F$15</f>
        <v>85</v>
      </c>
      <c r="M29" s="14">
        <f>[25]Maio!$F$16</f>
        <v>96</v>
      </c>
      <c r="N29" s="14">
        <f>[25]Maio!$F$17</f>
        <v>97</v>
      </c>
      <c r="O29" s="14">
        <f>[25]Maio!$F$18</f>
        <v>96</v>
      </c>
      <c r="P29" s="14">
        <f>[25]Maio!$F$19</f>
        <v>93</v>
      </c>
      <c r="Q29" s="14">
        <f>[25]Maio!$F$20</f>
        <v>95</v>
      </c>
      <c r="R29" s="14">
        <f>[25]Maio!$F$21</f>
        <v>90</v>
      </c>
      <c r="S29" s="14">
        <f>[25]Maio!$F$22</f>
        <v>88</v>
      </c>
      <c r="T29" s="14">
        <f>[25]Maio!$F$23</f>
        <v>88</v>
      </c>
      <c r="U29" s="14">
        <f>[25]Maio!$F$24</f>
        <v>91</v>
      </c>
      <c r="V29" s="14">
        <f>[25]Maio!$F$25</f>
        <v>91</v>
      </c>
      <c r="W29" s="14">
        <f>[25]Maio!$F$26</f>
        <v>86</v>
      </c>
      <c r="X29" s="14">
        <f>[25]Maio!$F$27</f>
        <v>92</v>
      </c>
      <c r="Y29" s="14">
        <f>[25]Maio!$F$28</f>
        <v>93</v>
      </c>
      <c r="Z29" s="14">
        <f>[25]Maio!$F$29</f>
        <v>91</v>
      </c>
      <c r="AA29" s="14">
        <f>[25]Maio!$F$30</f>
        <v>95</v>
      </c>
      <c r="AB29" s="14">
        <f>[25]Maio!$F$31</f>
        <v>97</v>
      </c>
      <c r="AC29" s="14">
        <f>[25]Maio!$F$32</f>
        <v>97</v>
      </c>
      <c r="AD29" s="14">
        <f>[25]Maio!$F$33</f>
        <v>98</v>
      </c>
      <c r="AE29" s="14">
        <f>[25]Maio!$F$34</f>
        <v>97</v>
      </c>
      <c r="AF29" s="14">
        <f>[25]Maio!$F$35</f>
        <v>96</v>
      </c>
      <c r="AG29" s="16">
        <f>MAX(B29:AF29)</f>
        <v>98</v>
      </c>
      <c r="AH29" s="25">
        <f>AVERAGE(B29:AF29)</f>
        <v>91.483870967741936</v>
      </c>
    </row>
    <row r="30" spans="1:35" s="5" customFormat="1" ht="17.100000000000001" customHeight="1" x14ac:dyDescent="0.2">
      <c r="A30" s="13" t="s">
        <v>33</v>
      </c>
      <c r="B30" s="21">
        <f>MAX(B5:B29)</f>
        <v>100</v>
      </c>
      <c r="C30" s="21">
        <f t="shared" ref="C30:AH30" si="8">MAX(C5:C29)</f>
        <v>100</v>
      </c>
      <c r="D30" s="21">
        <f t="shared" si="8"/>
        <v>100</v>
      </c>
      <c r="E30" s="21">
        <f t="shared" si="8"/>
        <v>100</v>
      </c>
      <c r="F30" s="21">
        <f t="shared" si="8"/>
        <v>100</v>
      </c>
      <c r="G30" s="21">
        <f t="shared" si="8"/>
        <v>100</v>
      </c>
      <c r="H30" s="21">
        <f t="shared" si="8"/>
        <v>100</v>
      </c>
      <c r="I30" s="21">
        <f t="shared" si="8"/>
        <v>100</v>
      </c>
      <c r="J30" s="21">
        <f t="shared" si="8"/>
        <v>100</v>
      </c>
      <c r="K30" s="21">
        <f t="shared" si="8"/>
        <v>100</v>
      </c>
      <c r="L30" s="21">
        <f t="shared" si="8"/>
        <v>98</v>
      </c>
      <c r="M30" s="21">
        <f t="shared" si="8"/>
        <v>100</v>
      </c>
      <c r="N30" s="21">
        <f t="shared" si="8"/>
        <v>100</v>
      </c>
      <c r="O30" s="21">
        <f t="shared" si="8"/>
        <v>100</v>
      </c>
      <c r="P30" s="21">
        <f t="shared" si="8"/>
        <v>100</v>
      </c>
      <c r="Q30" s="21">
        <f t="shared" si="8"/>
        <v>100</v>
      </c>
      <c r="R30" s="21">
        <f t="shared" si="8"/>
        <v>100</v>
      </c>
      <c r="S30" s="21">
        <f t="shared" si="8"/>
        <v>100</v>
      </c>
      <c r="T30" s="21">
        <f t="shared" si="8"/>
        <v>98</v>
      </c>
      <c r="U30" s="21">
        <f t="shared" si="8"/>
        <v>100</v>
      </c>
      <c r="V30" s="21">
        <f t="shared" si="8"/>
        <v>100</v>
      </c>
      <c r="W30" s="21">
        <f t="shared" si="8"/>
        <v>100</v>
      </c>
      <c r="X30" s="21">
        <f t="shared" si="8"/>
        <v>100</v>
      </c>
      <c r="Y30" s="21">
        <f t="shared" si="8"/>
        <v>100</v>
      </c>
      <c r="Z30" s="21">
        <f t="shared" si="8"/>
        <v>100</v>
      </c>
      <c r="AA30" s="21">
        <f t="shared" si="8"/>
        <v>100</v>
      </c>
      <c r="AB30" s="21">
        <f t="shared" si="8"/>
        <v>100</v>
      </c>
      <c r="AC30" s="21">
        <f t="shared" si="8"/>
        <v>100</v>
      </c>
      <c r="AD30" s="21">
        <f t="shared" si="8"/>
        <v>100</v>
      </c>
      <c r="AE30" s="21">
        <f t="shared" si="8"/>
        <v>100</v>
      </c>
      <c r="AF30" s="51">
        <f t="shared" si="8"/>
        <v>100</v>
      </c>
      <c r="AG30" s="21">
        <f t="shared" si="8"/>
        <v>100</v>
      </c>
      <c r="AH30" s="21">
        <f t="shared" si="8"/>
        <v>99.645161290322577</v>
      </c>
      <c r="AI30" s="1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C13"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54" t="s">
        <v>42</v>
      </c>
      <c r="AH3" s="55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3" t="s">
        <v>39</v>
      </c>
      <c r="AH4" s="53" t="s">
        <v>39</v>
      </c>
    </row>
    <row r="5" spans="1:34" s="5" customFormat="1" ht="20.100000000000001" customHeight="1" thickTop="1" x14ac:dyDescent="0.2">
      <c r="A5" s="8" t="s">
        <v>47</v>
      </c>
      <c r="B5" s="40">
        <f>[1]Maio!$G$5</f>
        <v>25</v>
      </c>
      <c r="C5" s="40">
        <f>[1]Maio!$G$6</f>
        <v>32</v>
      </c>
      <c r="D5" s="40">
        <f>[1]Maio!$G$7</f>
        <v>33</v>
      </c>
      <c r="E5" s="40">
        <f>[1]Maio!$G$8</f>
        <v>24</v>
      </c>
      <c r="F5" s="40">
        <f>[1]Maio!$G$9</f>
        <v>31</v>
      </c>
      <c r="G5" s="40">
        <f>[1]Maio!$G$10</f>
        <v>29</v>
      </c>
      <c r="H5" s="40">
        <f>[1]Maio!$G$11</f>
        <v>36</v>
      </c>
      <c r="I5" s="40">
        <f>[1]Maio!$G$12</f>
        <v>39</v>
      </c>
      <c r="J5" s="40">
        <f>[1]Maio!$G$13</f>
        <v>25</v>
      </c>
      <c r="K5" s="40">
        <f>[1]Maio!$G$14</f>
        <v>21</v>
      </c>
      <c r="L5" s="40">
        <f>[1]Maio!$G$15</f>
        <v>54</v>
      </c>
      <c r="M5" s="40">
        <f>[1]Maio!$G$16</f>
        <v>79</v>
      </c>
      <c r="N5" s="40">
        <f>[1]Maio!$G$17</f>
        <v>88</v>
      </c>
      <c r="O5" s="40">
        <f>[1]Maio!$G$18</f>
        <v>60</v>
      </c>
      <c r="P5" s="40">
        <f>[1]Maio!$G$19</f>
        <v>75</v>
      </c>
      <c r="Q5" s="40">
        <f>[1]Maio!$G$20</f>
        <v>59</v>
      </c>
      <c r="R5" s="40">
        <f>[1]Maio!$G$21</f>
        <v>46</v>
      </c>
      <c r="S5" s="40">
        <f>[1]Maio!$G$22</f>
        <v>46</v>
      </c>
      <c r="T5" s="40">
        <f>[1]Maio!$G$23</f>
        <v>46</v>
      </c>
      <c r="U5" s="40">
        <f>[1]Maio!$G$24</f>
        <v>35</v>
      </c>
      <c r="V5" s="40">
        <f>[1]Maio!$G$25</f>
        <v>32</v>
      </c>
      <c r="W5" s="40">
        <f>[1]Maio!$G$26</f>
        <v>38</v>
      </c>
      <c r="X5" s="40">
        <f>[1]Maio!$G$27</f>
        <v>42</v>
      </c>
      <c r="Y5" s="40">
        <f>[1]Maio!$G$28</f>
        <v>50</v>
      </c>
      <c r="Z5" s="40">
        <f>[1]Maio!$G$29</f>
        <v>61</v>
      </c>
      <c r="AA5" s="40">
        <f>[1]Maio!$G$30</f>
        <v>49</v>
      </c>
      <c r="AB5" s="40">
        <f>[1]Maio!$G$31</f>
        <v>44</v>
      </c>
      <c r="AC5" s="40">
        <f>[1]Maio!$G$32</f>
        <v>61</v>
      </c>
      <c r="AD5" s="40">
        <f>[1]Maio!$G$33</f>
        <v>48</v>
      </c>
      <c r="AE5" s="40">
        <f>[1]Maio!$G$34</f>
        <v>38</v>
      </c>
      <c r="AF5" s="40">
        <f>[1]Maio!$G$35</f>
        <v>37</v>
      </c>
      <c r="AG5" s="41">
        <f>MIN(B5:AF5)</f>
        <v>21</v>
      </c>
      <c r="AH5" s="42">
        <f>AVERAGE(B5:AF5)</f>
        <v>44.612903225806448</v>
      </c>
    </row>
    <row r="6" spans="1:34" ht="17.100000000000001" customHeight="1" x14ac:dyDescent="0.2">
      <c r="A6" s="9" t="s">
        <v>0</v>
      </c>
      <c r="B6" s="3">
        <f>[2]Maio!$G$5</f>
        <v>33</v>
      </c>
      <c r="C6" s="3">
        <f>[2]Maio!$G$6</f>
        <v>37</v>
      </c>
      <c r="D6" s="3">
        <f>[2]Maio!$G$7</f>
        <v>46</v>
      </c>
      <c r="E6" s="3">
        <f>[2]Maio!$G$8</f>
        <v>47</v>
      </c>
      <c r="F6" s="3">
        <f>[2]Maio!$G$9</f>
        <v>38</v>
      </c>
      <c r="G6" s="3">
        <f>[2]Maio!$G$10</f>
        <v>45</v>
      </c>
      <c r="H6" s="3">
        <f>[2]Maio!$G$11</f>
        <v>45</v>
      </c>
      <c r="I6" s="3">
        <f>[2]Maio!$G$12</f>
        <v>47</v>
      </c>
      <c r="J6" s="3">
        <f>[2]Maio!$G$13</f>
        <v>39</v>
      </c>
      <c r="K6" s="3">
        <f>[2]Maio!$G$14</f>
        <v>41</v>
      </c>
      <c r="L6" s="3">
        <f>[2]Maio!$G$15</f>
        <v>56</v>
      </c>
      <c r="M6" s="3">
        <f>[2]Maio!$G$16</f>
        <v>62</v>
      </c>
      <c r="N6" s="3">
        <f>[2]Maio!$G$17</f>
        <v>60</v>
      </c>
      <c r="O6" s="3">
        <f>[2]Maio!$G$18</f>
        <v>72</v>
      </c>
      <c r="P6" s="3">
        <f>[2]Maio!$G$19</f>
        <v>59</v>
      </c>
      <c r="Q6" s="3">
        <f>[2]Maio!$G$20</f>
        <v>57</v>
      </c>
      <c r="R6" s="3">
        <f>[2]Maio!$G$21</f>
        <v>52</v>
      </c>
      <c r="S6" s="3">
        <f>[2]Maio!$G$22</f>
        <v>54</v>
      </c>
      <c r="T6" s="3">
        <f>[2]Maio!$G$23</f>
        <v>48</v>
      </c>
      <c r="U6" s="3">
        <f>[2]Maio!$G$24</f>
        <v>45</v>
      </c>
      <c r="V6" s="3">
        <f>[2]Maio!$G$25</f>
        <v>49</v>
      </c>
      <c r="W6" s="3">
        <f>[2]Maio!$G$26</f>
        <v>44</v>
      </c>
      <c r="X6" s="3">
        <f>[2]Maio!$G$27</f>
        <v>71</v>
      </c>
      <c r="Y6" s="3">
        <f>[2]Maio!$G$28</f>
        <v>76</v>
      </c>
      <c r="Z6" s="3">
        <f>[2]Maio!$G$29</f>
        <v>51</v>
      </c>
      <c r="AA6" s="3">
        <f>[2]Maio!$G$30</f>
        <v>72</v>
      </c>
      <c r="AB6" s="3">
        <f>[2]Maio!$G$31</f>
        <v>79</v>
      </c>
      <c r="AC6" s="3">
        <f>[2]Maio!$G$32</f>
        <v>62</v>
      </c>
      <c r="AD6" s="3">
        <f>[2]Maio!$G$33</f>
        <v>49</v>
      </c>
      <c r="AE6" s="3">
        <f>[2]Maio!$G$34</f>
        <v>52</v>
      </c>
      <c r="AF6" s="3">
        <f>[2]Maio!$G$35</f>
        <v>64</v>
      </c>
      <c r="AG6" s="7">
        <f>MIN(B6:AF6)</f>
        <v>33</v>
      </c>
      <c r="AH6" s="25">
        <f t="shared" ref="AH6:AH14" si="1">AVERAGE(B6:AF6)</f>
        <v>53.29032258064516</v>
      </c>
    </row>
    <row r="7" spans="1:34" ht="17.100000000000001" customHeight="1" x14ac:dyDescent="0.2">
      <c r="A7" s="9" t="s">
        <v>1</v>
      </c>
      <c r="B7" s="3">
        <f>[3]Maio!$G$5</f>
        <v>26</v>
      </c>
      <c r="C7" s="3">
        <f>[3]Maio!$G$6</f>
        <v>35</v>
      </c>
      <c r="D7" s="3">
        <f>[3]Maio!$G$7</f>
        <v>35</v>
      </c>
      <c r="E7" s="3">
        <f>[3]Maio!$G$8</f>
        <v>32</v>
      </c>
      <c r="F7" s="3">
        <f>[3]Maio!$G$9</f>
        <v>27</v>
      </c>
      <c r="G7" s="3">
        <f>[3]Maio!$G$10</f>
        <v>36</v>
      </c>
      <c r="H7" s="3">
        <f>[3]Maio!$G$11</f>
        <v>28</v>
      </c>
      <c r="I7" s="3">
        <f>[3]Maio!$G$12</f>
        <v>39</v>
      </c>
      <c r="J7" s="3">
        <f>[3]Maio!$G$13</f>
        <v>30</v>
      </c>
      <c r="K7" s="3">
        <f>[3]Maio!$G$14</f>
        <v>37</v>
      </c>
      <c r="L7" s="3">
        <f>[3]Maio!$G$15</f>
        <v>57</v>
      </c>
      <c r="M7" s="3">
        <f>[3]Maio!$G$16</f>
        <v>58</v>
      </c>
      <c r="N7" s="3">
        <f>[3]Maio!$G$17</f>
        <v>83</v>
      </c>
      <c r="O7" s="3">
        <f>[3]Maio!$G$18</f>
        <v>80</v>
      </c>
      <c r="P7" s="3">
        <f>[3]Maio!$G$19</f>
        <v>61</v>
      </c>
      <c r="Q7" s="3">
        <f>[3]Maio!$G$20</f>
        <v>54</v>
      </c>
      <c r="R7" s="3">
        <f>[3]Maio!$G$21</f>
        <v>49</v>
      </c>
      <c r="S7" s="3">
        <f>[3]Maio!$G$22</f>
        <v>41</v>
      </c>
      <c r="T7" s="3">
        <f>[3]Maio!$G$23</f>
        <v>45</v>
      </c>
      <c r="U7" s="3">
        <f>[3]Maio!$G$24</f>
        <v>41</v>
      </c>
      <c r="V7" s="3">
        <f>[3]Maio!$G$25</f>
        <v>52</v>
      </c>
      <c r="W7" s="3">
        <f>[3]Maio!$G$26</f>
        <v>44</v>
      </c>
      <c r="X7" s="3">
        <f>[3]Maio!$G$27</f>
        <v>70</v>
      </c>
      <c r="Y7" s="3">
        <f>[3]Maio!$G$28</f>
        <v>70</v>
      </c>
      <c r="Z7" s="3">
        <f>[3]Maio!$G$29</f>
        <v>61</v>
      </c>
      <c r="AA7" s="3">
        <f>[3]Maio!$G$30</f>
        <v>58</v>
      </c>
      <c r="AB7" s="3">
        <f>[3]Maio!$G$31</f>
        <v>55</v>
      </c>
      <c r="AC7" s="3">
        <f>[3]Maio!$G$32</f>
        <v>58</v>
      </c>
      <c r="AD7" s="3">
        <f>[3]Maio!$G$33</f>
        <v>47</v>
      </c>
      <c r="AE7" s="3">
        <f>[3]Maio!$G$34</f>
        <v>42</v>
      </c>
      <c r="AF7" s="3">
        <f>[3]Maio!$G$35</f>
        <v>56</v>
      </c>
      <c r="AG7" s="7">
        <f t="shared" ref="AG7:AG14" si="2">MIN(B7:AF7)</f>
        <v>26</v>
      </c>
      <c r="AH7" s="25">
        <f t="shared" si="1"/>
        <v>48.612903225806448</v>
      </c>
    </row>
    <row r="8" spans="1:34" ht="17.100000000000001" customHeight="1" x14ac:dyDescent="0.2">
      <c r="A8" s="9" t="s">
        <v>52</v>
      </c>
      <c r="B8" s="3">
        <f>[4]Maio!$G$5</f>
        <v>42</v>
      </c>
      <c r="C8" s="3">
        <f>[4]Maio!$G$6</f>
        <v>38</v>
      </c>
      <c r="D8" s="3">
        <f>[4]Maio!$G$7</f>
        <v>40</v>
      </c>
      <c r="E8" s="3">
        <f>[4]Maio!$G$8</f>
        <v>40</v>
      </c>
      <c r="F8" s="3">
        <f>[4]Maio!$G$9</f>
        <v>42</v>
      </c>
      <c r="G8" s="3">
        <f>[4]Maio!$G$10</f>
        <v>38</v>
      </c>
      <c r="H8" s="3">
        <f>[4]Maio!$G$11</f>
        <v>33</v>
      </c>
      <c r="I8" s="3">
        <f>[4]Maio!$G$12</f>
        <v>46</v>
      </c>
      <c r="J8" s="3">
        <f>[4]Maio!$G$13</f>
        <v>44</v>
      </c>
      <c r="K8" s="3">
        <f>[4]Maio!$G$14</f>
        <v>47</v>
      </c>
      <c r="L8" s="3">
        <f>[4]Maio!$G$15</f>
        <v>53</v>
      </c>
      <c r="M8" s="3">
        <f>[4]Maio!$G$16</f>
        <v>62</v>
      </c>
      <c r="N8" s="3">
        <f>[4]Maio!$G$17</f>
        <v>72</v>
      </c>
      <c r="O8" s="3">
        <f>[4]Maio!$G$18</f>
        <v>79</v>
      </c>
      <c r="P8" s="3">
        <f>[4]Maio!$G$19</f>
        <v>65</v>
      </c>
      <c r="Q8" s="3">
        <f>[4]Maio!$G$20</f>
        <v>56</v>
      </c>
      <c r="R8" s="3">
        <f>[4]Maio!$G$21</f>
        <v>53</v>
      </c>
      <c r="S8" s="3">
        <f>[4]Maio!$G$22</f>
        <v>50</v>
      </c>
      <c r="T8" s="3">
        <f>[4]Maio!$G$23</f>
        <v>46</v>
      </c>
      <c r="U8" s="3">
        <f>[4]Maio!$G$24</f>
        <v>46</v>
      </c>
      <c r="V8" s="3">
        <f>[4]Maio!$G$25</f>
        <v>61</v>
      </c>
      <c r="W8" s="3">
        <f>[4]Maio!$G$26</f>
        <v>49</v>
      </c>
      <c r="X8" s="3">
        <f>[4]Maio!$G$27</f>
        <v>78</v>
      </c>
      <c r="Y8" s="3">
        <f>[4]Maio!$G$28</f>
        <v>87</v>
      </c>
      <c r="Z8" s="3">
        <f>[4]Maio!$G$29</f>
        <v>54</v>
      </c>
      <c r="AA8" s="3">
        <f>[4]Maio!$G$30</f>
        <v>70</v>
      </c>
      <c r="AB8" s="3">
        <f>[4]Maio!$G$31</f>
        <v>65</v>
      </c>
      <c r="AC8" s="3">
        <f>[4]Maio!$G$32</f>
        <v>63</v>
      </c>
      <c r="AD8" s="3">
        <f>[4]Maio!$G$33</f>
        <v>54</v>
      </c>
      <c r="AE8" s="3">
        <f>[4]Maio!$G$34</f>
        <v>46</v>
      </c>
      <c r="AF8" s="3">
        <f>[4]Maio!$G$35</f>
        <v>65</v>
      </c>
      <c r="AG8" s="7">
        <f t="shared" ref="AG8:AG9" si="3">MIN(B8:AF8)</f>
        <v>33</v>
      </c>
      <c r="AH8" s="25">
        <f t="shared" ref="AH8:AH9" si="4">AVERAGE(B8:AF8)</f>
        <v>54.322580645161288</v>
      </c>
    </row>
    <row r="9" spans="1:34" ht="17.100000000000001" customHeight="1" x14ac:dyDescent="0.2">
      <c r="A9" s="9" t="s">
        <v>2</v>
      </c>
      <c r="B9" s="3">
        <f>[5]Maio!$G$5</f>
        <v>24</v>
      </c>
      <c r="C9" s="3">
        <f>[5]Maio!$G$6</f>
        <v>33</v>
      </c>
      <c r="D9" s="3">
        <f>[5]Maio!$G$7</f>
        <v>30</v>
      </c>
      <c r="E9" s="3">
        <f>[5]Maio!$G$8</f>
        <v>38</v>
      </c>
      <c r="F9" s="3">
        <f>[5]Maio!$G$9</f>
        <v>26</v>
      </c>
      <c r="G9" s="3">
        <f>[5]Maio!$G$10</f>
        <v>29</v>
      </c>
      <c r="H9" s="3">
        <f>[5]Maio!$G$11</f>
        <v>29</v>
      </c>
      <c r="I9" s="3">
        <f>[5]Maio!$G$12</f>
        <v>27</v>
      </c>
      <c r="J9" s="3">
        <f>[5]Maio!$G$13</f>
        <v>34</v>
      </c>
      <c r="K9" s="3">
        <f>[5]Maio!$G$14</f>
        <v>29</v>
      </c>
      <c r="L9" s="3">
        <f>[5]Maio!$G$15</f>
        <v>62</v>
      </c>
      <c r="M9" s="3">
        <f>[5]Maio!$G$16</f>
        <v>63</v>
      </c>
      <c r="N9" s="3">
        <f>[5]Maio!$G$17</f>
        <v>79</v>
      </c>
      <c r="O9" s="3">
        <f>[5]Maio!$G$18</f>
        <v>66</v>
      </c>
      <c r="P9" s="3">
        <f>[5]Maio!$G$19</f>
        <v>62</v>
      </c>
      <c r="Q9" s="3">
        <f>[5]Maio!$G$20</f>
        <v>57</v>
      </c>
      <c r="R9" s="3">
        <f>[5]Maio!$G$21</f>
        <v>51</v>
      </c>
      <c r="S9" s="3">
        <f>[5]Maio!$G$22</f>
        <v>44</v>
      </c>
      <c r="T9" s="3">
        <f>[5]Maio!$G$23</f>
        <v>44</v>
      </c>
      <c r="U9" s="3">
        <f>[5]Maio!$G$24</f>
        <v>40</v>
      </c>
      <c r="V9" s="3">
        <f>[5]Maio!$G$25</f>
        <v>47</v>
      </c>
      <c r="W9" s="3">
        <f>[5]Maio!$G$26</f>
        <v>43</v>
      </c>
      <c r="X9" s="3">
        <f>[5]Maio!$G$27</f>
        <v>60</v>
      </c>
      <c r="Y9" s="3">
        <f>[5]Maio!$G$28</f>
        <v>79</v>
      </c>
      <c r="Z9" s="3">
        <f>[5]Maio!$G$29</f>
        <v>72</v>
      </c>
      <c r="AA9" s="3">
        <f>[5]Maio!$G$30</f>
        <v>58</v>
      </c>
      <c r="AB9" s="3">
        <f>[5]Maio!$G$31</f>
        <v>57</v>
      </c>
      <c r="AC9" s="3">
        <f>[5]Maio!$G$32</f>
        <v>56</v>
      </c>
      <c r="AD9" s="3">
        <f>[5]Maio!$G$33</f>
        <v>44</v>
      </c>
      <c r="AE9" s="3">
        <f>[5]Maio!$G$34</f>
        <v>45</v>
      </c>
      <c r="AF9" s="3">
        <f>[5]Maio!$G$35</f>
        <v>53</v>
      </c>
      <c r="AG9" s="7">
        <f t="shared" si="3"/>
        <v>24</v>
      </c>
      <c r="AH9" s="25">
        <f t="shared" si="4"/>
        <v>47.774193548387096</v>
      </c>
    </row>
    <row r="10" spans="1:34" ht="17.100000000000001" customHeight="1" x14ac:dyDescent="0.2">
      <c r="A10" s="9" t="s">
        <v>3</v>
      </c>
      <c r="B10" s="3">
        <f>[6]Maio!$G$5</f>
        <v>35</v>
      </c>
      <c r="C10" s="3">
        <f>[6]Maio!$G$6</f>
        <v>34</v>
      </c>
      <c r="D10" s="3">
        <f>[6]Maio!$G$7</f>
        <v>37</v>
      </c>
      <c r="E10" s="3">
        <f>[6]Maio!$G$8</f>
        <v>32</v>
      </c>
      <c r="F10" s="3">
        <f>[6]Maio!$G$9</f>
        <v>32</v>
      </c>
      <c r="G10" s="3">
        <f>[6]Maio!$G$10</f>
        <v>28</v>
      </c>
      <c r="H10" s="3">
        <f>[6]Maio!$G$11</f>
        <v>38</v>
      </c>
      <c r="I10" s="3">
        <f>[6]Maio!$G$12</f>
        <v>34</v>
      </c>
      <c r="J10" s="3">
        <f>[6]Maio!$G$13</f>
        <v>23</v>
      </c>
      <c r="K10" s="3">
        <f>[6]Maio!$G$14</f>
        <v>27</v>
      </c>
      <c r="L10" s="3">
        <f>[6]Maio!$G$15</f>
        <v>42</v>
      </c>
      <c r="M10" s="3">
        <f>[6]Maio!$G$16</f>
        <v>72</v>
      </c>
      <c r="N10" s="3">
        <f>[6]Maio!$G$17</f>
        <v>70</v>
      </c>
      <c r="O10" s="3">
        <f>[6]Maio!$G$18</f>
        <v>53</v>
      </c>
      <c r="P10" s="3">
        <f>[6]Maio!$G$19</f>
        <v>77</v>
      </c>
      <c r="Q10" s="3">
        <f>[6]Maio!$G$20</f>
        <v>59</v>
      </c>
      <c r="R10" s="3">
        <f>[6]Maio!$G$21</f>
        <v>69</v>
      </c>
      <c r="S10" s="3">
        <f>[6]Maio!$G$22</f>
        <v>47</v>
      </c>
      <c r="T10" s="3">
        <f>[6]Maio!$G$23</f>
        <v>42</v>
      </c>
      <c r="U10" s="3">
        <f>[6]Maio!$G$24</f>
        <v>41</v>
      </c>
      <c r="V10" s="3">
        <f>[6]Maio!$G$25</f>
        <v>41</v>
      </c>
      <c r="W10" s="3">
        <f>[6]Maio!$G$26</f>
        <v>43</v>
      </c>
      <c r="X10" s="3">
        <f>[6]Maio!$G$27</f>
        <v>32</v>
      </c>
      <c r="Y10" s="3">
        <f>[6]Maio!$G$28</f>
        <v>40</v>
      </c>
      <c r="Z10" s="3">
        <f>[6]Maio!$G$29</f>
        <v>60</v>
      </c>
      <c r="AA10" s="3">
        <f>[6]Maio!$G$30</f>
        <v>49</v>
      </c>
      <c r="AB10" s="3">
        <f>[6]Maio!$G$31</f>
        <v>42</v>
      </c>
      <c r="AC10" s="3">
        <f>[6]Maio!$G$32</f>
        <v>62</v>
      </c>
      <c r="AD10" s="3">
        <f>[6]Maio!$G$33</f>
        <v>49</v>
      </c>
      <c r="AE10" s="3">
        <f>[6]Maio!$G$34</f>
        <v>42</v>
      </c>
      <c r="AF10" s="3">
        <f>[6]Maio!$G$35</f>
        <v>41</v>
      </c>
      <c r="AG10" s="7">
        <f t="shared" si="2"/>
        <v>23</v>
      </c>
      <c r="AH10" s="25">
        <f>AVERAGE(B10:AF10)</f>
        <v>44.935483870967744</v>
      </c>
    </row>
    <row r="11" spans="1:34" ht="17.100000000000001" customHeight="1" x14ac:dyDescent="0.2">
      <c r="A11" s="9" t="s">
        <v>4</v>
      </c>
      <c r="B11" s="3">
        <f>[7]Maio!$G$5</f>
        <v>41</v>
      </c>
      <c r="C11" s="3">
        <f>[7]Maio!$G$6</f>
        <v>41</v>
      </c>
      <c r="D11" s="3">
        <f>[7]Maio!$G$7</f>
        <v>26</v>
      </c>
      <c r="E11" s="3">
        <f>[7]Maio!$G$8</f>
        <v>40</v>
      </c>
      <c r="F11" s="3">
        <f>[7]Maio!$G$9</f>
        <v>31</v>
      </c>
      <c r="G11" s="3">
        <f>[7]Maio!$G$10</f>
        <v>32</v>
      </c>
      <c r="H11" s="3">
        <f>[7]Maio!$G$11</f>
        <v>43</v>
      </c>
      <c r="I11" s="3">
        <f>[7]Maio!$G$12</f>
        <v>20</v>
      </c>
      <c r="J11" s="3">
        <f>[7]Maio!$G$13</f>
        <v>30</v>
      </c>
      <c r="K11" s="3">
        <f>[7]Maio!$G$14</f>
        <v>34</v>
      </c>
      <c r="L11" s="3">
        <f>[7]Maio!$G$15</f>
        <v>56</v>
      </c>
      <c r="M11" s="3">
        <f>[7]Maio!$G$16</f>
        <v>70</v>
      </c>
      <c r="N11" s="3">
        <f>[7]Maio!$G$17</f>
        <v>79</v>
      </c>
      <c r="O11" s="3">
        <f>[7]Maio!$G$18</f>
        <v>53</v>
      </c>
      <c r="P11" s="3">
        <f>[7]Maio!$G$19</f>
        <v>77</v>
      </c>
      <c r="Q11" s="3">
        <f>[7]Maio!$G$20</f>
        <v>64</v>
      </c>
      <c r="R11" s="3">
        <f>[7]Maio!$G$21</f>
        <v>72</v>
      </c>
      <c r="S11" s="3">
        <f>[7]Maio!$G$22</f>
        <v>55</v>
      </c>
      <c r="T11" s="3">
        <f>[7]Maio!$G$23</f>
        <v>49</v>
      </c>
      <c r="U11" s="3">
        <f>[7]Maio!$G$24</f>
        <v>42</v>
      </c>
      <c r="V11" s="3">
        <f>[7]Maio!$G$25</f>
        <v>49</v>
      </c>
      <c r="W11" s="3">
        <f>[7]Maio!$G$26</f>
        <v>62</v>
      </c>
      <c r="X11" s="3">
        <f>[7]Maio!$G$27</f>
        <v>45</v>
      </c>
      <c r="Y11" s="3">
        <f>[7]Maio!$G$28</f>
        <v>51</v>
      </c>
      <c r="Z11" s="3">
        <f>[7]Maio!$G$29</f>
        <v>68</v>
      </c>
      <c r="AA11" s="3">
        <f>[7]Maio!$G$30</f>
        <v>55</v>
      </c>
      <c r="AB11" s="3">
        <f>[7]Maio!$G$31</f>
        <v>50</v>
      </c>
      <c r="AC11" s="3">
        <f>[7]Maio!$G$32</f>
        <v>59</v>
      </c>
      <c r="AD11" s="3">
        <f>[7]Maio!$G$33</f>
        <v>41</v>
      </c>
      <c r="AE11" s="3">
        <f>[7]Maio!$G$34</f>
        <v>46</v>
      </c>
      <c r="AF11" s="3">
        <f>[7]Maio!$G$35</f>
        <v>41</v>
      </c>
      <c r="AG11" s="7">
        <f t="shared" si="2"/>
        <v>20</v>
      </c>
      <c r="AH11" s="25">
        <f t="shared" si="1"/>
        <v>49.096774193548384</v>
      </c>
    </row>
    <row r="12" spans="1:34" ht="17.100000000000001" customHeight="1" x14ac:dyDescent="0.2">
      <c r="A12" s="9" t="s">
        <v>5</v>
      </c>
      <c r="B12" s="14">
        <f>[8]Maio!$G$5</f>
        <v>31</v>
      </c>
      <c r="C12" s="14">
        <f>[8]Maio!$G$6</f>
        <v>30</v>
      </c>
      <c r="D12" s="14">
        <f>[8]Maio!$G$7</f>
        <v>30</v>
      </c>
      <c r="E12" s="14">
        <f>[8]Maio!$G$8</f>
        <v>30</v>
      </c>
      <c r="F12" s="14">
        <f>[8]Maio!$G$9</f>
        <v>24</v>
      </c>
      <c r="G12" s="14">
        <f>[8]Maio!$G$10</f>
        <v>29</v>
      </c>
      <c r="H12" s="14">
        <f>[8]Maio!$G$11</f>
        <v>33</v>
      </c>
      <c r="I12" s="14">
        <f>[8]Maio!$G$12</f>
        <v>31</v>
      </c>
      <c r="J12" s="14">
        <f>[8]Maio!$G$13</f>
        <v>30</v>
      </c>
      <c r="K12" s="14">
        <f>[8]Maio!$G$14</f>
        <v>39</v>
      </c>
      <c r="L12" s="14">
        <f>[8]Maio!$G$15</f>
        <v>41</v>
      </c>
      <c r="M12" s="14">
        <f>[8]Maio!$G$16</f>
        <v>59</v>
      </c>
      <c r="N12" s="14">
        <f>[8]Maio!$G$17</f>
        <v>76</v>
      </c>
      <c r="O12" s="14">
        <f>[8]Maio!$G$18</f>
        <v>79</v>
      </c>
      <c r="P12" s="14">
        <f>[8]Maio!$G$19</f>
        <v>59</v>
      </c>
      <c r="Q12" s="14">
        <f>[8]Maio!$G$20</f>
        <v>62</v>
      </c>
      <c r="R12" s="14">
        <f>[8]Maio!$G$21</f>
        <v>56</v>
      </c>
      <c r="S12" s="14">
        <f>[8]Maio!$G$22</f>
        <v>50</v>
      </c>
      <c r="T12" s="14">
        <f>[8]Maio!$G$23</f>
        <v>55</v>
      </c>
      <c r="U12" s="14">
        <f>[8]Maio!$G$24</f>
        <v>48</v>
      </c>
      <c r="V12" s="14">
        <f>[8]Maio!$G$25</f>
        <v>68</v>
      </c>
      <c r="W12" s="14">
        <f>[8]Maio!$G$26</f>
        <v>51</v>
      </c>
      <c r="X12" s="14">
        <f>[8]Maio!$G$27</f>
        <v>61</v>
      </c>
      <c r="Y12" s="14">
        <f>[8]Maio!$G$28</f>
        <v>70</v>
      </c>
      <c r="Z12" s="14">
        <f>[8]Maio!$G$29</f>
        <v>58</v>
      </c>
      <c r="AA12" s="14">
        <f>[8]Maio!$G$30</f>
        <v>62</v>
      </c>
      <c r="AB12" s="14">
        <f>[8]Maio!$G$31</f>
        <v>54</v>
      </c>
      <c r="AC12" s="14">
        <f>[8]Maio!$G$32</f>
        <v>54</v>
      </c>
      <c r="AD12" s="14">
        <f>[8]Maio!$G$33</f>
        <v>47</v>
      </c>
      <c r="AE12" s="14">
        <f>[8]Maio!$G$34</f>
        <v>43</v>
      </c>
      <c r="AF12" s="14">
        <f>[8]Maio!$G$35</f>
        <v>55</v>
      </c>
      <c r="AG12" s="7">
        <f t="shared" si="2"/>
        <v>24</v>
      </c>
      <c r="AH12" s="25">
        <f t="shared" si="1"/>
        <v>48.87096774193548</v>
      </c>
    </row>
    <row r="13" spans="1:34" ht="17.100000000000001" customHeight="1" x14ac:dyDescent="0.2">
      <c r="A13" s="9" t="s">
        <v>6</v>
      </c>
      <c r="B13" s="14">
        <f>[9]Maio!$G$5</f>
        <v>36</v>
      </c>
      <c r="C13" s="14">
        <f>[9]Maio!$G$6</f>
        <v>35</v>
      </c>
      <c r="D13" s="14">
        <f>[9]Maio!$G$7</f>
        <v>31</v>
      </c>
      <c r="E13" s="14">
        <f>[9]Maio!$G$8</f>
        <v>29</v>
      </c>
      <c r="F13" s="14">
        <f>[9]Maio!$G$9</f>
        <v>37</v>
      </c>
      <c r="G13" s="14">
        <f>[9]Maio!$G$10</f>
        <v>35</v>
      </c>
      <c r="H13" s="14">
        <f>[9]Maio!$G$11</f>
        <v>34</v>
      </c>
      <c r="I13" s="14">
        <f>[9]Maio!$G$12</f>
        <v>36</v>
      </c>
      <c r="J13" s="14">
        <f>[9]Maio!$G$13</f>
        <v>34</v>
      </c>
      <c r="K13" s="14">
        <f>[9]Maio!$G$14</f>
        <v>41</v>
      </c>
      <c r="L13" s="14">
        <f>[9]Maio!$G$15</f>
        <v>55</v>
      </c>
      <c r="M13" s="14">
        <f>[9]Maio!$G$16</f>
        <v>81</v>
      </c>
      <c r="N13" s="14">
        <f>[9]Maio!$G$17</f>
        <v>0</v>
      </c>
      <c r="O13" s="14">
        <f>[9]Maio!$G$18</f>
        <v>79</v>
      </c>
      <c r="P13" s="14">
        <f>[9]Maio!$G$19</f>
        <v>59</v>
      </c>
      <c r="Q13" s="14">
        <f>[9]Maio!$G$20</f>
        <v>62</v>
      </c>
      <c r="R13" s="14">
        <f>[9]Maio!$G$21</f>
        <v>56</v>
      </c>
      <c r="S13" s="14">
        <f>[9]Maio!$G$22</f>
        <v>50</v>
      </c>
      <c r="T13" s="14">
        <f>[9]Maio!$G$23</f>
        <v>55</v>
      </c>
      <c r="U13" s="14">
        <f>[9]Maio!$G$24</f>
        <v>48</v>
      </c>
      <c r="V13" s="14">
        <f>[9]Maio!$G$25</f>
        <v>68</v>
      </c>
      <c r="W13" s="14">
        <f>[9]Maio!$G$26</f>
        <v>51</v>
      </c>
      <c r="X13" s="14">
        <f>[9]Maio!$G$27</f>
        <v>61</v>
      </c>
      <c r="Y13" s="14">
        <f>[9]Maio!$G$28</f>
        <v>70</v>
      </c>
      <c r="Z13" s="14">
        <f>[9]Maio!$G$29</f>
        <v>58</v>
      </c>
      <c r="AA13" s="14">
        <f>[9]Maio!$G$30</f>
        <v>62</v>
      </c>
      <c r="AB13" s="14">
        <f>[9]Maio!$G$31</f>
        <v>54</v>
      </c>
      <c r="AC13" s="14">
        <f>[9]Maio!$G$32</f>
        <v>54</v>
      </c>
      <c r="AD13" s="14">
        <f>[9]Maio!$G$33</f>
        <v>47</v>
      </c>
      <c r="AE13" s="14">
        <f>[9]Maio!$G$34</f>
        <v>43</v>
      </c>
      <c r="AF13" s="14">
        <f>[9]Maio!$G$35</f>
        <v>55</v>
      </c>
      <c r="AG13" s="7">
        <f t="shared" si="2"/>
        <v>0</v>
      </c>
      <c r="AH13" s="25">
        <f t="shared" si="1"/>
        <v>48.903225806451616</v>
      </c>
    </row>
    <row r="14" spans="1:34" ht="17.100000000000001" customHeight="1" x14ac:dyDescent="0.2">
      <c r="A14" s="9" t="s">
        <v>7</v>
      </c>
      <c r="B14" s="14">
        <f>[10]Maio!$G$5</f>
        <v>35</v>
      </c>
      <c r="C14" s="14">
        <f>[10]Maio!$G$6</f>
        <v>41</v>
      </c>
      <c r="D14" s="14">
        <f>[10]Maio!$G$7</f>
        <v>45</v>
      </c>
      <c r="E14" s="14">
        <f>[10]Maio!$G$8</f>
        <v>55</v>
      </c>
      <c r="F14" s="14">
        <f>[10]Maio!$G$9</f>
        <v>47</v>
      </c>
      <c r="G14" s="14">
        <f>[10]Maio!$G$10</f>
        <v>42</v>
      </c>
      <c r="H14" s="14">
        <f>[10]Maio!$G$11</f>
        <v>41</v>
      </c>
      <c r="I14" s="14">
        <f>[10]Maio!$G$12</f>
        <v>52</v>
      </c>
      <c r="J14" s="14">
        <f>[10]Maio!$G$13</f>
        <v>45</v>
      </c>
      <c r="K14" s="14">
        <f>[10]Maio!$G$14</f>
        <v>46</v>
      </c>
      <c r="L14" s="14">
        <f>[10]Maio!$G$15</f>
        <v>62</v>
      </c>
      <c r="M14" s="14">
        <f>[10]Maio!$G$16</f>
        <v>60</v>
      </c>
      <c r="N14" s="14">
        <f>[10]Maio!$G$17</f>
        <v>75</v>
      </c>
      <c r="O14" s="14">
        <f>[10]Maio!$G$18</f>
        <v>74</v>
      </c>
      <c r="P14" s="14">
        <f>[10]Maio!$G$19</f>
        <v>62</v>
      </c>
      <c r="Q14" s="14">
        <f>[10]Maio!$G$20</f>
        <v>61</v>
      </c>
      <c r="R14" s="14">
        <f>[10]Maio!$G$21</f>
        <v>58</v>
      </c>
      <c r="S14" s="14">
        <f>[10]Maio!$G$22</f>
        <v>57</v>
      </c>
      <c r="T14" s="14">
        <f>[10]Maio!$G$23</f>
        <v>52</v>
      </c>
      <c r="U14" s="14">
        <f>[10]Maio!$G$24</f>
        <v>47</v>
      </c>
      <c r="V14" s="14">
        <f>[10]Maio!$G$25</f>
        <v>52</v>
      </c>
      <c r="W14" s="14">
        <f>[10]Maio!$G$26</f>
        <v>47</v>
      </c>
      <c r="X14" s="14">
        <f>[10]Maio!$G$27</f>
        <v>61</v>
      </c>
      <c r="Y14" s="14">
        <f>[10]Maio!$G$28</f>
        <v>75</v>
      </c>
      <c r="Z14" s="14">
        <f>[10]Maio!$G$29</f>
        <v>60</v>
      </c>
      <c r="AA14" s="14">
        <f>[10]Maio!$G$30</f>
        <v>71</v>
      </c>
      <c r="AB14" s="14">
        <f>[10]Maio!$G$31</f>
        <v>67</v>
      </c>
      <c r="AC14" s="14">
        <f>[10]Maio!$G$32</f>
        <v>67</v>
      </c>
      <c r="AD14" s="14">
        <f>[10]Maio!$G$33</f>
        <v>56</v>
      </c>
      <c r="AE14" s="14">
        <f>[10]Maio!$G$34</f>
        <v>44</v>
      </c>
      <c r="AF14" s="14">
        <f>[10]Maio!$G$35</f>
        <v>68</v>
      </c>
      <c r="AG14" s="7">
        <f t="shared" si="2"/>
        <v>35</v>
      </c>
      <c r="AH14" s="25">
        <f t="shared" si="1"/>
        <v>55.645161290322584</v>
      </c>
    </row>
    <row r="15" spans="1:34" ht="17.100000000000001" customHeight="1" x14ac:dyDescent="0.2">
      <c r="A15" s="9" t="s">
        <v>8</v>
      </c>
      <c r="B15" s="14">
        <f>[11]Maio!$G$5</f>
        <v>32</v>
      </c>
      <c r="C15" s="14">
        <f>[11]Maio!$G$6</f>
        <v>45</v>
      </c>
      <c r="D15" s="14">
        <f>[11]Maio!$G$7</f>
        <v>45</v>
      </c>
      <c r="E15" s="14">
        <f>[11]Maio!$G$8</f>
        <v>51</v>
      </c>
      <c r="F15" s="14">
        <f>[11]Maio!$G$9</f>
        <v>47</v>
      </c>
      <c r="G15" s="14">
        <f>[11]Maio!$G$10</f>
        <v>37</v>
      </c>
      <c r="H15" s="14">
        <f>[11]Maio!$G$11</f>
        <v>48</v>
      </c>
      <c r="I15" s="14">
        <f>[11]Maio!$G$12</f>
        <v>44</v>
      </c>
      <c r="J15" s="14">
        <f>[11]Maio!$G$13</f>
        <v>43</v>
      </c>
      <c r="K15" s="14">
        <f>[11]Maio!$G$14</f>
        <v>42</v>
      </c>
      <c r="L15" s="14">
        <f>[11]Maio!$G$15</f>
        <v>60</v>
      </c>
      <c r="M15" s="14">
        <f>[11]Maio!$G$16</f>
        <v>69</v>
      </c>
      <c r="N15" s="14">
        <f>[11]Maio!$G$17</f>
        <v>55</v>
      </c>
      <c r="O15" s="14">
        <f>[11]Maio!$G$18</f>
        <v>64</v>
      </c>
      <c r="P15" s="14">
        <f>[11]Maio!$G$19</f>
        <v>54</v>
      </c>
      <c r="Q15" s="14">
        <f>[11]Maio!$G$20</f>
        <v>58</v>
      </c>
      <c r="R15" s="14">
        <f>[11]Maio!$G$21</f>
        <v>55</v>
      </c>
      <c r="S15" s="14" t="str">
        <f>[11]Maio!$G$22</f>
        <v>**</v>
      </c>
      <c r="T15" s="14" t="str">
        <f>[11]Maio!$G$23</f>
        <v>**</v>
      </c>
      <c r="U15" s="14" t="str">
        <f>[11]Maio!$G$24</f>
        <v>**</v>
      </c>
      <c r="V15" s="14" t="str">
        <f>[11]Maio!$G$25</f>
        <v>**</v>
      </c>
      <c r="W15" s="14" t="str">
        <f>[11]Maio!$G$26</f>
        <v>**</v>
      </c>
      <c r="X15" s="14" t="str">
        <f>[11]Maio!$G$27</f>
        <v>**</v>
      </c>
      <c r="Y15" s="14" t="str">
        <f>[11]Maio!$G$28</f>
        <v>**</v>
      </c>
      <c r="Z15" s="14" t="str">
        <f>[11]Maio!$G$29</f>
        <v>**</v>
      </c>
      <c r="AA15" s="14" t="str">
        <f>[11]Maio!$G$30</f>
        <v>**</v>
      </c>
      <c r="AB15" s="14" t="str">
        <f>[11]Maio!$G$31</f>
        <v>**</v>
      </c>
      <c r="AC15" s="14">
        <f>[11]Maio!$G$32</f>
        <v>61</v>
      </c>
      <c r="AD15" s="14">
        <f>[11]Maio!$G$33</f>
        <v>55</v>
      </c>
      <c r="AE15" s="14">
        <f>[11]Maio!$G$34</f>
        <v>50</v>
      </c>
      <c r="AF15" s="14">
        <f>[11]Maio!$G$35</f>
        <v>76</v>
      </c>
      <c r="AG15" s="7">
        <f>MIN(B15:AF15)</f>
        <v>32</v>
      </c>
      <c r="AH15" s="25">
        <f>AVERAGE(B15:AF15)</f>
        <v>51.952380952380949</v>
      </c>
    </row>
    <row r="16" spans="1:34" ht="17.100000000000001" customHeight="1" x14ac:dyDescent="0.2">
      <c r="A16" s="9" t="s">
        <v>9</v>
      </c>
      <c r="B16" s="14">
        <f>[12]Maio!$G$5</f>
        <v>32</v>
      </c>
      <c r="C16" s="14">
        <f>[12]Maio!$G$6</f>
        <v>43</v>
      </c>
      <c r="D16" s="14">
        <f>[12]Maio!$G$7</f>
        <v>44</v>
      </c>
      <c r="E16" s="14">
        <f>[12]Maio!$G$8</f>
        <v>45</v>
      </c>
      <c r="F16" s="14">
        <f>[12]Maio!$G$9</f>
        <v>37</v>
      </c>
      <c r="G16" s="14">
        <f>[12]Maio!$G$10</f>
        <v>37</v>
      </c>
      <c r="H16" s="14">
        <f>[12]Maio!$G$11</f>
        <v>47</v>
      </c>
      <c r="I16" s="14">
        <f>[12]Maio!$G$12</f>
        <v>43</v>
      </c>
      <c r="J16" s="14">
        <f>[12]Maio!$G$13</f>
        <v>32</v>
      </c>
      <c r="K16" s="14">
        <f>[12]Maio!$G$14</f>
        <v>27</v>
      </c>
      <c r="L16" s="14">
        <f>[12]Maio!$G$15</f>
        <v>47</v>
      </c>
      <c r="M16" s="14">
        <f>[12]Maio!$G$16</f>
        <v>62</v>
      </c>
      <c r="N16" s="14">
        <f>[12]Maio!$G$17</f>
        <v>69</v>
      </c>
      <c r="O16" s="14">
        <f>[12]Maio!$G$18</f>
        <v>66</v>
      </c>
      <c r="P16" s="14">
        <f>[12]Maio!$G$19</f>
        <v>57</v>
      </c>
      <c r="Q16" s="14">
        <f>[12]Maio!$G$20</f>
        <v>55</v>
      </c>
      <c r="R16" s="14">
        <f>[12]Maio!$G$21</f>
        <v>53</v>
      </c>
      <c r="S16" s="14">
        <f>[12]Maio!$G$22</f>
        <v>52</v>
      </c>
      <c r="T16" s="14">
        <f>[12]Maio!$G$23</f>
        <v>49</v>
      </c>
      <c r="U16" s="14">
        <f>[12]Maio!$G$24</f>
        <v>37</v>
      </c>
      <c r="V16" s="14">
        <f>[12]Maio!$G$25</f>
        <v>37</v>
      </c>
      <c r="W16" s="14">
        <f>[12]Maio!$G$26</f>
        <v>40</v>
      </c>
      <c r="X16" s="14">
        <f>[12]Maio!$G$27</f>
        <v>54</v>
      </c>
      <c r="Y16" s="14">
        <f>[12]Maio!$G$28</f>
        <v>76</v>
      </c>
      <c r="Z16" s="14">
        <f>[12]Maio!$G$29</f>
        <v>52</v>
      </c>
      <c r="AA16" s="14">
        <f>[12]Maio!$G$30</f>
        <v>61</v>
      </c>
      <c r="AB16" s="14">
        <f>[12]Maio!$G$31</f>
        <v>61</v>
      </c>
      <c r="AC16" s="14">
        <f>[12]Maio!$G$32</f>
        <v>61</v>
      </c>
      <c r="AD16" s="14">
        <f>[12]Maio!$G$33</f>
        <v>50</v>
      </c>
      <c r="AE16" s="14">
        <f>[12]Maio!$G$34</f>
        <v>39</v>
      </c>
      <c r="AF16" s="14">
        <f>[12]Maio!$G$35</f>
        <v>57</v>
      </c>
      <c r="AG16" s="7">
        <f t="shared" ref="AG16:AG28" si="5">MIN(B16:AF16)</f>
        <v>27</v>
      </c>
      <c r="AH16" s="25">
        <f t="shared" ref="AH16:AH27" si="6">AVERAGE(B16:AF16)</f>
        <v>49.096774193548384</v>
      </c>
    </row>
    <row r="17" spans="1:34" ht="17.100000000000001" customHeight="1" x14ac:dyDescent="0.2">
      <c r="A17" s="9" t="s">
        <v>53</v>
      </c>
      <c r="B17" s="14">
        <f>[13]Maio!$G$5</f>
        <v>33</v>
      </c>
      <c r="C17" s="14">
        <f>[13]Maio!$G$6</f>
        <v>36</v>
      </c>
      <c r="D17" s="14">
        <f>[13]Maio!$G$7</f>
        <v>34</v>
      </c>
      <c r="E17" s="14">
        <f>[13]Maio!$G$8</f>
        <v>38</v>
      </c>
      <c r="F17" s="14">
        <f>[13]Maio!$G$9</f>
        <v>33</v>
      </c>
      <c r="G17" s="14">
        <f>[13]Maio!$G$10</f>
        <v>28</v>
      </c>
      <c r="H17" s="14">
        <f>[13]Maio!$G$11</f>
        <v>29</v>
      </c>
      <c r="I17" s="14">
        <f>[13]Maio!$G$12</f>
        <v>35</v>
      </c>
      <c r="J17" s="14">
        <f>[13]Maio!$G$13</f>
        <v>36</v>
      </c>
      <c r="K17" s="14">
        <f>[13]Maio!$G$14</f>
        <v>38</v>
      </c>
      <c r="L17" s="14">
        <f>[13]Maio!$G$15</f>
        <v>62</v>
      </c>
      <c r="M17" s="14">
        <f>[13]Maio!$G$16</f>
        <v>58</v>
      </c>
      <c r="N17" s="14">
        <f>[13]Maio!$G$17</f>
        <v>74</v>
      </c>
      <c r="O17" s="14">
        <f>[13]Maio!$G$18</f>
        <v>74</v>
      </c>
      <c r="P17" s="14">
        <f>[13]Maio!$G$19</f>
        <v>72</v>
      </c>
      <c r="Q17" s="14">
        <f>[13]Maio!$G$20</f>
        <v>57</v>
      </c>
      <c r="R17" s="14">
        <f>[13]Maio!$G$21</f>
        <v>52</v>
      </c>
      <c r="S17" s="14">
        <f>[13]Maio!$G$22</f>
        <v>45</v>
      </c>
      <c r="T17" s="14">
        <f>[13]Maio!$G$23</f>
        <v>45</v>
      </c>
      <c r="U17" s="14">
        <f>[13]Maio!$G$24</f>
        <v>40</v>
      </c>
      <c r="V17" s="14">
        <f>[13]Maio!$G$25</f>
        <v>51</v>
      </c>
      <c r="W17" s="14">
        <f>[13]Maio!$G$26</f>
        <v>45</v>
      </c>
      <c r="X17" s="14">
        <f>[13]Maio!$G$27</f>
        <v>70</v>
      </c>
      <c r="Y17" s="14">
        <f>[13]Maio!$G$28</f>
        <v>81</v>
      </c>
      <c r="Z17" s="14">
        <f>[13]Maio!$G$29</f>
        <v>62</v>
      </c>
      <c r="AA17" s="14">
        <f>[13]Maio!$G$30</f>
        <v>65</v>
      </c>
      <c r="AB17" s="14">
        <f>[13]Maio!$G$31</f>
        <v>63</v>
      </c>
      <c r="AC17" s="14">
        <f>[13]Maio!$G$32</f>
        <v>60</v>
      </c>
      <c r="AD17" s="14">
        <f>[13]Maio!$G$33</f>
        <v>48</v>
      </c>
      <c r="AE17" s="14">
        <f>[13]Maio!$G$34</f>
        <v>44</v>
      </c>
      <c r="AF17" s="14">
        <f>[13]Maio!$G$35</f>
        <v>62</v>
      </c>
      <c r="AG17" s="7">
        <f t="shared" ref="AG17:AG18" si="7">MIN(B17:AF17)</f>
        <v>28</v>
      </c>
      <c r="AH17" s="25">
        <f t="shared" ref="AH17:AH18" si="8">AVERAGE(B17:AF17)</f>
        <v>50.645161290322584</v>
      </c>
    </row>
    <row r="18" spans="1:34" ht="17.100000000000001" customHeight="1" x14ac:dyDescent="0.2">
      <c r="A18" s="9" t="s">
        <v>10</v>
      </c>
      <c r="B18" s="14">
        <f>[14]Maio!$G$5</f>
        <v>33</v>
      </c>
      <c r="C18" s="14">
        <f>[14]Maio!$G$6</f>
        <v>41</v>
      </c>
      <c r="D18" s="14">
        <f>[14]Maio!$G$7</f>
        <v>41</v>
      </c>
      <c r="E18" s="14">
        <f>[14]Maio!$G$8</f>
        <v>47</v>
      </c>
      <c r="F18" s="14">
        <f>[14]Maio!$G$9</f>
        <v>39</v>
      </c>
      <c r="G18" s="14">
        <f>[14]Maio!$G$10</f>
        <v>34</v>
      </c>
      <c r="H18" s="14">
        <f>[14]Maio!$G$11</f>
        <v>39</v>
      </c>
      <c r="I18" s="14">
        <f>[14]Maio!$G$12</f>
        <v>43</v>
      </c>
      <c r="J18" s="14">
        <f>[14]Maio!$G$13</f>
        <v>34</v>
      </c>
      <c r="K18" s="14">
        <f>[14]Maio!$G$14</f>
        <v>32</v>
      </c>
      <c r="L18" s="14">
        <f>[14]Maio!$G$15</f>
        <v>54</v>
      </c>
      <c r="M18" s="14">
        <f>[14]Maio!$G$16</f>
        <v>63</v>
      </c>
      <c r="N18" s="14">
        <f>[14]Maio!$G$17</f>
        <v>57</v>
      </c>
      <c r="O18" s="14">
        <f>[14]Maio!$G$18</f>
        <v>70</v>
      </c>
      <c r="P18" s="14">
        <f>[14]Maio!$G$19</f>
        <v>52</v>
      </c>
      <c r="Q18" s="14">
        <f>[14]Maio!$G$20</f>
        <v>55</v>
      </c>
      <c r="R18" s="14">
        <f>[14]Maio!$G$21</f>
        <v>50</v>
      </c>
      <c r="S18" s="14">
        <f>[14]Maio!$G$22</f>
        <v>50</v>
      </c>
      <c r="T18" s="14">
        <f>[14]Maio!$G$23</f>
        <v>44</v>
      </c>
      <c r="U18" s="14">
        <f>[14]Maio!$G$24</f>
        <v>38</v>
      </c>
      <c r="V18" s="14">
        <f>[14]Maio!$G$25</f>
        <v>38</v>
      </c>
      <c r="W18" s="14">
        <f>[14]Maio!$G$26</f>
        <v>43</v>
      </c>
      <c r="X18" s="14">
        <f>[14]Maio!$G$27</f>
        <v>62</v>
      </c>
      <c r="Y18" s="14">
        <f>[14]Maio!$G$28</f>
        <v>76</v>
      </c>
      <c r="Z18" s="14">
        <f>[14]Maio!$G$29</f>
        <v>50</v>
      </c>
      <c r="AA18" s="14">
        <f>[14]Maio!$G$30</f>
        <v>66</v>
      </c>
      <c r="AB18" s="14">
        <f>[14]Maio!$G$31</f>
        <v>67</v>
      </c>
      <c r="AC18" s="14">
        <f>[14]Maio!$G$32</f>
        <v>55</v>
      </c>
      <c r="AD18" s="14">
        <f>[14]Maio!$G$33</f>
        <v>46</v>
      </c>
      <c r="AE18" s="14">
        <f>[14]Maio!$G$34</f>
        <v>48</v>
      </c>
      <c r="AF18" s="14">
        <f>[14]Maio!$G$35</f>
        <v>75</v>
      </c>
      <c r="AG18" s="7">
        <f t="shared" si="7"/>
        <v>32</v>
      </c>
      <c r="AH18" s="25">
        <f t="shared" si="8"/>
        <v>49.741935483870968</v>
      </c>
    </row>
    <row r="19" spans="1:34" ht="17.100000000000001" customHeight="1" x14ac:dyDescent="0.2">
      <c r="A19" s="9" t="s">
        <v>11</v>
      </c>
      <c r="B19" s="14">
        <f>[15]Maio!$G$5</f>
        <v>37</v>
      </c>
      <c r="C19" s="14">
        <f>[15]Maio!$G$6</f>
        <v>40</v>
      </c>
      <c r="D19" s="14">
        <f>[15]Maio!$G$7</f>
        <v>43</v>
      </c>
      <c r="E19" s="14">
        <f>[15]Maio!$G$8</f>
        <v>43</v>
      </c>
      <c r="F19" s="14">
        <f>[15]Maio!$G$9</f>
        <v>34</v>
      </c>
      <c r="G19" s="14">
        <f>[15]Maio!$G$10</f>
        <v>37</v>
      </c>
      <c r="H19" s="14">
        <f>[15]Maio!$G$11</f>
        <v>37</v>
      </c>
      <c r="I19" s="14">
        <f>[15]Maio!$G$12</f>
        <v>46</v>
      </c>
      <c r="J19" s="14">
        <f>[15]Maio!$G$13</f>
        <v>34</v>
      </c>
      <c r="K19" s="14">
        <f>[15]Maio!$G$14</f>
        <v>38</v>
      </c>
      <c r="L19" s="14">
        <f>[15]Maio!$G$15</f>
        <v>60</v>
      </c>
      <c r="M19" s="14">
        <f>[15]Maio!$G$16</f>
        <v>57</v>
      </c>
      <c r="N19" s="14">
        <f>[15]Maio!$G$17</f>
        <v>82</v>
      </c>
      <c r="O19" s="14">
        <f>[15]Maio!$G$18</f>
        <v>85</v>
      </c>
      <c r="P19" s="14">
        <f>[15]Maio!$G$19</f>
        <v>70</v>
      </c>
      <c r="Q19" s="14">
        <f>[15]Maio!$G$20</f>
        <v>69</v>
      </c>
      <c r="R19" s="14">
        <f>[15]Maio!$G$21</f>
        <v>57</v>
      </c>
      <c r="S19" s="14">
        <f>[15]Maio!$G$22</f>
        <v>54</v>
      </c>
      <c r="T19" s="14">
        <f>[15]Maio!$G$23</f>
        <v>51</v>
      </c>
      <c r="U19" s="14">
        <f>[15]Maio!$G$24</f>
        <v>41</v>
      </c>
      <c r="V19" s="14">
        <f>[15]Maio!$G$25</f>
        <v>53</v>
      </c>
      <c r="W19" s="14">
        <f>[15]Maio!$G$26</f>
        <v>41</v>
      </c>
      <c r="X19" s="14">
        <f>[15]Maio!$G$27</f>
        <v>70</v>
      </c>
      <c r="Y19" s="14">
        <f>[15]Maio!$G$28</f>
        <v>77</v>
      </c>
      <c r="Z19" s="14">
        <f>[15]Maio!$G$29</f>
        <v>61</v>
      </c>
      <c r="AA19" s="14">
        <f>[15]Maio!$G$30</f>
        <v>62</v>
      </c>
      <c r="AB19" s="14">
        <f>[15]Maio!$G$31</f>
        <v>61</v>
      </c>
      <c r="AC19" s="14">
        <f>[15]Maio!$G$32</f>
        <v>62</v>
      </c>
      <c r="AD19" s="14">
        <f>[15]Maio!$G$33</f>
        <v>42</v>
      </c>
      <c r="AE19" s="14">
        <f>[15]Maio!$G$34</f>
        <v>39</v>
      </c>
      <c r="AF19" s="14">
        <f>[15]Maio!$G$35</f>
        <v>54</v>
      </c>
      <c r="AG19" s="7">
        <f t="shared" si="5"/>
        <v>34</v>
      </c>
      <c r="AH19" s="25">
        <f t="shared" si="6"/>
        <v>52.806451612903224</v>
      </c>
    </row>
    <row r="20" spans="1:34" ht="17.100000000000001" customHeight="1" x14ac:dyDescent="0.2">
      <c r="A20" s="9" t="s">
        <v>12</v>
      </c>
      <c r="B20" s="14">
        <f>[16]Maio!$G$5</f>
        <v>29</v>
      </c>
      <c r="C20" s="14">
        <f>[16]Maio!$G$6</f>
        <v>33</v>
      </c>
      <c r="D20" s="14">
        <f>[16]Maio!$G$7</f>
        <v>39</v>
      </c>
      <c r="E20" s="14">
        <f>[16]Maio!$G$8</f>
        <v>35</v>
      </c>
      <c r="F20" s="14">
        <f>[16]Maio!$G$9</f>
        <v>26</v>
      </c>
      <c r="G20" s="14">
        <f>[16]Maio!$G$10</f>
        <v>29</v>
      </c>
      <c r="H20" s="14">
        <f>[16]Maio!$G$11</f>
        <v>33</v>
      </c>
      <c r="I20" s="14">
        <f>[16]Maio!$G$12</f>
        <v>32</v>
      </c>
      <c r="J20" s="14">
        <f>[16]Maio!$G$13</f>
        <v>38</v>
      </c>
      <c r="K20" s="14">
        <f>[16]Maio!$G$14</f>
        <v>35</v>
      </c>
      <c r="L20" s="14">
        <f>[16]Maio!$G$15</f>
        <v>53</v>
      </c>
      <c r="M20" s="14">
        <f>[16]Maio!$G$16</f>
        <v>55</v>
      </c>
      <c r="N20" s="14">
        <f>[16]Maio!$G$17</f>
        <v>79</v>
      </c>
      <c r="O20" s="14">
        <f>[16]Maio!$G$18</f>
        <v>86</v>
      </c>
      <c r="P20" s="14">
        <f>[16]Maio!$G$19</f>
        <v>61</v>
      </c>
      <c r="Q20" s="14">
        <f>[16]Maio!$G$20</f>
        <v>51</v>
      </c>
      <c r="R20" s="14">
        <f>[16]Maio!$G$21</f>
        <v>48</v>
      </c>
      <c r="S20" s="14">
        <f>[16]Maio!$G$22</f>
        <v>45</v>
      </c>
      <c r="T20" s="14">
        <f>[16]Maio!$G$23</f>
        <v>43</v>
      </c>
      <c r="U20" s="14">
        <f>[16]Maio!$G$24</f>
        <v>41</v>
      </c>
      <c r="V20" s="14">
        <f>[16]Maio!$G$25</f>
        <v>62</v>
      </c>
      <c r="W20" s="14">
        <f>[16]Maio!$G$26</f>
        <v>50</v>
      </c>
      <c r="X20" s="14">
        <f>[16]Maio!$G$27</f>
        <v>86</v>
      </c>
      <c r="Y20" s="14">
        <f>[16]Maio!$G$28</f>
        <v>64</v>
      </c>
      <c r="Z20" s="14">
        <f>[16]Maio!$G$29</f>
        <v>62</v>
      </c>
      <c r="AA20" s="14">
        <f>[16]Maio!$G$30</f>
        <v>60</v>
      </c>
      <c r="AB20" s="14">
        <f>[16]Maio!$G$31</f>
        <v>60</v>
      </c>
      <c r="AC20" s="14">
        <f>[16]Maio!$G$32</f>
        <v>59</v>
      </c>
      <c r="AD20" s="14">
        <f>[16]Maio!$G$33</f>
        <v>52</v>
      </c>
      <c r="AE20" s="14">
        <f>[16]Maio!$G$34</f>
        <v>43</v>
      </c>
      <c r="AF20" s="14">
        <f>[16]Maio!$G$35</f>
        <v>56</v>
      </c>
      <c r="AG20" s="7">
        <f t="shared" si="5"/>
        <v>26</v>
      </c>
      <c r="AH20" s="25">
        <f t="shared" si="6"/>
        <v>49.838709677419352</v>
      </c>
    </row>
    <row r="21" spans="1:34" ht="17.100000000000001" customHeight="1" x14ac:dyDescent="0.2">
      <c r="A21" s="9" t="s">
        <v>13</v>
      </c>
      <c r="B21" s="14">
        <f>[17]Maio!$G$5</f>
        <v>33</v>
      </c>
      <c r="C21" s="14">
        <f>[17]Maio!$G$6</f>
        <v>32</v>
      </c>
      <c r="D21" s="14">
        <f>[17]Maio!$G$7</f>
        <v>27</v>
      </c>
      <c r="E21" s="14">
        <f>[17]Maio!$G$8</f>
        <v>25</v>
      </c>
      <c r="F21" s="14">
        <f>[17]Maio!$G$9</f>
        <v>20</v>
      </c>
      <c r="G21" s="14">
        <f>[17]Maio!$G$10</f>
        <v>30</v>
      </c>
      <c r="H21" s="14">
        <f>[17]Maio!$G$11</f>
        <v>28</v>
      </c>
      <c r="I21" s="14">
        <f>[17]Maio!$G$12</f>
        <v>34</v>
      </c>
      <c r="J21" s="14">
        <f>[17]Maio!$G$13</f>
        <v>27</v>
      </c>
      <c r="K21" s="14">
        <f>[17]Maio!$G$14</f>
        <v>37</v>
      </c>
      <c r="L21" s="14">
        <f>[17]Maio!$G$15</f>
        <v>47</v>
      </c>
      <c r="M21" s="14">
        <f>[17]Maio!$G$16</f>
        <v>70</v>
      </c>
      <c r="N21" s="14">
        <f>[17]Maio!$G$17</f>
        <v>77</v>
      </c>
      <c r="O21" s="14">
        <f>[17]Maio!$G$18</f>
        <v>73</v>
      </c>
      <c r="P21" s="14">
        <f>[17]Maio!$G$19</f>
        <v>55</v>
      </c>
      <c r="Q21" s="14">
        <f>[17]Maio!$G$20</f>
        <v>50</v>
      </c>
      <c r="R21" s="14">
        <f>[17]Maio!$G$21</f>
        <v>52</v>
      </c>
      <c r="S21" s="14">
        <f>[17]Maio!$G$22</f>
        <v>49</v>
      </c>
      <c r="T21" s="14">
        <f>[17]Maio!$G$23</f>
        <v>52</v>
      </c>
      <c r="U21" s="14">
        <f>[17]Maio!$G$24</f>
        <v>46</v>
      </c>
      <c r="V21" s="14">
        <f>[17]Maio!$G$25</f>
        <v>65</v>
      </c>
      <c r="W21" s="14">
        <f>[17]Maio!$G$26</f>
        <v>57</v>
      </c>
      <c r="X21" s="14">
        <f>[17]Maio!$G$27</f>
        <v>56</v>
      </c>
      <c r="Y21" s="14">
        <f>[17]Maio!$G$28</f>
        <v>68</v>
      </c>
      <c r="Z21" s="14">
        <f>[17]Maio!$G$29</f>
        <v>62</v>
      </c>
      <c r="AA21" s="14">
        <f>[17]Maio!$G$30</f>
        <v>59</v>
      </c>
      <c r="AB21" s="14">
        <f>[17]Maio!$G$31</f>
        <v>61</v>
      </c>
      <c r="AC21" s="14">
        <f>[17]Maio!$G$32</f>
        <v>48</v>
      </c>
      <c r="AD21" s="14">
        <f>[17]Maio!$G$33</f>
        <v>45</v>
      </c>
      <c r="AE21" s="14">
        <f>[17]Maio!$G$34</f>
        <v>45</v>
      </c>
      <c r="AF21" s="14">
        <f>[17]Maio!$G$35</f>
        <v>47</v>
      </c>
      <c r="AG21" s="7">
        <f t="shared" si="5"/>
        <v>20</v>
      </c>
      <c r="AH21" s="25">
        <f t="shared" si="6"/>
        <v>47.645161290322584</v>
      </c>
    </row>
    <row r="22" spans="1:34" ht="17.100000000000001" customHeight="1" x14ac:dyDescent="0.2">
      <c r="A22" s="9" t="s">
        <v>14</v>
      </c>
      <c r="B22" s="14">
        <f>[18]Maio!$G$5</f>
        <v>59</v>
      </c>
      <c r="C22" s="14">
        <f>[18]Maio!$G$6</f>
        <v>66</v>
      </c>
      <c r="D22" s="14">
        <f>[18]Maio!$G$7</f>
        <v>60</v>
      </c>
      <c r="E22" s="14">
        <f>[18]Maio!$G$8</f>
        <v>77</v>
      </c>
      <c r="F22" s="14">
        <f>[18]Maio!$G$9</f>
        <v>56</v>
      </c>
      <c r="G22" s="14">
        <f>[18]Maio!$G$10</f>
        <v>55</v>
      </c>
      <c r="H22" s="14">
        <f>[18]Maio!$G$11</f>
        <v>58</v>
      </c>
      <c r="I22" s="14">
        <f>[18]Maio!$G$12</f>
        <v>60</v>
      </c>
      <c r="J22" s="14">
        <f>[18]Maio!$G$13</f>
        <v>43</v>
      </c>
      <c r="K22" s="14">
        <f>[18]Maio!$G$14</f>
        <v>41</v>
      </c>
      <c r="L22" s="14">
        <f>[18]Maio!$G$15</f>
        <v>49</v>
      </c>
      <c r="M22" s="14">
        <f>[18]Maio!$G$16</f>
        <v>71</v>
      </c>
      <c r="N22" s="14">
        <f>[18]Maio!$G$17</f>
        <v>92</v>
      </c>
      <c r="O22" s="14">
        <f>[18]Maio!$G$18</f>
        <v>91</v>
      </c>
      <c r="P22" s="14">
        <f>[18]Maio!$G$19</f>
        <v>84</v>
      </c>
      <c r="Q22" s="14">
        <f>[18]Maio!$G$20</f>
        <v>86</v>
      </c>
      <c r="R22" s="14" t="str">
        <f>[18]Maio!$G$21</f>
        <v>**</v>
      </c>
      <c r="S22" s="14" t="str">
        <f>[18]Maio!$G$22</f>
        <v>**</v>
      </c>
      <c r="T22" s="14">
        <f>[18]Maio!$G$23</f>
        <v>71</v>
      </c>
      <c r="U22" s="14">
        <f>[18]Maio!$G$24</f>
        <v>62</v>
      </c>
      <c r="V22" s="14">
        <f>[18]Maio!$G$25</f>
        <v>64</v>
      </c>
      <c r="W22" s="14">
        <f>[18]Maio!$G$26</f>
        <v>64</v>
      </c>
      <c r="X22" s="14">
        <f>[18]Maio!$G$27</f>
        <v>67</v>
      </c>
      <c r="Y22" s="14">
        <f>[18]Maio!$G$28</f>
        <v>69</v>
      </c>
      <c r="Z22" s="14">
        <f>[18]Maio!$G$29</f>
        <v>67</v>
      </c>
      <c r="AA22" s="14">
        <f>[18]Maio!$G$30</f>
        <v>69</v>
      </c>
      <c r="AB22" s="14">
        <f>[18]Maio!$G$31</f>
        <v>67</v>
      </c>
      <c r="AC22" s="14">
        <f>[18]Maio!$G$32</f>
        <v>48</v>
      </c>
      <c r="AD22" s="14">
        <f>[18]Maio!$G$33</f>
        <v>92</v>
      </c>
      <c r="AE22" s="14">
        <f>[18]Maio!$G$34</f>
        <v>84</v>
      </c>
      <c r="AF22" s="14">
        <f>[18]Maio!$G$35</f>
        <v>65</v>
      </c>
      <c r="AG22" s="7">
        <f t="shared" si="5"/>
        <v>41</v>
      </c>
      <c r="AH22" s="25">
        <f t="shared" si="6"/>
        <v>66.793103448275858</v>
      </c>
    </row>
    <row r="23" spans="1:34" ht="17.100000000000001" customHeight="1" x14ac:dyDescent="0.2">
      <c r="A23" s="9" t="s">
        <v>15</v>
      </c>
      <c r="B23" s="14">
        <f>[19]Maio!$G$5</f>
        <v>38</v>
      </c>
      <c r="C23" s="14">
        <f>[19]Maio!$G$6</f>
        <v>41</v>
      </c>
      <c r="D23" s="14">
        <f>[19]Maio!$G$7</f>
        <v>45</v>
      </c>
      <c r="E23" s="14">
        <f>[19]Maio!$G$8</f>
        <v>47</v>
      </c>
      <c r="F23" s="14">
        <f>[19]Maio!$G$9</f>
        <v>30</v>
      </c>
      <c r="G23" s="14">
        <f>[19]Maio!$G$10</f>
        <v>48</v>
      </c>
      <c r="H23" s="14">
        <f>[19]Maio!$G$11</f>
        <v>37</v>
      </c>
      <c r="I23" s="14">
        <f>[19]Maio!$G$12</f>
        <v>48</v>
      </c>
      <c r="J23" s="14">
        <f>[19]Maio!$G$13</f>
        <v>41</v>
      </c>
      <c r="K23" s="14">
        <f>[19]Maio!$G$14</f>
        <v>34</v>
      </c>
      <c r="L23" s="14">
        <f>[19]Maio!$G$15</f>
        <v>61</v>
      </c>
      <c r="M23" s="14">
        <f>[19]Maio!$G$16</f>
        <v>65</v>
      </c>
      <c r="N23" s="14">
        <f>[19]Maio!$G$17</f>
        <v>68</v>
      </c>
      <c r="O23" s="14">
        <f>[19]Maio!$G$18</f>
        <v>68</v>
      </c>
      <c r="P23" s="14">
        <f>[19]Maio!$G$19</f>
        <v>64</v>
      </c>
      <c r="Q23" s="14">
        <f>[19]Maio!$G$20</f>
        <v>62</v>
      </c>
      <c r="R23" s="14">
        <f>[19]Maio!$G$21</f>
        <v>59</v>
      </c>
      <c r="S23" s="14">
        <f>[19]Maio!$G$22</f>
        <v>59</v>
      </c>
      <c r="T23" s="14">
        <f>[19]Maio!$G$23</f>
        <v>53</v>
      </c>
      <c r="U23" s="14">
        <f>[19]Maio!$G$24</f>
        <v>52</v>
      </c>
      <c r="V23" s="14">
        <f>[19]Maio!$G$25</f>
        <v>57</v>
      </c>
      <c r="W23" s="14">
        <f>[19]Maio!$G$26</f>
        <v>51</v>
      </c>
      <c r="X23" s="14">
        <f>[19]Maio!$G$27</f>
        <v>69</v>
      </c>
      <c r="Y23" s="14" t="str">
        <f>[19]Maio!$G$28</f>
        <v>**</v>
      </c>
      <c r="Z23" s="14">
        <f>[19]Maio!$G$29</f>
        <v>56</v>
      </c>
      <c r="AA23" s="14">
        <f>[19]Maio!$G$30</f>
        <v>78</v>
      </c>
      <c r="AB23" s="14">
        <f>[19]Maio!$G$31</f>
        <v>71</v>
      </c>
      <c r="AC23" s="14">
        <f>[19]Maio!$G$32</f>
        <v>67</v>
      </c>
      <c r="AD23" s="14">
        <f>[19]Maio!$G$33</f>
        <v>52</v>
      </c>
      <c r="AE23" s="14">
        <f>[19]Maio!$G$34</f>
        <v>46</v>
      </c>
      <c r="AF23" s="14">
        <f>[19]Maio!$G$35</f>
        <v>66</v>
      </c>
      <c r="AG23" s="7">
        <f t="shared" si="5"/>
        <v>30</v>
      </c>
      <c r="AH23" s="25">
        <f t="shared" si="6"/>
        <v>54.43333333333333</v>
      </c>
    </row>
    <row r="24" spans="1:34" ht="17.100000000000001" customHeight="1" x14ac:dyDescent="0.2">
      <c r="A24" s="9" t="s">
        <v>16</v>
      </c>
      <c r="B24" s="14">
        <f>[20]Maio!$G$5</f>
        <v>29</v>
      </c>
      <c r="C24" s="14">
        <f>[20]Maio!$G$6</f>
        <v>32</v>
      </c>
      <c r="D24" s="14">
        <f>[20]Maio!$G$7</f>
        <v>33</v>
      </c>
      <c r="E24" s="14">
        <f>[20]Maio!$G$8</f>
        <v>31</v>
      </c>
      <c r="F24" s="14">
        <f>[20]Maio!$G$9</f>
        <v>33</v>
      </c>
      <c r="G24" s="14">
        <f>[20]Maio!$G$10</f>
        <v>19</v>
      </c>
      <c r="H24" s="14">
        <f>[20]Maio!$G$11</f>
        <v>31</v>
      </c>
      <c r="I24" s="14">
        <f>[20]Maio!$G$12</f>
        <v>32</v>
      </c>
      <c r="J24" s="14">
        <f>[20]Maio!$G$13</f>
        <v>38</v>
      </c>
      <c r="K24" s="14">
        <f>[20]Maio!$G$14</f>
        <v>42</v>
      </c>
      <c r="L24" s="14">
        <f>[20]Maio!$G$15</f>
        <v>42</v>
      </c>
      <c r="M24" s="14">
        <f>[20]Maio!$G$16</f>
        <v>67</v>
      </c>
      <c r="N24" s="14">
        <f>[20]Maio!$G$17</f>
        <v>72</v>
      </c>
      <c r="O24" s="14">
        <f>[20]Maio!$G$18</f>
        <v>76</v>
      </c>
      <c r="P24" s="14">
        <f>[20]Maio!$G$19</f>
        <v>55</v>
      </c>
      <c r="Q24" s="14">
        <f>[20]Maio!$G$20</f>
        <v>50</v>
      </c>
      <c r="R24" s="14">
        <f>[20]Maio!$G$21</f>
        <v>48</v>
      </c>
      <c r="S24" s="14">
        <f>[20]Maio!$G$22</f>
        <v>46</v>
      </c>
      <c r="T24" s="14">
        <f>[20]Maio!$G$23</f>
        <v>44</v>
      </c>
      <c r="U24" s="14">
        <f>[20]Maio!$G$24</f>
        <v>45</v>
      </c>
      <c r="V24" s="14">
        <f>[20]Maio!$G$25</f>
        <v>78</v>
      </c>
      <c r="W24" s="14">
        <f>[20]Maio!$G$26</f>
        <v>65</v>
      </c>
      <c r="X24" s="14">
        <f>[20]Maio!$G$27</f>
        <v>86</v>
      </c>
      <c r="Y24" s="14">
        <f>[20]Maio!$G$28</f>
        <v>83</v>
      </c>
      <c r="Z24" s="14">
        <f>[20]Maio!$G$29</f>
        <v>57</v>
      </c>
      <c r="AA24" s="14">
        <f>[20]Maio!$G$30</f>
        <v>68</v>
      </c>
      <c r="AB24" s="14">
        <f>[20]Maio!$G$31</f>
        <v>57</v>
      </c>
      <c r="AC24" s="14">
        <f>[20]Maio!$G$32</f>
        <v>58</v>
      </c>
      <c r="AD24" s="14">
        <f>[20]Maio!$G$33</f>
        <v>51</v>
      </c>
      <c r="AE24" s="14">
        <f>[20]Maio!$G$34</f>
        <v>54</v>
      </c>
      <c r="AF24" s="14">
        <f>[20]Maio!$G$35</f>
        <v>70</v>
      </c>
      <c r="AG24" s="7">
        <f t="shared" si="5"/>
        <v>19</v>
      </c>
      <c r="AH24" s="25">
        <f t="shared" si="6"/>
        <v>51.354838709677416</v>
      </c>
    </row>
    <row r="25" spans="1:34" ht="17.100000000000001" customHeight="1" x14ac:dyDescent="0.2">
      <c r="A25" s="9" t="s">
        <v>17</v>
      </c>
      <c r="B25" s="14">
        <f>[21]Maio!$G$5</f>
        <v>35</v>
      </c>
      <c r="C25" s="14">
        <f>[21]Maio!$G$6</f>
        <v>38</v>
      </c>
      <c r="D25" s="14">
        <f>[21]Maio!$G$7</f>
        <v>42</v>
      </c>
      <c r="E25" s="14">
        <f>[21]Maio!$G$8</f>
        <v>47</v>
      </c>
      <c r="F25" s="14">
        <f>[21]Maio!$G$9</f>
        <v>35</v>
      </c>
      <c r="G25" s="14">
        <f>[21]Maio!$G$10</f>
        <v>37</v>
      </c>
      <c r="H25" s="14">
        <f>[21]Maio!$G$11</f>
        <v>42</v>
      </c>
      <c r="I25" s="14">
        <f>[21]Maio!$G$12</f>
        <v>45</v>
      </c>
      <c r="J25" s="14">
        <f>[21]Maio!$G$13</f>
        <v>77</v>
      </c>
      <c r="K25" s="14">
        <f>[21]Maio!$G$14</f>
        <v>36</v>
      </c>
      <c r="L25" s="14">
        <f>[21]Maio!$G$15</f>
        <v>59</v>
      </c>
      <c r="M25" s="14">
        <f>[21]Maio!$G$16</f>
        <v>60</v>
      </c>
      <c r="N25" s="14">
        <f>[21]Maio!$G$17</f>
        <v>78</v>
      </c>
      <c r="O25" s="14">
        <f>[21]Maio!$G$18</f>
        <v>78</v>
      </c>
      <c r="P25" s="14">
        <f>[21]Maio!$G$19</f>
        <v>59</v>
      </c>
      <c r="Q25" s="14">
        <f>[21]Maio!$G$20</f>
        <v>57</v>
      </c>
      <c r="R25" s="14">
        <f>[21]Maio!$G$21</f>
        <v>56</v>
      </c>
      <c r="S25" s="14">
        <f>[21]Maio!$G$22</f>
        <v>53</v>
      </c>
      <c r="T25" s="14">
        <f>[21]Maio!$G$23</f>
        <v>47</v>
      </c>
      <c r="U25" s="14">
        <f>[21]Maio!$G$24</f>
        <v>42</v>
      </c>
      <c r="V25" s="14">
        <f>[21]Maio!$G$25</f>
        <v>45</v>
      </c>
      <c r="W25" s="14">
        <f>[21]Maio!$G$26</f>
        <v>39</v>
      </c>
      <c r="X25" s="14">
        <f>[21]Maio!$G$27</f>
        <v>61</v>
      </c>
      <c r="Y25" s="14">
        <f>[21]Maio!$G$28</f>
        <v>70</v>
      </c>
      <c r="Z25" s="14">
        <f>[21]Maio!$G$29</f>
        <v>59</v>
      </c>
      <c r="AA25" s="14">
        <f>[21]Maio!$G$30</f>
        <v>61</v>
      </c>
      <c r="AB25" s="14">
        <f>[21]Maio!$G$31</f>
        <v>58</v>
      </c>
      <c r="AC25" s="14">
        <f>[21]Maio!$G$32</f>
        <v>66</v>
      </c>
      <c r="AD25" s="14">
        <f>[21]Maio!$G$33</f>
        <v>49</v>
      </c>
      <c r="AE25" s="14">
        <f>[21]Maio!$G$34</f>
        <v>44</v>
      </c>
      <c r="AF25" s="14">
        <f>[21]Maio!$G$35</f>
        <v>56</v>
      </c>
      <c r="AG25" s="7">
        <f t="shared" si="5"/>
        <v>35</v>
      </c>
      <c r="AH25" s="25">
        <f t="shared" si="6"/>
        <v>52.612903225806448</v>
      </c>
    </row>
    <row r="26" spans="1:34" ht="17.100000000000001" customHeight="1" x14ac:dyDescent="0.2">
      <c r="A26" s="9" t="s">
        <v>18</v>
      </c>
      <c r="B26" s="14">
        <f>[22]Maio!$G$5</f>
        <v>34</v>
      </c>
      <c r="C26" s="14">
        <f>[22]Maio!$G$6</f>
        <v>35</v>
      </c>
      <c r="D26" s="14">
        <f>[22]Maio!$G$7</f>
        <v>33</v>
      </c>
      <c r="E26" s="14">
        <f>[22]Maio!$G$8</f>
        <v>25</v>
      </c>
      <c r="F26" s="14">
        <f>[22]Maio!$G$9</f>
        <v>34</v>
      </c>
      <c r="G26" s="14">
        <f>[22]Maio!$G$10</f>
        <v>34</v>
      </c>
      <c r="H26" s="14">
        <f>[22]Maio!$G$11</f>
        <v>33</v>
      </c>
      <c r="I26" s="14">
        <f>[22]Maio!$G$12</f>
        <v>35</v>
      </c>
      <c r="J26" s="14">
        <f>[22]Maio!$G$13</f>
        <v>25</v>
      </c>
      <c r="K26" s="14">
        <f>[22]Maio!$G$14</f>
        <v>43</v>
      </c>
      <c r="L26" s="14">
        <f>[22]Maio!$G$15</f>
        <v>70</v>
      </c>
      <c r="M26" s="14">
        <f>[22]Maio!$G$16</f>
        <v>78</v>
      </c>
      <c r="N26" s="14">
        <f>[22]Maio!$G$17</f>
        <v>89</v>
      </c>
      <c r="O26" s="14">
        <f>[22]Maio!$G$18</f>
        <v>68</v>
      </c>
      <c r="P26" s="14">
        <f>[22]Maio!$G$19</f>
        <v>66</v>
      </c>
      <c r="Q26" s="14">
        <f>[22]Maio!$G$20</f>
        <v>64</v>
      </c>
      <c r="R26" s="14">
        <f>[22]Maio!$G$21</f>
        <v>56</v>
      </c>
      <c r="S26" s="14">
        <f>[22]Maio!$G$22</f>
        <v>46</v>
      </c>
      <c r="T26" s="14">
        <f>[22]Maio!$G$23</f>
        <v>54</v>
      </c>
      <c r="U26" s="14">
        <f>[22]Maio!$G$24</f>
        <v>47</v>
      </c>
      <c r="V26" s="14">
        <f>[22]Maio!$G$25</f>
        <v>53</v>
      </c>
      <c r="W26" s="14">
        <f>[22]Maio!$G$26</f>
        <v>53</v>
      </c>
      <c r="X26" s="14">
        <f>[22]Maio!$G$27</f>
        <v>62</v>
      </c>
      <c r="Y26" s="14">
        <f>[22]Maio!$G$28</f>
        <v>75</v>
      </c>
      <c r="Z26" s="14">
        <f>[22]Maio!$G$29</f>
        <v>76</v>
      </c>
      <c r="AA26" s="14">
        <f>[22]Maio!$G$30</f>
        <v>60</v>
      </c>
      <c r="AB26" s="14">
        <f>[22]Maio!$G$31</f>
        <v>62</v>
      </c>
      <c r="AC26" s="14">
        <f>[22]Maio!$G$32</f>
        <v>69</v>
      </c>
      <c r="AD26" s="14">
        <f>[22]Maio!$G$33</f>
        <v>43</v>
      </c>
      <c r="AE26" s="14">
        <f>[22]Maio!$G$34</f>
        <v>46</v>
      </c>
      <c r="AF26" s="14">
        <f>[22]Maio!$G$35</f>
        <v>49</v>
      </c>
      <c r="AG26" s="7">
        <f>MIN(B26:AF26)</f>
        <v>25</v>
      </c>
      <c r="AH26" s="25">
        <f t="shared" si="6"/>
        <v>52.161290322580648</v>
      </c>
    </row>
    <row r="27" spans="1:34" ht="17.100000000000001" customHeight="1" x14ac:dyDescent="0.2">
      <c r="A27" s="9" t="s">
        <v>19</v>
      </c>
      <c r="B27" s="14">
        <f>[23]Maio!$G$5</f>
        <v>63</v>
      </c>
      <c r="C27" s="14">
        <f>[23]Maio!$G$6</f>
        <v>61</v>
      </c>
      <c r="D27" s="14">
        <f>[23]Maio!$G$7</f>
        <v>59</v>
      </c>
      <c r="E27" s="14">
        <f>[23]Maio!$G$8</f>
        <v>62</v>
      </c>
      <c r="F27" s="14">
        <f>[23]Maio!$G$9</f>
        <v>64</v>
      </c>
      <c r="G27" s="14">
        <f>[23]Maio!$G$10</f>
        <v>61</v>
      </c>
      <c r="H27" s="14">
        <f>[23]Maio!$G$11</f>
        <v>62</v>
      </c>
      <c r="I27" s="14">
        <f>[23]Maio!$G$12</f>
        <v>63</v>
      </c>
      <c r="J27" s="14">
        <f>[23]Maio!$G$13</f>
        <v>61</v>
      </c>
      <c r="K27" s="14">
        <f>[23]Maio!$G$14</f>
        <v>61</v>
      </c>
      <c r="L27" s="14">
        <f>[23]Maio!$G$15</f>
        <v>64</v>
      </c>
      <c r="M27" s="14">
        <f>[23]Maio!$G$16</f>
        <v>77</v>
      </c>
      <c r="N27" s="14">
        <f>[23]Maio!$G$17</f>
        <v>70</v>
      </c>
      <c r="O27" s="14">
        <f>[23]Maio!$G$18</f>
        <v>72</v>
      </c>
      <c r="P27" s="14">
        <f>[23]Maio!$G$19</f>
        <v>71</v>
      </c>
      <c r="Q27" s="14">
        <f>[23]Maio!$G$20</f>
        <v>71</v>
      </c>
      <c r="R27" s="14">
        <f>[23]Maio!$G$21</f>
        <v>68</v>
      </c>
      <c r="S27" s="14">
        <f>[23]Maio!$G$22</f>
        <v>66</v>
      </c>
      <c r="T27" s="14">
        <f>[23]Maio!$G$23</f>
        <v>68</v>
      </c>
      <c r="U27" s="14">
        <f>[23]Maio!$G$24</f>
        <v>65</v>
      </c>
      <c r="V27" s="14">
        <f>[23]Maio!$G$25</f>
        <v>66</v>
      </c>
      <c r="W27" s="14">
        <f>[23]Maio!$G$26</f>
        <v>62</v>
      </c>
      <c r="X27" s="14">
        <f>[23]Maio!$G$27</f>
        <v>66</v>
      </c>
      <c r="Y27" s="14">
        <f>[23]Maio!$G$28</f>
        <v>79</v>
      </c>
      <c r="Z27" s="14">
        <f>[23]Maio!$G$29</f>
        <v>82</v>
      </c>
      <c r="AA27" s="14">
        <f>[23]Maio!$G$30</f>
        <v>81</v>
      </c>
      <c r="AB27" s="14">
        <f>[23]Maio!$G$31</f>
        <v>84</v>
      </c>
      <c r="AC27" s="14">
        <f>[23]Maio!$G$32</f>
        <v>78</v>
      </c>
      <c r="AD27" s="14">
        <f>[23]Maio!$G$33</f>
        <v>71</v>
      </c>
      <c r="AE27" s="14">
        <f>[23]Maio!$G$34</f>
        <v>73</v>
      </c>
      <c r="AF27" s="14">
        <f>[23]Maio!$G$35</f>
        <v>79</v>
      </c>
      <c r="AG27" s="7">
        <f t="shared" si="5"/>
        <v>59</v>
      </c>
      <c r="AH27" s="25">
        <f t="shared" si="6"/>
        <v>68.709677419354833</v>
      </c>
    </row>
    <row r="28" spans="1:34" ht="17.100000000000001" customHeight="1" x14ac:dyDescent="0.2">
      <c r="A28" s="9" t="s">
        <v>31</v>
      </c>
      <c r="B28" s="14">
        <f>[24]Maio!$G$5</f>
        <v>34</v>
      </c>
      <c r="C28" s="14">
        <f>[24]Maio!$G$6</f>
        <v>38</v>
      </c>
      <c r="D28" s="14">
        <f>[24]Maio!$G$7</f>
        <v>35</v>
      </c>
      <c r="E28" s="14">
        <f>[24]Maio!$G$8</f>
        <v>39</v>
      </c>
      <c r="F28" s="14">
        <f>[24]Maio!$G$9</f>
        <v>24</v>
      </c>
      <c r="G28" s="14">
        <f>[24]Maio!$G$10</f>
        <v>32</v>
      </c>
      <c r="H28" s="14">
        <f>[24]Maio!$G$11</f>
        <v>30</v>
      </c>
      <c r="I28" s="14">
        <f>[24]Maio!$G$12</f>
        <v>32</v>
      </c>
      <c r="J28" s="14">
        <f>[24]Maio!$G$13</f>
        <v>35</v>
      </c>
      <c r="K28" s="14">
        <f>[24]Maio!$G$14</f>
        <v>36</v>
      </c>
      <c r="L28" s="14">
        <f>[24]Maio!$G$15</f>
        <v>60</v>
      </c>
      <c r="M28" s="14">
        <f>[24]Maio!$G$16</f>
        <v>64</v>
      </c>
      <c r="N28" s="14">
        <f>[24]Maio!$G$17</f>
        <v>90</v>
      </c>
      <c r="O28" s="14">
        <f>[24]Maio!$G$18</f>
        <v>77</v>
      </c>
      <c r="P28" s="14">
        <f>[24]Maio!$G$19</f>
        <v>76</v>
      </c>
      <c r="Q28" s="14">
        <f>[24]Maio!$G$20</f>
        <v>60</v>
      </c>
      <c r="R28" s="14">
        <f>[24]Maio!$G$21</f>
        <v>54</v>
      </c>
      <c r="S28" s="14">
        <f>[24]Maio!$G$22</f>
        <v>45</v>
      </c>
      <c r="T28" s="14">
        <f>[24]Maio!$G$23</f>
        <v>46</v>
      </c>
      <c r="U28" s="14">
        <f>[24]Maio!$G$24</f>
        <v>41</v>
      </c>
      <c r="V28" s="14">
        <f>[24]Maio!$G$25</f>
        <v>45</v>
      </c>
      <c r="W28" s="14">
        <f>[24]Maio!$G$26</f>
        <v>43</v>
      </c>
      <c r="X28" s="14">
        <f>[24]Maio!$G$27</f>
        <v>63</v>
      </c>
      <c r="Y28" s="14">
        <f>[24]Maio!$G$28</f>
        <v>75</v>
      </c>
      <c r="Z28" s="14">
        <f>[24]Maio!$G$29</f>
        <v>67</v>
      </c>
      <c r="AA28" s="14">
        <f>[24]Maio!$G$30</f>
        <v>58</v>
      </c>
      <c r="AB28" s="14">
        <f>[24]Maio!$G$31</f>
        <v>58</v>
      </c>
      <c r="AC28" s="14">
        <f>[24]Maio!$G$32</f>
        <v>58</v>
      </c>
      <c r="AD28" s="14">
        <f>[24]Maio!$G$33</f>
        <v>46</v>
      </c>
      <c r="AE28" s="14">
        <f>[24]Maio!$G$34</f>
        <v>45</v>
      </c>
      <c r="AF28" s="14">
        <f>[24]Maio!$G$35</f>
        <v>60</v>
      </c>
      <c r="AG28" s="7">
        <f t="shared" si="5"/>
        <v>24</v>
      </c>
      <c r="AH28" s="25">
        <f>AVERAGE(B28:AF28)</f>
        <v>50.516129032258064</v>
      </c>
    </row>
    <row r="29" spans="1:34" ht="17.100000000000001" customHeight="1" x14ac:dyDescent="0.2">
      <c r="A29" s="9" t="s">
        <v>20</v>
      </c>
      <c r="B29" s="14">
        <f>[25]Maio!$G$5</f>
        <v>31</v>
      </c>
      <c r="C29" s="14">
        <f>[25]Maio!$G$6</f>
        <v>34</v>
      </c>
      <c r="D29" s="14">
        <f>[25]Maio!$G$7</f>
        <v>32</v>
      </c>
      <c r="E29" s="14">
        <f>[25]Maio!$G$8</f>
        <v>41</v>
      </c>
      <c r="F29" s="14">
        <f>[25]Maio!$G$9</f>
        <v>37</v>
      </c>
      <c r="G29" s="14">
        <f>[25]Maio!$G$10</f>
        <v>27</v>
      </c>
      <c r="H29" s="14">
        <f>[25]Maio!$G$11</f>
        <v>36</v>
      </c>
      <c r="I29" s="14">
        <f>[25]Maio!$G$12</f>
        <v>35</v>
      </c>
      <c r="J29" s="14">
        <f>[25]Maio!$G$13</f>
        <v>19</v>
      </c>
      <c r="K29" s="14">
        <f>[25]Maio!$G$14</f>
        <v>25</v>
      </c>
      <c r="L29" s="14">
        <f>[25]Maio!$G$15</f>
        <v>41</v>
      </c>
      <c r="M29" s="14">
        <f>[25]Maio!$G$16</f>
        <v>71</v>
      </c>
      <c r="N29" s="14">
        <f>[25]Maio!$G$17</f>
        <v>87</v>
      </c>
      <c r="O29" s="14">
        <f>[25]Maio!$G$18</f>
        <v>66</v>
      </c>
      <c r="P29" s="14">
        <f>[25]Maio!$G$19</f>
        <v>67</v>
      </c>
      <c r="Q29" s="14">
        <f>[25]Maio!$G$20</f>
        <v>56</v>
      </c>
      <c r="R29" s="14">
        <f>[25]Maio!$G$21</f>
        <v>54</v>
      </c>
      <c r="S29" s="14">
        <f>[25]Maio!$G$22</f>
        <v>44</v>
      </c>
      <c r="T29" s="14">
        <f>[25]Maio!$G$23</f>
        <v>47</v>
      </c>
      <c r="U29" s="14">
        <f>[25]Maio!$G$24</f>
        <v>34</v>
      </c>
      <c r="V29" s="14">
        <f>[25]Maio!$G$25</f>
        <v>45</v>
      </c>
      <c r="W29" s="14">
        <f>[25]Maio!$G$26</f>
        <v>43</v>
      </c>
      <c r="X29" s="14">
        <f>[25]Maio!$G$27</f>
        <v>44</v>
      </c>
      <c r="Y29" s="14">
        <f>[25]Maio!$G$28</f>
        <v>43</v>
      </c>
      <c r="Z29" s="14">
        <f>[25]Maio!$G$29</f>
        <v>63</v>
      </c>
      <c r="AA29" s="14">
        <f>[25]Maio!$G$30</f>
        <v>55</v>
      </c>
      <c r="AB29" s="14">
        <f>[25]Maio!$G$31</f>
        <v>50</v>
      </c>
      <c r="AC29" s="14">
        <f>[25]Maio!$G$32</f>
        <v>69</v>
      </c>
      <c r="AD29" s="14">
        <f>[25]Maio!$G$33</f>
        <v>52</v>
      </c>
      <c r="AE29" s="14">
        <f>[25]Maio!$G$34</f>
        <v>43</v>
      </c>
      <c r="AF29" s="14">
        <f>[25]Maio!$G$35</f>
        <v>44</v>
      </c>
      <c r="AG29" s="7">
        <f>MIN(B29:AF29)</f>
        <v>19</v>
      </c>
      <c r="AH29" s="25">
        <f>AVERAGE(B29:AF29)</f>
        <v>46.29032258064516</v>
      </c>
    </row>
    <row r="30" spans="1:34" s="5" customFormat="1" ht="17.100000000000001" customHeight="1" x14ac:dyDescent="0.2">
      <c r="A30" s="10" t="s">
        <v>35</v>
      </c>
      <c r="B30" s="21">
        <f>MIN(B5:B29)</f>
        <v>24</v>
      </c>
      <c r="C30" s="21">
        <f t="shared" ref="C30:AH30" si="9">MIN(C5:C29)</f>
        <v>30</v>
      </c>
      <c r="D30" s="21">
        <f t="shared" si="9"/>
        <v>26</v>
      </c>
      <c r="E30" s="21">
        <f t="shared" si="9"/>
        <v>24</v>
      </c>
      <c r="F30" s="21">
        <f t="shared" si="9"/>
        <v>20</v>
      </c>
      <c r="G30" s="21">
        <f t="shared" si="9"/>
        <v>19</v>
      </c>
      <c r="H30" s="21">
        <f t="shared" si="9"/>
        <v>28</v>
      </c>
      <c r="I30" s="21">
        <f t="shared" si="9"/>
        <v>20</v>
      </c>
      <c r="J30" s="21">
        <f t="shared" si="9"/>
        <v>19</v>
      </c>
      <c r="K30" s="21">
        <f t="shared" si="9"/>
        <v>21</v>
      </c>
      <c r="L30" s="21">
        <f t="shared" si="9"/>
        <v>41</v>
      </c>
      <c r="M30" s="21">
        <f t="shared" si="9"/>
        <v>55</v>
      </c>
      <c r="N30" s="21">
        <f t="shared" si="9"/>
        <v>0</v>
      </c>
      <c r="O30" s="21">
        <f t="shared" si="9"/>
        <v>53</v>
      </c>
      <c r="P30" s="21">
        <f t="shared" si="9"/>
        <v>52</v>
      </c>
      <c r="Q30" s="21">
        <f t="shared" si="9"/>
        <v>50</v>
      </c>
      <c r="R30" s="21">
        <f t="shared" si="9"/>
        <v>46</v>
      </c>
      <c r="S30" s="21">
        <f t="shared" si="9"/>
        <v>41</v>
      </c>
      <c r="T30" s="21">
        <f t="shared" si="9"/>
        <v>42</v>
      </c>
      <c r="U30" s="21">
        <f t="shared" si="9"/>
        <v>34</v>
      </c>
      <c r="V30" s="21">
        <f t="shared" si="9"/>
        <v>32</v>
      </c>
      <c r="W30" s="21">
        <f t="shared" si="9"/>
        <v>38</v>
      </c>
      <c r="X30" s="21">
        <f t="shared" si="9"/>
        <v>32</v>
      </c>
      <c r="Y30" s="21">
        <f t="shared" si="9"/>
        <v>40</v>
      </c>
      <c r="Z30" s="21">
        <f t="shared" si="9"/>
        <v>50</v>
      </c>
      <c r="AA30" s="21">
        <f t="shared" si="9"/>
        <v>49</v>
      </c>
      <c r="AB30" s="21">
        <f t="shared" si="9"/>
        <v>42</v>
      </c>
      <c r="AC30" s="21">
        <f t="shared" si="9"/>
        <v>48</v>
      </c>
      <c r="AD30" s="21">
        <f t="shared" si="9"/>
        <v>41</v>
      </c>
      <c r="AE30" s="21">
        <f t="shared" si="9"/>
        <v>38</v>
      </c>
      <c r="AF30" s="51">
        <f t="shared" si="9"/>
        <v>37</v>
      </c>
      <c r="AG30" s="21">
        <f t="shared" si="9"/>
        <v>0</v>
      </c>
      <c r="AH30" s="21">
        <f t="shared" si="9"/>
        <v>44.612903225806448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B19" workbookViewId="0">
      <selection activeCell="AF30" sqref="AF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</row>
    <row r="4" spans="1:33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</row>
    <row r="5" spans="1:33" s="5" customFormat="1" ht="20.100000000000001" customHeight="1" thickTop="1" x14ac:dyDescent="0.2">
      <c r="A5" s="8" t="s">
        <v>47</v>
      </c>
      <c r="B5" s="40">
        <f>[1]Maio!$H$5</f>
        <v>2.6</v>
      </c>
      <c r="C5" s="40">
        <f>[1]Maio!$H$6</f>
        <v>4.5999999999999996</v>
      </c>
      <c r="D5" s="40">
        <f>[1]Maio!$H$7</f>
        <v>3.1</v>
      </c>
      <c r="E5" s="40">
        <f>[1]Maio!$H$8</f>
        <v>3.4</v>
      </c>
      <c r="F5" s="40">
        <f>[1]Maio!$H$9</f>
        <v>2.5</v>
      </c>
      <c r="G5" s="40">
        <f>[1]Maio!$H$10</f>
        <v>2.6</v>
      </c>
      <c r="H5" s="40">
        <f>[1]Maio!$H$11</f>
        <v>3.3</v>
      </c>
      <c r="I5" s="40">
        <f>[1]Maio!$H$12</f>
        <v>2.4</v>
      </c>
      <c r="J5" s="40">
        <f>[1]Maio!$H$13</f>
        <v>2.8</v>
      </c>
      <c r="K5" s="40">
        <f>[1]Maio!$H$14</f>
        <v>2.4</v>
      </c>
      <c r="L5" s="40">
        <f>[1]Maio!$H$15</f>
        <v>4.8</v>
      </c>
      <c r="M5" s="40">
        <f>[1]Maio!$H$16</f>
        <v>6.6</v>
      </c>
      <c r="N5" s="40">
        <f>[1]Maio!$H$17</f>
        <v>1.7</v>
      </c>
      <c r="O5" s="40">
        <f>[1]Maio!$H$18</f>
        <v>2.7</v>
      </c>
      <c r="P5" s="40">
        <f>[1]Maio!$H$19</f>
        <v>2.2000000000000002</v>
      </c>
      <c r="Q5" s="40">
        <f>[1]Maio!$H$20</f>
        <v>2.5</v>
      </c>
      <c r="R5" s="40">
        <f>[1]Maio!$H$21</f>
        <v>3</v>
      </c>
      <c r="S5" s="40">
        <f>[1]Maio!$H$22</f>
        <v>3</v>
      </c>
      <c r="T5" s="40">
        <f>[1]Maio!$H$23</f>
        <v>3.3</v>
      </c>
      <c r="U5" s="40">
        <f>[1]Maio!$H$24</f>
        <v>2.9</v>
      </c>
      <c r="V5" s="40">
        <f>[1]Maio!$H$25</f>
        <v>2.6</v>
      </c>
      <c r="W5" s="40">
        <f>[1]Maio!$H$26</f>
        <v>2.5</v>
      </c>
      <c r="X5" s="40">
        <f>[1]Maio!$H$27</f>
        <v>2.9</v>
      </c>
      <c r="Y5" s="40">
        <f>[1]Maio!$H$28</f>
        <v>4.5999999999999996</v>
      </c>
      <c r="Z5" s="40">
        <f>[1]Maio!$H$29</f>
        <v>1.8</v>
      </c>
      <c r="AA5" s="40">
        <f>[1]Maio!$H$30</f>
        <v>1.7</v>
      </c>
      <c r="AB5" s="40">
        <f>[1]Maio!$H$31</f>
        <v>6.6</v>
      </c>
      <c r="AC5" s="40">
        <f>[1]Maio!$H$32</f>
        <v>5.5</v>
      </c>
      <c r="AD5" s="40">
        <f>[1]Maio!$H$33</f>
        <v>2.4</v>
      </c>
      <c r="AE5" s="40">
        <f>[1]Maio!$H$34</f>
        <v>2</v>
      </c>
      <c r="AF5" s="40">
        <f>[1]Maio!$H$35</f>
        <v>2.2000000000000002</v>
      </c>
      <c r="AG5" s="41">
        <f>MAX(B5:AF5)</f>
        <v>6.6</v>
      </c>
    </row>
    <row r="6" spans="1:33" ht="17.100000000000001" customHeight="1" x14ac:dyDescent="0.2">
      <c r="A6" s="9" t="s">
        <v>0</v>
      </c>
      <c r="B6" s="3">
        <f>[2]Maio!$H$5</f>
        <v>12.96</v>
      </c>
      <c r="C6" s="3">
        <f>[2]Maio!$H$6</f>
        <v>25.92</v>
      </c>
      <c r="D6" s="3">
        <f>[2]Maio!$H$7</f>
        <v>23.040000000000003</v>
      </c>
      <c r="E6" s="3">
        <f>[2]Maio!$H$8</f>
        <v>12.6</v>
      </c>
      <c r="F6" s="3">
        <f>[2]Maio!$H$9</f>
        <v>12.96</v>
      </c>
      <c r="G6" s="3">
        <f>[2]Maio!$H$10</f>
        <v>13.68</v>
      </c>
      <c r="H6" s="3">
        <f>[2]Maio!$H$11</f>
        <v>14.04</v>
      </c>
      <c r="I6" s="3">
        <f>[2]Maio!$H$12</f>
        <v>12.6</v>
      </c>
      <c r="J6" s="3">
        <f>[2]Maio!$H$13</f>
        <v>14.04</v>
      </c>
      <c r="K6" s="3">
        <f>[2]Maio!$H$14</f>
        <v>7.5600000000000005</v>
      </c>
      <c r="L6" s="3">
        <f>[2]Maio!$H$15</f>
        <v>17.64</v>
      </c>
      <c r="M6" s="3">
        <f>[2]Maio!$H$16</f>
        <v>23.400000000000002</v>
      </c>
      <c r="N6" s="3">
        <f>[2]Maio!$H$17</f>
        <v>14.4</v>
      </c>
      <c r="O6" s="3">
        <f>[2]Maio!$H$18</f>
        <v>8.2799999999999994</v>
      </c>
      <c r="P6" s="3">
        <f>[2]Maio!$H$19</f>
        <v>16.559999999999999</v>
      </c>
      <c r="Q6" s="3">
        <f>[2]Maio!$H$20</f>
        <v>21.240000000000002</v>
      </c>
      <c r="R6" s="3">
        <f>[2]Maio!$H$21</f>
        <v>22.32</v>
      </c>
      <c r="S6" s="3">
        <f>[2]Maio!$H$22</f>
        <v>20.16</v>
      </c>
      <c r="T6" s="3">
        <f>[2]Maio!$H$23</f>
        <v>20.16</v>
      </c>
      <c r="U6" s="3">
        <f>[2]Maio!$H$24</f>
        <v>14.4</v>
      </c>
      <c r="V6" s="3">
        <f>[2]Maio!$H$25</f>
        <v>10.8</v>
      </c>
      <c r="W6" s="3">
        <f>[2]Maio!$H$26</f>
        <v>18.720000000000002</v>
      </c>
      <c r="X6" s="3">
        <f>[2]Maio!$H$27</f>
        <v>13.68</v>
      </c>
      <c r="Y6" s="3">
        <f>[2]Maio!$H$28</f>
        <v>16.920000000000002</v>
      </c>
      <c r="Z6" s="3">
        <f>[2]Maio!$H$29</f>
        <v>7.2</v>
      </c>
      <c r="AA6" s="3">
        <f>[2]Maio!$H$30</f>
        <v>8.64</v>
      </c>
      <c r="AB6" s="3">
        <f>[2]Maio!$H$31</f>
        <v>6.12</v>
      </c>
      <c r="AC6" s="3">
        <f>[2]Maio!$H$32</f>
        <v>32.04</v>
      </c>
      <c r="AD6" s="3">
        <f>[2]Maio!$H$33</f>
        <v>11.879999999999999</v>
      </c>
      <c r="AE6" s="3">
        <f>[2]Maio!$H$34</f>
        <v>9</v>
      </c>
      <c r="AF6" s="3">
        <f>[2]Maio!$H$35</f>
        <v>12.24</v>
      </c>
      <c r="AG6" s="16">
        <f>MAX(B6:AF6)</f>
        <v>32.04</v>
      </c>
    </row>
    <row r="7" spans="1:33" ht="17.100000000000001" customHeight="1" x14ac:dyDescent="0.2">
      <c r="A7" s="9" t="s">
        <v>1</v>
      </c>
      <c r="B7" s="3">
        <f>[3]Maio!$H$5</f>
        <v>10.8</v>
      </c>
      <c r="C7" s="3">
        <f>[3]Maio!$H$6</f>
        <v>15.840000000000002</v>
      </c>
      <c r="D7" s="3">
        <f>[3]Maio!$H$7</f>
        <v>12.6</v>
      </c>
      <c r="E7" s="3">
        <f>[3]Maio!$H$8</f>
        <v>5.7600000000000007</v>
      </c>
      <c r="F7" s="3">
        <f>[3]Maio!$H$9</f>
        <v>5.7600000000000007</v>
      </c>
      <c r="G7" s="3">
        <f>[3]Maio!$H$10</f>
        <v>5.7600000000000007</v>
      </c>
      <c r="H7" s="3">
        <f>[3]Maio!$H$11</f>
        <v>14.4</v>
      </c>
      <c r="I7" s="3">
        <f>[3]Maio!$H$12</f>
        <v>9.7200000000000006</v>
      </c>
      <c r="J7" s="3">
        <f>[3]Maio!$H$13</f>
        <v>9.3600000000000012</v>
      </c>
      <c r="K7" s="3">
        <f>[3]Maio!$H$14</f>
        <v>13.32</v>
      </c>
      <c r="L7" s="3">
        <f>[3]Maio!$H$15</f>
        <v>19.079999999999998</v>
      </c>
      <c r="M7" s="3">
        <f>[3]Maio!$H$16</f>
        <v>9.3600000000000012</v>
      </c>
      <c r="N7" s="3">
        <f>[3]Maio!$H$17</f>
        <v>15.120000000000001</v>
      </c>
      <c r="O7" s="3">
        <f>[3]Maio!$H$18</f>
        <v>6.84</v>
      </c>
      <c r="P7" s="3">
        <f>[3]Maio!$H$19</f>
        <v>8.64</v>
      </c>
      <c r="Q7" s="3">
        <f>[3]Maio!$H$20</f>
        <v>8.2799999999999994</v>
      </c>
      <c r="R7" s="3">
        <f>[3]Maio!$H$21</f>
        <v>13.32</v>
      </c>
      <c r="S7" s="3">
        <f>[3]Maio!$H$22</f>
        <v>14.76</v>
      </c>
      <c r="T7" s="3">
        <f>[3]Maio!$H$23</f>
        <v>13.68</v>
      </c>
      <c r="U7" s="3">
        <f>[3]Maio!$H$24</f>
        <v>15.120000000000001</v>
      </c>
      <c r="V7" s="3">
        <f>[3]Maio!$H$25</f>
        <v>7.5600000000000005</v>
      </c>
      <c r="W7" s="3">
        <f>[3]Maio!$H$26</f>
        <v>12.24</v>
      </c>
      <c r="X7" s="3">
        <f>[3]Maio!$H$27</f>
        <v>4.32</v>
      </c>
      <c r="Y7" s="3">
        <f>[3]Maio!$H$28</f>
        <v>10.08</v>
      </c>
      <c r="Z7" s="3">
        <f>[3]Maio!$H$29</f>
        <v>5.4</v>
      </c>
      <c r="AA7" s="3">
        <f>[3]Maio!$H$30</f>
        <v>4.6800000000000006</v>
      </c>
      <c r="AB7" s="3">
        <f>[3]Maio!$H$31</f>
        <v>13.68</v>
      </c>
      <c r="AC7" s="3">
        <f>[3]Maio!$H$32</f>
        <v>14.4</v>
      </c>
      <c r="AD7" s="3">
        <f>[3]Maio!$H$33</f>
        <v>7.5600000000000005</v>
      </c>
      <c r="AE7" s="3">
        <f>[3]Maio!$H$34</f>
        <v>8.2799999999999994</v>
      </c>
      <c r="AF7" s="3">
        <f>[3]Maio!$H$35</f>
        <v>6.84</v>
      </c>
      <c r="AG7" s="16">
        <f t="shared" ref="AG7:AG18" si="1">MAX(B7:AF7)</f>
        <v>19.079999999999998</v>
      </c>
    </row>
    <row r="8" spans="1:33" ht="17.100000000000001" customHeight="1" x14ac:dyDescent="0.2">
      <c r="A8" s="9" t="s">
        <v>52</v>
      </c>
      <c r="B8" s="3">
        <f>[4]Maio!$H$5</f>
        <v>7.0400000000000009</v>
      </c>
      <c r="C8" s="3">
        <f>[4]Maio!$H$6</f>
        <v>11.840000000000002</v>
      </c>
      <c r="D8" s="3">
        <f>[4]Maio!$H$7</f>
        <v>9.6000000000000014</v>
      </c>
      <c r="E8" s="3">
        <f>[4]Maio!$H$8</f>
        <v>8.9599999999999991</v>
      </c>
      <c r="F8" s="3">
        <f>[4]Maio!$H$9</f>
        <v>7.0400000000000009</v>
      </c>
      <c r="G8" s="3">
        <f>[4]Maio!$H$10</f>
        <v>6.7200000000000006</v>
      </c>
      <c r="H8" s="3">
        <f>[4]Maio!$H$11</f>
        <v>8.9599999999999991</v>
      </c>
      <c r="I8" s="3">
        <f>[4]Maio!$H$12</f>
        <v>7.68</v>
      </c>
      <c r="J8" s="3">
        <f>[4]Maio!$H$13</f>
        <v>10.240000000000002</v>
      </c>
      <c r="K8" s="3">
        <f>[4]Maio!$H$14</f>
        <v>10.88</v>
      </c>
      <c r="L8" s="3">
        <f>[4]Maio!$H$15</f>
        <v>16.32</v>
      </c>
      <c r="M8" s="3">
        <f>[4]Maio!$H$16</f>
        <v>14.4</v>
      </c>
      <c r="N8" s="3">
        <f>[4]Maio!$H$17</f>
        <v>13.12</v>
      </c>
      <c r="O8" s="3">
        <f>[4]Maio!$H$18</f>
        <v>5.120000000000001</v>
      </c>
      <c r="P8" s="3">
        <f>[4]Maio!$H$19</f>
        <v>9.6000000000000014</v>
      </c>
      <c r="Q8" s="3">
        <f>[4]Maio!$H$20</f>
        <v>9.6000000000000014</v>
      </c>
      <c r="R8" s="3">
        <f>[4]Maio!$H$21</f>
        <v>13.12</v>
      </c>
      <c r="S8" s="3">
        <f>[4]Maio!$H$22</f>
        <v>12.48</v>
      </c>
      <c r="T8" s="3">
        <f>[4]Maio!$H$23</f>
        <v>14.080000000000002</v>
      </c>
      <c r="U8" s="3">
        <f>[4]Maio!$H$24</f>
        <v>10.56</v>
      </c>
      <c r="V8" s="3">
        <f>[4]Maio!$H$25</f>
        <v>11.520000000000001</v>
      </c>
      <c r="W8" s="3">
        <f>[4]Maio!$H$26</f>
        <v>9.6000000000000014</v>
      </c>
      <c r="X8" s="3">
        <f>[4]Maio!$H$27</f>
        <v>9.6000000000000014</v>
      </c>
      <c r="Y8" s="3">
        <f>[4]Maio!$H$28</f>
        <v>15.36</v>
      </c>
      <c r="Z8" s="3">
        <f>[4]Maio!$H$29</f>
        <v>7.3599999999999994</v>
      </c>
      <c r="AA8" s="3">
        <f>[4]Maio!$H$30</f>
        <v>8.32</v>
      </c>
      <c r="AB8" s="3">
        <f>[4]Maio!$H$31</f>
        <v>11.840000000000002</v>
      </c>
      <c r="AC8" s="3">
        <f>[4]Maio!$H$32</f>
        <v>10.56</v>
      </c>
      <c r="AD8" s="3">
        <f>[4]Maio!$H$33</f>
        <v>9.6000000000000014</v>
      </c>
      <c r="AE8" s="3">
        <f>[4]Maio!$H$34</f>
        <v>6.4</v>
      </c>
      <c r="AF8" s="3">
        <f>[4]Maio!$H$35</f>
        <v>5.44</v>
      </c>
      <c r="AG8" s="16">
        <f t="shared" si="1"/>
        <v>16.32</v>
      </c>
    </row>
    <row r="9" spans="1:33" ht="17.100000000000001" customHeight="1" x14ac:dyDescent="0.2">
      <c r="A9" s="9" t="s">
        <v>2</v>
      </c>
      <c r="B9" s="3">
        <f>[5]Maio!$H$5</f>
        <v>19.840000000000003</v>
      </c>
      <c r="C9" s="3">
        <f>[5]Maio!$H$6</f>
        <v>25.92</v>
      </c>
      <c r="D9" s="3">
        <f>[5]Maio!$H$7</f>
        <v>24</v>
      </c>
      <c r="E9" s="3">
        <f>[5]Maio!$H$8</f>
        <v>15.680000000000001</v>
      </c>
      <c r="F9" s="3">
        <f>[5]Maio!$H$9</f>
        <v>17.28</v>
      </c>
      <c r="G9" s="3">
        <f>[5]Maio!$H$10</f>
        <v>19.840000000000003</v>
      </c>
      <c r="H9" s="3">
        <f>[5]Maio!$H$11</f>
        <v>22.72</v>
      </c>
      <c r="I9" s="3">
        <f>[5]Maio!$H$12</f>
        <v>26.24</v>
      </c>
      <c r="J9" s="3">
        <f>[5]Maio!$H$13</f>
        <v>21.76</v>
      </c>
      <c r="K9" s="3">
        <f>[5]Maio!$H$14</f>
        <v>11.840000000000002</v>
      </c>
      <c r="L9" s="3">
        <f>[5]Maio!$H$15</f>
        <v>20.16</v>
      </c>
      <c r="M9" s="3">
        <f>[5]Maio!$H$16</f>
        <v>14.080000000000002</v>
      </c>
      <c r="N9" s="3">
        <f>[5]Maio!$H$17</f>
        <v>9.9200000000000017</v>
      </c>
      <c r="O9" s="3">
        <f>[5]Maio!$H$18</f>
        <v>12.8</v>
      </c>
      <c r="P9" s="3">
        <f>[5]Maio!$H$19</f>
        <v>18.559999999999999</v>
      </c>
      <c r="Q9" s="3">
        <f>[5]Maio!$H$20</f>
        <v>19.200000000000003</v>
      </c>
      <c r="R9" s="3">
        <f>[5]Maio!$H$21</f>
        <v>23.36</v>
      </c>
      <c r="S9" s="3">
        <f>[5]Maio!$H$22</f>
        <v>23.36</v>
      </c>
      <c r="T9" s="3">
        <f>[5]Maio!$H$23</f>
        <v>24.64</v>
      </c>
      <c r="U9" s="3">
        <f>[5]Maio!$H$24</f>
        <v>19.840000000000003</v>
      </c>
      <c r="V9" s="3">
        <f>[5]Maio!$H$25</f>
        <v>21.44</v>
      </c>
      <c r="W9" s="3">
        <f>[5]Maio!$H$26</f>
        <v>18.880000000000003</v>
      </c>
      <c r="X9" s="3">
        <f>[5]Maio!$H$27</f>
        <v>16.32</v>
      </c>
      <c r="Y9" s="3">
        <f>[5]Maio!$H$28</f>
        <v>24.32</v>
      </c>
      <c r="Z9" s="3">
        <f>[5]Maio!$H$29</f>
        <v>8.64</v>
      </c>
      <c r="AA9" s="3">
        <f>[5]Maio!$H$30</f>
        <v>10.56</v>
      </c>
      <c r="AB9" s="3">
        <f>[5]Maio!$H$31</f>
        <v>16.64</v>
      </c>
      <c r="AC9" s="3">
        <f>[5]Maio!$H$32</f>
        <v>23.36</v>
      </c>
      <c r="AD9" s="3">
        <f>[5]Maio!$H$33</f>
        <v>10.88</v>
      </c>
      <c r="AE9" s="3">
        <f>[5]Maio!$H$34</f>
        <v>10.56</v>
      </c>
      <c r="AF9" s="3">
        <f>[5]Maio!$H$35</f>
        <v>10.56</v>
      </c>
      <c r="AG9" s="16">
        <f t="shared" si="1"/>
        <v>26.24</v>
      </c>
    </row>
    <row r="10" spans="1:33" ht="17.100000000000001" customHeight="1" x14ac:dyDescent="0.2">
      <c r="A10" s="9" t="s">
        <v>3</v>
      </c>
      <c r="B10" s="3">
        <f>[6]Maio!$H$5</f>
        <v>6.12</v>
      </c>
      <c r="C10" s="3">
        <f>[6]Maio!$H$6</f>
        <v>12.96</v>
      </c>
      <c r="D10" s="3">
        <f>[6]Maio!$H$7</f>
        <v>9.7200000000000006</v>
      </c>
      <c r="E10" s="3">
        <f>[6]Maio!$H$8</f>
        <v>11.16</v>
      </c>
      <c r="F10" s="3">
        <f>[6]Maio!$H$9</f>
        <v>9.7200000000000006</v>
      </c>
      <c r="G10" s="3">
        <f>[6]Maio!$H$10</f>
        <v>9.7200000000000006</v>
      </c>
      <c r="H10" s="3">
        <f>[6]Maio!$H$11</f>
        <v>15.120000000000001</v>
      </c>
      <c r="I10" s="3">
        <f>[6]Maio!$H$12</f>
        <v>9.7200000000000006</v>
      </c>
      <c r="J10" s="3">
        <f>[6]Maio!$H$13</f>
        <v>7.5600000000000005</v>
      </c>
      <c r="K10" s="3">
        <f>[6]Maio!$H$14</f>
        <v>8.2799999999999994</v>
      </c>
      <c r="L10" s="3">
        <f>[6]Maio!$H$15</f>
        <v>13.32</v>
      </c>
      <c r="M10" s="3">
        <f>[6]Maio!$H$16</f>
        <v>22.68</v>
      </c>
      <c r="N10" s="3">
        <f>[6]Maio!$H$17</f>
        <v>9</v>
      </c>
      <c r="O10" s="3">
        <f>[6]Maio!$H$18</f>
        <v>8.2799999999999994</v>
      </c>
      <c r="P10" s="3">
        <f>[6]Maio!$H$19</f>
        <v>18.36</v>
      </c>
      <c r="Q10" s="3">
        <f>[6]Maio!$H$20</f>
        <v>10.8</v>
      </c>
      <c r="R10" s="3">
        <f>[6]Maio!$H$21</f>
        <v>13.32</v>
      </c>
      <c r="S10" s="3">
        <f>[6]Maio!$H$22</f>
        <v>12.96</v>
      </c>
      <c r="T10" s="3">
        <f>[6]Maio!$H$23</f>
        <v>12.6</v>
      </c>
      <c r="U10" s="3">
        <f>[6]Maio!$H$24</f>
        <v>11.16</v>
      </c>
      <c r="V10" s="3">
        <f>[6]Maio!$H$25</f>
        <v>9.3600000000000012</v>
      </c>
      <c r="W10" s="3">
        <f>[6]Maio!$H$26</f>
        <v>10.8</v>
      </c>
      <c r="X10" s="3">
        <f>[6]Maio!$H$27</f>
        <v>38.880000000000003</v>
      </c>
      <c r="Y10" s="3">
        <f>[6]Maio!$H$28</f>
        <v>18.36</v>
      </c>
      <c r="Z10" s="3">
        <f>[6]Maio!$H$29</f>
        <v>5.4</v>
      </c>
      <c r="AA10" s="3">
        <f>[6]Maio!$H$30</f>
        <v>6.12</v>
      </c>
      <c r="AB10" s="3">
        <f>[6]Maio!$H$31</f>
        <v>20.52</v>
      </c>
      <c r="AC10" s="3">
        <f>[6]Maio!$H$32</f>
        <v>15.840000000000002</v>
      </c>
      <c r="AD10" s="3">
        <f>[6]Maio!$H$33</f>
        <v>6.48</v>
      </c>
      <c r="AE10" s="3">
        <f>[6]Maio!$H$34</f>
        <v>11.520000000000001</v>
      </c>
      <c r="AF10" s="3">
        <f>[6]Maio!$H$35</f>
        <v>8.2799999999999994</v>
      </c>
      <c r="AG10" s="16">
        <f t="shared" si="1"/>
        <v>38.880000000000003</v>
      </c>
    </row>
    <row r="11" spans="1:33" ht="17.100000000000001" customHeight="1" x14ac:dyDescent="0.2">
      <c r="A11" s="9" t="s">
        <v>4</v>
      </c>
      <c r="B11" s="3">
        <f>[7]Maio!$H$5</f>
        <v>15.48</v>
      </c>
      <c r="C11" s="3">
        <f>[7]Maio!$H$6</f>
        <v>18.720000000000002</v>
      </c>
      <c r="D11" s="3">
        <f>[7]Maio!$H$7</f>
        <v>13.68</v>
      </c>
      <c r="E11" s="3">
        <f>[7]Maio!$H$8</f>
        <v>19.079999999999998</v>
      </c>
      <c r="F11" s="3">
        <f>[7]Maio!$H$9</f>
        <v>19.8</v>
      </c>
      <c r="G11" s="3">
        <f>[7]Maio!$H$10</f>
        <v>14.76</v>
      </c>
      <c r="H11" s="3">
        <f>[7]Maio!$H$11</f>
        <v>19.079999999999998</v>
      </c>
      <c r="I11" s="3">
        <f>[7]Maio!$H$12</f>
        <v>16.920000000000002</v>
      </c>
      <c r="J11" s="3">
        <f>[7]Maio!$H$13</f>
        <v>14.4</v>
      </c>
      <c r="K11" s="3">
        <f>[7]Maio!$H$14</f>
        <v>13.32</v>
      </c>
      <c r="L11" s="3">
        <f>[7]Maio!$H$15</f>
        <v>17.64</v>
      </c>
      <c r="M11" s="3">
        <f>[7]Maio!$H$16</f>
        <v>15.840000000000002</v>
      </c>
      <c r="N11" s="3">
        <f>[7]Maio!$H$17</f>
        <v>13.68</v>
      </c>
      <c r="O11" s="3">
        <f>[7]Maio!$H$18</f>
        <v>9.7200000000000006</v>
      </c>
      <c r="P11" s="3">
        <f>[7]Maio!$H$19</f>
        <v>10.08</v>
      </c>
      <c r="Q11" s="3">
        <f>[7]Maio!$H$20</f>
        <v>14.04</v>
      </c>
      <c r="R11" s="3">
        <f>[7]Maio!$H$21</f>
        <v>14.04</v>
      </c>
      <c r="S11" s="3">
        <f>[7]Maio!$H$22</f>
        <v>16.2</v>
      </c>
      <c r="T11" s="3">
        <f>[7]Maio!$H$23</f>
        <v>18</v>
      </c>
      <c r="U11" s="3">
        <f>[7]Maio!$H$24</f>
        <v>15.48</v>
      </c>
      <c r="V11" s="3">
        <f>[7]Maio!$H$25</f>
        <v>15.48</v>
      </c>
      <c r="W11" s="3">
        <f>[7]Maio!$H$26</f>
        <v>11.16</v>
      </c>
      <c r="X11" s="3">
        <f>[7]Maio!$H$27</f>
        <v>11.16</v>
      </c>
      <c r="Y11" s="3">
        <f>[7]Maio!$H$28</f>
        <v>29.16</v>
      </c>
      <c r="Z11" s="3">
        <f>[7]Maio!$H$29</f>
        <v>15.48</v>
      </c>
      <c r="AA11" s="3">
        <f>[7]Maio!$H$30</f>
        <v>11.879999999999999</v>
      </c>
      <c r="AB11" s="3">
        <f>[7]Maio!$H$31</f>
        <v>13.32</v>
      </c>
      <c r="AC11" s="3">
        <f>[7]Maio!$H$32</f>
        <v>14.4</v>
      </c>
      <c r="AD11" s="3">
        <f>[7]Maio!$H$33</f>
        <v>11.520000000000001</v>
      </c>
      <c r="AE11" s="3">
        <f>[7]Maio!$H$34</f>
        <v>12.24</v>
      </c>
      <c r="AF11" s="3">
        <f>[7]Maio!$H$35</f>
        <v>9</v>
      </c>
      <c r="AG11" s="16">
        <f t="shared" si="1"/>
        <v>29.16</v>
      </c>
    </row>
    <row r="12" spans="1:33" ht="17.100000000000001" customHeight="1" x14ac:dyDescent="0.2">
      <c r="A12" s="9" t="s">
        <v>5</v>
      </c>
      <c r="B12" s="3">
        <f>[8]Maio!$H$5</f>
        <v>12.24</v>
      </c>
      <c r="C12" s="3">
        <f>[8]Maio!$H$6</f>
        <v>19.8</v>
      </c>
      <c r="D12" s="3">
        <f>[8]Maio!$H$7</f>
        <v>19.079999999999998</v>
      </c>
      <c r="E12" s="3">
        <f>[8]Maio!$H$8</f>
        <v>10.8</v>
      </c>
      <c r="F12" s="3">
        <f>[8]Maio!$H$9</f>
        <v>8.64</v>
      </c>
      <c r="G12" s="3">
        <f>[8]Maio!$H$10</f>
        <v>8.64</v>
      </c>
      <c r="H12" s="3">
        <f>[8]Maio!$H$11</f>
        <v>14.04</v>
      </c>
      <c r="I12" s="3">
        <f>[8]Maio!$H$12</f>
        <v>17.28</v>
      </c>
      <c r="J12" s="3">
        <f>[8]Maio!$H$13</f>
        <v>15.840000000000002</v>
      </c>
      <c r="K12" s="3">
        <f>[8]Maio!$H$14</f>
        <v>17.64</v>
      </c>
      <c r="L12" s="3">
        <f>[8]Maio!$H$15</f>
        <v>19.8</v>
      </c>
      <c r="M12" s="3">
        <f>[8]Maio!$H$16</f>
        <v>11.879999999999999</v>
      </c>
      <c r="N12" s="3">
        <f>[8]Maio!$H$17</f>
        <v>11.16</v>
      </c>
      <c r="O12" s="3">
        <f>[8]Maio!$H$18</f>
        <v>13.68</v>
      </c>
      <c r="P12" s="3">
        <f>[8]Maio!$H$19</f>
        <v>10.08</v>
      </c>
      <c r="Q12" s="3">
        <f>[8]Maio!$H$20</f>
        <v>19.8</v>
      </c>
      <c r="R12" s="3">
        <f>[8]Maio!$H$21</f>
        <v>15.48</v>
      </c>
      <c r="S12" s="3">
        <f>[8]Maio!$H$22</f>
        <v>17.64</v>
      </c>
      <c r="T12" s="3">
        <f>[8]Maio!$H$23</f>
        <v>21.240000000000002</v>
      </c>
      <c r="U12" s="3">
        <f>[8]Maio!$H$24</f>
        <v>16.920000000000002</v>
      </c>
      <c r="V12" s="3">
        <f>[8]Maio!$H$25</f>
        <v>11.16</v>
      </c>
      <c r="W12" s="3">
        <f>[8]Maio!$H$26</f>
        <v>14.4</v>
      </c>
      <c r="X12" s="3">
        <f>[8]Maio!$H$27</f>
        <v>20.52</v>
      </c>
      <c r="Y12" s="3">
        <f>[8]Maio!$H$28</f>
        <v>13.32</v>
      </c>
      <c r="Z12" s="3">
        <f>[8]Maio!$H$29</f>
        <v>13.32</v>
      </c>
      <c r="AA12" s="3">
        <f>[8]Maio!$H$30</f>
        <v>12.6</v>
      </c>
      <c r="AB12" s="3">
        <f>[8]Maio!$H$31</f>
        <v>13.68</v>
      </c>
      <c r="AC12" s="3">
        <f>[8]Maio!$H$32</f>
        <v>14.76</v>
      </c>
      <c r="AD12" s="3">
        <f>[8]Maio!$H$33</f>
        <v>14.76</v>
      </c>
      <c r="AE12" s="3">
        <f>[8]Maio!$H$34</f>
        <v>9.7200000000000006</v>
      </c>
      <c r="AF12" s="3">
        <f>[8]Maio!$H$35</f>
        <v>8.64</v>
      </c>
      <c r="AG12" s="16">
        <f t="shared" si="1"/>
        <v>21.240000000000002</v>
      </c>
    </row>
    <row r="13" spans="1:33" ht="17.100000000000001" customHeight="1" x14ac:dyDescent="0.2">
      <c r="A13" s="9" t="s">
        <v>6</v>
      </c>
      <c r="B13" s="3">
        <f>[9]Maio!$H$5</f>
        <v>10.8</v>
      </c>
      <c r="C13" s="3">
        <f>[9]Maio!$H$6</f>
        <v>1.4400000000000002</v>
      </c>
      <c r="D13" s="3">
        <f>[9]Maio!$H$7</f>
        <v>0</v>
      </c>
      <c r="E13" s="3">
        <f>[9]Maio!$H$8</f>
        <v>0</v>
      </c>
      <c r="F13" s="3">
        <f>[9]Maio!$H$9</f>
        <v>0</v>
      </c>
      <c r="G13" s="3">
        <f>[9]Maio!$H$10</f>
        <v>1.08</v>
      </c>
      <c r="H13" s="3">
        <f>[9]Maio!$H$11</f>
        <v>0.72000000000000008</v>
      </c>
      <c r="I13" s="3">
        <f>[9]Maio!$H$12</f>
        <v>0</v>
      </c>
      <c r="J13" s="3">
        <f>[9]Maio!$H$13</f>
        <v>0.36000000000000004</v>
      </c>
      <c r="K13" s="3">
        <f>[9]Maio!$H$14</f>
        <v>4.32</v>
      </c>
      <c r="L13" s="3">
        <f>[9]Maio!$H$15</f>
        <v>1.4400000000000002</v>
      </c>
      <c r="M13" s="3">
        <f>[9]Maio!$H$16</f>
        <v>17.28</v>
      </c>
      <c r="N13" s="3">
        <f>[9]Maio!$H$17</f>
        <v>3.6</v>
      </c>
      <c r="O13" s="3">
        <f>[9]Maio!$H$18</f>
        <v>13.68</v>
      </c>
      <c r="P13" s="3">
        <f>[9]Maio!$H$19</f>
        <v>10.08</v>
      </c>
      <c r="Q13" s="3">
        <f>[9]Maio!$H$20</f>
        <v>19.8</v>
      </c>
      <c r="R13" s="3">
        <f>[9]Maio!$H$21</f>
        <v>15.48</v>
      </c>
      <c r="S13" s="3">
        <f>[9]Maio!$H$22</f>
        <v>17.64</v>
      </c>
      <c r="T13" s="3">
        <f>[9]Maio!$H$23</f>
        <v>21.240000000000002</v>
      </c>
      <c r="U13" s="3">
        <f>[9]Maio!$H$24</f>
        <v>16.920000000000002</v>
      </c>
      <c r="V13" s="3">
        <f>[9]Maio!$H$25</f>
        <v>11.16</v>
      </c>
      <c r="W13" s="3">
        <f>[9]Maio!$H$26</f>
        <v>14.4</v>
      </c>
      <c r="X13" s="3">
        <f>[9]Maio!$H$27</f>
        <v>20.52</v>
      </c>
      <c r="Y13" s="3">
        <f>[9]Maio!$H$28</f>
        <v>13.32</v>
      </c>
      <c r="Z13" s="3">
        <f>[9]Maio!$H$29</f>
        <v>13.32</v>
      </c>
      <c r="AA13" s="3">
        <f>[9]Maio!$H$30</f>
        <v>12.6</v>
      </c>
      <c r="AB13" s="3">
        <f>[9]Maio!$H$31</f>
        <v>13.68</v>
      </c>
      <c r="AC13" s="3">
        <f>[9]Maio!$H$32</f>
        <v>14.76</v>
      </c>
      <c r="AD13" s="3">
        <f>[9]Maio!$H$33</f>
        <v>14.76</v>
      </c>
      <c r="AE13" s="3">
        <f>[9]Maio!$H$34</f>
        <v>9.7200000000000006</v>
      </c>
      <c r="AF13" s="3">
        <f>[9]Maio!$H$35</f>
        <v>8.64</v>
      </c>
      <c r="AG13" s="16">
        <f t="shared" si="1"/>
        <v>21.240000000000002</v>
      </c>
    </row>
    <row r="14" spans="1:33" ht="17.100000000000001" customHeight="1" x14ac:dyDescent="0.2">
      <c r="A14" s="9" t="s">
        <v>7</v>
      </c>
      <c r="B14" s="3">
        <f>[10]Maio!$H$5</f>
        <v>14.4</v>
      </c>
      <c r="C14" s="3">
        <f>[10]Maio!$H$6</f>
        <v>20.88</v>
      </c>
      <c r="D14" s="3">
        <f>[10]Maio!$H$7</f>
        <v>19.079999999999998</v>
      </c>
      <c r="E14" s="3">
        <f>[10]Maio!$H$8</f>
        <v>18</v>
      </c>
      <c r="F14" s="3">
        <f>[10]Maio!$H$9</f>
        <v>15.120000000000001</v>
      </c>
      <c r="G14" s="3">
        <f>[10]Maio!$H$10</f>
        <v>16.559999999999999</v>
      </c>
      <c r="H14" s="3">
        <f>[10]Maio!$H$11</f>
        <v>16.559999999999999</v>
      </c>
      <c r="I14" s="3">
        <f>[10]Maio!$H$12</f>
        <v>15.840000000000002</v>
      </c>
      <c r="J14" s="3">
        <f>[10]Maio!$H$13</f>
        <v>15.840000000000002</v>
      </c>
      <c r="K14" s="3">
        <f>[10]Maio!$H$14</f>
        <v>11.16</v>
      </c>
      <c r="L14" s="3">
        <f>[10]Maio!$H$15</f>
        <v>14.76</v>
      </c>
      <c r="M14" s="3">
        <f>[10]Maio!$H$16</f>
        <v>16.2</v>
      </c>
      <c r="N14" s="3">
        <f>[10]Maio!$H$17</f>
        <v>12.96</v>
      </c>
      <c r="O14" s="3">
        <f>[10]Maio!$H$18</f>
        <v>11.16</v>
      </c>
      <c r="P14" s="3">
        <f>[10]Maio!$H$19</f>
        <v>19.8</v>
      </c>
      <c r="Q14" s="3">
        <f>[10]Maio!$H$20</f>
        <v>18.36</v>
      </c>
      <c r="R14" s="3">
        <f>[10]Maio!$H$21</f>
        <v>18</v>
      </c>
      <c r="S14" s="3">
        <f>[10]Maio!$H$22</f>
        <v>19.440000000000001</v>
      </c>
      <c r="T14" s="3">
        <f>[10]Maio!$H$23</f>
        <v>18</v>
      </c>
      <c r="U14" s="3">
        <f>[10]Maio!$H$24</f>
        <v>15.120000000000001</v>
      </c>
      <c r="V14" s="3">
        <f>[10]Maio!$H$25</f>
        <v>15.840000000000002</v>
      </c>
      <c r="W14" s="3">
        <f>[10]Maio!$H$26</f>
        <v>17.64</v>
      </c>
      <c r="X14" s="3">
        <f>[10]Maio!$H$27</f>
        <v>15.840000000000002</v>
      </c>
      <c r="Y14" s="3">
        <f>[10]Maio!$H$28</f>
        <v>21.240000000000002</v>
      </c>
      <c r="Z14" s="3">
        <f>[10]Maio!$H$29</f>
        <v>8.64</v>
      </c>
      <c r="AA14" s="3">
        <f>[10]Maio!$H$30</f>
        <v>11.879999999999999</v>
      </c>
      <c r="AB14" s="3">
        <f>[10]Maio!$H$31</f>
        <v>12.24</v>
      </c>
      <c r="AC14" s="3">
        <f>[10]Maio!$H$32</f>
        <v>20.16</v>
      </c>
      <c r="AD14" s="3">
        <f>[10]Maio!$H$33</f>
        <v>10.8</v>
      </c>
      <c r="AE14" s="3">
        <f>[10]Maio!$H$34</f>
        <v>13.68</v>
      </c>
      <c r="AF14" s="3">
        <f>[10]Maio!$H$35</f>
        <v>11.16</v>
      </c>
      <c r="AG14" s="16">
        <f t="shared" si="1"/>
        <v>21.240000000000002</v>
      </c>
    </row>
    <row r="15" spans="1:33" ht="17.100000000000001" customHeight="1" x14ac:dyDescent="0.2">
      <c r="A15" s="9" t="s">
        <v>8</v>
      </c>
      <c r="B15" s="3">
        <f>[11]Maio!$H$5</f>
        <v>17.28</v>
      </c>
      <c r="C15" s="3">
        <f>[11]Maio!$H$6</f>
        <v>25.28</v>
      </c>
      <c r="D15" s="3">
        <f>[11]Maio!$H$7</f>
        <v>20.8</v>
      </c>
      <c r="E15" s="3">
        <f>[11]Maio!$H$8</f>
        <v>17.600000000000001</v>
      </c>
      <c r="F15" s="3">
        <f>[11]Maio!$H$9</f>
        <v>19.200000000000003</v>
      </c>
      <c r="G15" s="3">
        <f>[11]Maio!$H$10</f>
        <v>14.080000000000002</v>
      </c>
      <c r="H15" s="3">
        <f>[11]Maio!$H$11</f>
        <v>21.76</v>
      </c>
      <c r="I15" s="3">
        <f>[11]Maio!$H$12</f>
        <v>17.28</v>
      </c>
      <c r="J15" s="3">
        <f>[11]Maio!$H$13</f>
        <v>15.36</v>
      </c>
      <c r="K15" s="3">
        <f>[11]Maio!$H$14</f>
        <v>14.4</v>
      </c>
      <c r="L15" s="3">
        <f>[11]Maio!$H$15</f>
        <v>16</v>
      </c>
      <c r="M15" s="3">
        <f>[11]Maio!$H$16</f>
        <v>18.559999999999999</v>
      </c>
      <c r="N15" s="3">
        <f>[11]Maio!$H$17</f>
        <v>13.12</v>
      </c>
      <c r="O15" s="3">
        <f>[11]Maio!$H$18</f>
        <v>12.16</v>
      </c>
      <c r="P15" s="3">
        <f>[11]Maio!$H$19</f>
        <v>17.600000000000001</v>
      </c>
      <c r="Q15" s="3">
        <f>[11]Maio!$H$20</f>
        <v>19.840000000000003</v>
      </c>
      <c r="R15" s="3">
        <f>[11]Maio!$H$21</f>
        <v>21.76</v>
      </c>
      <c r="S15" s="3" t="str">
        <f>[11]Maio!$H$22</f>
        <v>**</v>
      </c>
      <c r="T15" s="3" t="str">
        <f>[11]Maio!$H$23</f>
        <v>**</v>
      </c>
      <c r="U15" s="3" t="str">
        <f>[11]Maio!$H$24</f>
        <v>**</v>
      </c>
      <c r="V15" s="3" t="str">
        <f>[11]Maio!$H$25</f>
        <v>**</v>
      </c>
      <c r="W15" s="3" t="str">
        <f>[11]Maio!$H$26</f>
        <v>**</v>
      </c>
      <c r="X15" s="3" t="str">
        <f>[11]Maio!$H$27</f>
        <v>**</v>
      </c>
      <c r="Y15" s="3" t="str">
        <f>[11]Maio!$H$28</f>
        <v>**</v>
      </c>
      <c r="Z15" s="3" t="str">
        <f>[11]Maio!$H$29</f>
        <v>**</v>
      </c>
      <c r="AA15" s="3" t="str">
        <f>[11]Maio!$H$30</f>
        <v>**</v>
      </c>
      <c r="AB15" s="3" t="str">
        <f>[11]Maio!$H$31</f>
        <v>**</v>
      </c>
      <c r="AC15" s="3">
        <f>[11]Maio!$H$32</f>
        <v>13.440000000000001</v>
      </c>
      <c r="AD15" s="3">
        <f>[11]Maio!$H$33</f>
        <v>11.200000000000001</v>
      </c>
      <c r="AE15" s="3">
        <f>[11]Maio!$H$34</f>
        <v>11.200000000000001</v>
      </c>
      <c r="AF15" s="3">
        <f>[11]Maio!$H$35</f>
        <v>12.16</v>
      </c>
      <c r="AG15" s="16">
        <f t="shared" si="1"/>
        <v>25.28</v>
      </c>
    </row>
    <row r="16" spans="1:33" ht="17.100000000000001" customHeight="1" x14ac:dyDescent="0.2">
      <c r="A16" s="9" t="s">
        <v>9</v>
      </c>
      <c r="B16" s="3">
        <f>[12]Maio!$H$5</f>
        <v>18</v>
      </c>
      <c r="C16" s="3">
        <f>[12]Maio!$H$6</f>
        <v>23.040000000000003</v>
      </c>
      <c r="D16" s="3">
        <f>[12]Maio!$H$7</f>
        <v>18.720000000000002</v>
      </c>
      <c r="E16" s="3">
        <f>[12]Maio!$H$8</f>
        <v>14.4</v>
      </c>
      <c r="F16" s="3">
        <f>[12]Maio!$H$9</f>
        <v>15.120000000000001</v>
      </c>
      <c r="G16" s="3">
        <f>[12]Maio!$H$10</f>
        <v>14.4</v>
      </c>
      <c r="H16" s="3">
        <f>[12]Maio!$H$11</f>
        <v>15.840000000000002</v>
      </c>
      <c r="I16" s="3">
        <f>[12]Maio!$H$12</f>
        <v>14.4</v>
      </c>
      <c r="J16" s="3">
        <f>[12]Maio!$H$13</f>
        <v>13.32</v>
      </c>
      <c r="K16" s="3">
        <f>[12]Maio!$H$14</f>
        <v>12.96</v>
      </c>
      <c r="L16" s="3">
        <f>[12]Maio!$H$15</f>
        <v>27.720000000000002</v>
      </c>
      <c r="M16" s="3">
        <f>[12]Maio!$H$16</f>
        <v>18.720000000000002</v>
      </c>
      <c r="N16" s="3">
        <f>[12]Maio!$H$17</f>
        <v>13.68</v>
      </c>
      <c r="O16" s="3">
        <f>[12]Maio!$H$18</f>
        <v>15.840000000000002</v>
      </c>
      <c r="P16" s="3">
        <f>[12]Maio!$H$19</f>
        <v>14.04</v>
      </c>
      <c r="Q16" s="3">
        <f>[12]Maio!$H$20</f>
        <v>17.28</v>
      </c>
      <c r="R16" s="3">
        <f>[12]Maio!$H$21</f>
        <v>19.8</v>
      </c>
      <c r="S16" s="3">
        <f>[12]Maio!$H$22</f>
        <v>18</v>
      </c>
      <c r="T16" s="3">
        <f>[12]Maio!$H$23</f>
        <v>14.76</v>
      </c>
      <c r="U16" s="3">
        <f>[12]Maio!$H$24</f>
        <v>15.840000000000002</v>
      </c>
      <c r="V16" s="3">
        <f>[12]Maio!$H$25</f>
        <v>14.04</v>
      </c>
      <c r="W16" s="3">
        <f>[12]Maio!$H$26</f>
        <v>14.76</v>
      </c>
      <c r="X16" s="3">
        <f>[12]Maio!$H$27</f>
        <v>16.2</v>
      </c>
      <c r="Y16" s="3">
        <f>[12]Maio!$H$28</f>
        <v>20.52</v>
      </c>
      <c r="Z16" s="3">
        <f>[12]Maio!$H$29</f>
        <v>12.96</v>
      </c>
      <c r="AA16" s="3">
        <f>[12]Maio!$H$30</f>
        <v>12.24</v>
      </c>
      <c r="AB16" s="3">
        <f>[12]Maio!$H$31</f>
        <v>24.12</v>
      </c>
      <c r="AC16" s="3">
        <f>[12]Maio!$H$32</f>
        <v>27</v>
      </c>
      <c r="AD16" s="3">
        <f>[12]Maio!$H$33</f>
        <v>12.24</v>
      </c>
      <c r="AE16" s="3">
        <f>[12]Maio!$H$34</f>
        <v>13.68</v>
      </c>
      <c r="AF16" s="3">
        <f>[12]Maio!$H$35</f>
        <v>12.6</v>
      </c>
      <c r="AG16" s="16">
        <f t="shared" si="1"/>
        <v>27.720000000000002</v>
      </c>
    </row>
    <row r="17" spans="1:33" ht="17.100000000000001" customHeight="1" x14ac:dyDescent="0.2">
      <c r="A17" s="9" t="s">
        <v>53</v>
      </c>
      <c r="B17" s="3">
        <f>[13]Maio!$H$5</f>
        <v>10.8</v>
      </c>
      <c r="C17" s="3">
        <f>[13]Maio!$H$6</f>
        <v>16.2</v>
      </c>
      <c r="D17" s="3">
        <f>[13]Maio!$H$7</f>
        <v>12.96</v>
      </c>
      <c r="E17" s="3">
        <f>[13]Maio!$H$8</f>
        <v>10.44</v>
      </c>
      <c r="F17" s="3">
        <f>[13]Maio!$H$9</f>
        <v>8.64</v>
      </c>
      <c r="G17" s="3">
        <f>[13]Maio!$H$10</f>
        <v>9.7200000000000006</v>
      </c>
      <c r="H17" s="3">
        <f>[13]Maio!$H$11</f>
        <v>10.08</v>
      </c>
      <c r="I17" s="3">
        <f>[13]Maio!$H$12</f>
        <v>11.16</v>
      </c>
      <c r="J17" s="3">
        <f>[13]Maio!$H$13</f>
        <v>13.68</v>
      </c>
      <c r="K17" s="3">
        <f>[13]Maio!$H$14</f>
        <v>19.440000000000001</v>
      </c>
      <c r="L17" s="3">
        <f>[13]Maio!$H$15</f>
        <v>20.52</v>
      </c>
      <c r="M17" s="3">
        <f>[13]Maio!$H$16</f>
        <v>11.16</v>
      </c>
      <c r="N17" s="3">
        <f>[13]Maio!$H$17</f>
        <v>6.48</v>
      </c>
      <c r="O17" s="3">
        <f>[13]Maio!$H$18</f>
        <v>6.12</v>
      </c>
      <c r="P17" s="3">
        <f>[13]Maio!$H$19</f>
        <v>9.3600000000000012</v>
      </c>
      <c r="Q17" s="3">
        <f>[13]Maio!$H$20</f>
        <v>10.08</v>
      </c>
      <c r="R17" s="3">
        <f>[13]Maio!$H$21</f>
        <v>15.840000000000002</v>
      </c>
      <c r="S17" s="3">
        <f>[13]Maio!$H$22</f>
        <v>11.16</v>
      </c>
      <c r="T17" s="3">
        <f>[13]Maio!$H$23</f>
        <v>11.879999999999999</v>
      </c>
      <c r="U17" s="3">
        <f>[13]Maio!$H$24</f>
        <v>15.840000000000002</v>
      </c>
      <c r="V17" s="3">
        <f>[13]Maio!$H$25</f>
        <v>16.2</v>
      </c>
      <c r="W17" s="3">
        <f>[13]Maio!$H$26</f>
        <v>24.12</v>
      </c>
      <c r="X17" s="3">
        <f>[13]Maio!$H$27</f>
        <v>7.5600000000000005</v>
      </c>
      <c r="Y17" s="3">
        <f>[13]Maio!$H$28</f>
        <v>15.48</v>
      </c>
      <c r="Z17" s="3">
        <f>[13]Maio!$H$29</f>
        <v>6.84</v>
      </c>
      <c r="AA17" s="3">
        <f>[13]Maio!$H$30</f>
        <v>12.24</v>
      </c>
      <c r="AB17" s="3">
        <f>[13]Maio!$H$31</f>
        <v>19.079999999999998</v>
      </c>
      <c r="AC17" s="3">
        <f>[13]Maio!$H$32</f>
        <v>13.68</v>
      </c>
      <c r="AD17" s="3">
        <f>[13]Maio!$H$33</f>
        <v>11.879999999999999</v>
      </c>
      <c r="AE17" s="3">
        <f>[13]Maio!$H$34</f>
        <v>7.5600000000000005</v>
      </c>
      <c r="AF17" s="3">
        <f>[13]Maio!$H$35</f>
        <v>7.9200000000000008</v>
      </c>
      <c r="AG17" s="16">
        <f t="shared" si="1"/>
        <v>24.12</v>
      </c>
    </row>
    <row r="18" spans="1:33" ht="17.100000000000001" customHeight="1" x14ac:dyDescent="0.2">
      <c r="A18" s="9" t="s">
        <v>10</v>
      </c>
      <c r="B18" s="3">
        <f>[14]Maio!$H$5</f>
        <v>7.2</v>
      </c>
      <c r="C18" s="3">
        <f>[14]Maio!$H$6</f>
        <v>20.88</v>
      </c>
      <c r="D18" s="3">
        <f>[14]Maio!$H$7</f>
        <v>14.04</v>
      </c>
      <c r="E18" s="3">
        <f>[14]Maio!$H$8</f>
        <v>14.4</v>
      </c>
      <c r="F18" s="3">
        <f>[14]Maio!$H$9</f>
        <v>14.76</v>
      </c>
      <c r="G18" s="3">
        <f>[14]Maio!$H$10</f>
        <v>10.8</v>
      </c>
      <c r="H18" s="3">
        <f>[14]Maio!$H$11</f>
        <v>10.8</v>
      </c>
      <c r="I18" s="3">
        <f>[14]Maio!$H$12</f>
        <v>9</v>
      </c>
      <c r="J18" s="3">
        <f>[14]Maio!$H$13</f>
        <v>10.44</v>
      </c>
      <c r="K18" s="3">
        <f>[14]Maio!$H$14</f>
        <v>6.84</v>
      </c>
      <c r="L18" s="3">
        <f>[14]Maio!$H$15</f>
        <v>14.76</v>
      </c>
      <c r="M18" s="3">
        <f>[14]Maio!$H$16</f>
        <v>9.7200000000000006</v>
      </c>
      <c r="N18" s="3">
        <f>[14]Maio!$H$17</f>
        <v>7.2</v>
      </c>
      <c r="O18" s="3">
        <f>[14]Maio!$H$18</f>
        <v>2.52</v>
      </c>
      <c r="P18" s="3">
        <f>[14]Maio!$H$19</f>
        <v>10.44</v>
      </c>
      <c r="Q18" s="3">
        <f>[14]Maio!$H$20</f>
        <v>16.559999999999999</v>
      </c>
      <c r="R18" s="3">
        <f>[14]Maio!$H$21</f>
        <v>14.04</v>
      </c>
      <c r="S18" s="3">
        <f>[14]Maio!$H$22</f>
        <v>14.04</v>
      </c>
      <c r="T18" s="3">
        <f>[14]Maio!$H$23</f>
        <v>15.840000000000002</v>
      </c>
      <c r="U18" s="3">
        <f>[14]Maio!$H$24</f>
        <v>12.96</v>
      </c>
      <c r="V18" s="3">
        <f>[14]Maio!$H$25</f>
        <v>13.68</v>
      </c>
      <c r="W18" s="3">
        <f>[14]Maio!$H$26</f>
        <v>14.4</v>
      </c>
      <c r="X18" s="3">
        <f>[14]Maio!$H$27</f>
        <v>15.120000000000001</v>
      </c>
      <c r="Y18" s="3">
        <f>[14]Maio!$H$28</f>
        <v>9.3600000000000012</v>
      </c>
      <c r="Z18" s="3">
        <f>[14]Maio!$H$29</f>
        <v>6.48</v>
      </c>
      <c r="AA18" s="3">
        <f>[14]Maio!$H$30</f>
        <v>8.2799999999999994</v>
      </c>
      <c r="AB18" s="3">
        <f>[14]Maio!$H$31</f>
        <v>13.68</v>
      </c>
      <c r="AC18" s="3">
        <f>[14]Maio!$H$32</f>
        <v>24.12</v>
      </c>
      <c r="AD18" s="3">
        <f>[14]Maio!$H$33</f>
        <v>9.7200000000000006</v>
      </c>
      <c r="AE18" s="3">
        <f>[14]Maio!$H$34</f>
        <v>8.64</v>
      </c>
      <c r="AF18" s="3">
        <f>[14]Maio!$H$35</f>
        <v>7.9200000000000008</v>
      </c>
      <c r="AG18" s="16">
        <f t="shared" si="1"/>
        <v>24.12</v>
      </c>
    </row>
    <row r="19" spans="1:33" ht="17.100000000000001" customHeight="1" x14ac:dyDescent="0.2">
      <c r="A19" s="9" t="s">
        <v>11</v>
      </c>
      <c r="B19" s="3">
        <f>[15]Maio!$H$5</f>
        <v>13.32</v>
      </c>
      <c r="C19" s="3">
        <f>[15]Maio!$H$6</f>
        <v>14.04</v>
      </c>
      <c r="D19" s="3">
        <f>[15]Maio!$H$7</f>
        <v>10.44</v>
      </c>
      <c r="E19" s="3">
        <f>[15]Maio!$H$8</f>
        <v>9</v>
      </c>
      <c r="F19" s="3">
        <f>[15]Maio!$H$9</f>
        <v>7.9200000000000008</v>
      </c>
      <c r="G19" s="3">
        <f>[15]Maio!$H$10</f>
        <v>9</v>
      </c>
      <c r="H19" s="3">
        <f>[15]Maio!$H$11</f>
        <v>11.16</v>
      </c>
      <c r="I19" s="3">
        <f>[15]Maio!$H$12</f>
        <v>9.7200000000000006</v>
      </c>
      <c r="J19" s="3">
        <f>[15]Maio!$H$13</f>
        <v>10.44</v>
      </c>
      <c r="K19" s="3">
        <f>[15]Maio!$H$14</f>
        <v>5.04</v>
      </c>
      <c r="L19" s="3">
        <f>[15]Maio!$H$15</f>
        <v>6.48</v>
      </c>
      <c r="M19" s="3">
        <f>[15]Maio!$H$16</f>
        <v>15.840000000000002</v>
      </c>
      <c r="N19" s="3">
        <f>[15]Maio!$H$17</f>
        <v>5.7600000000000007</v>
      </c>
      <c r="O19" s="3">
        <f>[15]Maio!$H$18</f>
        <v>9.3600000000000012</v>
      </c>
      <c r="P19" s="3">
        <f>[15]Maio!$H$19</f>
        <v>13.68</v>
      </c>
      <c r="Q19" s="3">
        <f>[15]Maio!$H$20</f>
        <v>13.32</v>
      </c>
      <c r="R19" s="3">
        <f>[15]Maio!$H$21</f>
        <v>12.24</v>
      </c>
      <c r="S19" s="3">
        <f>[15]Maio!$H$22</f>
        <v>12.24</v>
      </c>
      <c r="T19" s="3">
        <f>[15]Maio!$H$23</f>
        <v>10.8</v>
      </c>
      <c r="U19" s="3">
        <f>[15]Maio!$H$24</f>
        <v>7.5600000000000005</v>
      </c>
      <c r="V19" s="3">
        <f>[15]Maio!$H$25</f>
        <v>6.48</v>
      </c>
      <c r="W19" s="3">
        <f>[15]Maio!$H$26</f>
        <v>7.5600000000000005</v>
      </c>
      <c r="X19" s="3">
        <f>[15]Maio!$H$27</f>
        <v>4.6800000000000006</v>
      </c>
      <c r="Y19" s="3">
        <f>[15]Maio!$H$28</f>
        <v>12.96</v>
      </c>
      <c r="Z19" s="3">
        <f>[15]Maio!$H$29</f>
        <v>9.3600000000000012</v>
      </c>
      <c r="AA19" s="3">
        <f>[15]Maio!$H$30</f>
        <v>3.24</v>
      </c>
      <c r="AB19" s="3">
        <f>[15]Maio!$H$31</f>
        <v>6.84</v>
      </c>
      <c r="AC19" s="3">
        <f>[15]Maio!$H$32</f>
        <v>9.7200000000000006</v>
      </c>
      <c r="AD19" s="3">
        <f>[15]Maio!$H$33</f>
        <v>6.84</v>
      </c>
      <c r="AE19" s="3">
        <f>[15]Maio!$H$34</f>
        <v>9.7200000000000006</v>
      </c>
      <c r="AF19" s="3">
        <f>[15]Maio!$H$35</f>
        <v>11.879999999999999</v>
      </c>
      <c r="AG19" s="16">
        <f>MAX(B19:AF19)</f>
        <v>15.840000000000002</v>
      </c>
    </row>
    <row r="20" spans="1:33" ht="17.100000000000001" customHeight="1" x14ac:dyDescent="0.2">
      <c r="A20" s="9" t="s">
        <v>12</v>
      </c>
      <c r="B20" s="3">
        <f>[16]Maio!$H$5</f>
        <v>9.7200000000000006</v>
      </c>
      <c r="C20" s="3">
        <f>[16]Maio!$H$6</f>
        <v>8.2799999999999994</v>
      </c>
      <c r="D20" s="3">
        <f>[16]Maio!$H$7</f>
        <v>8.2799999999999994</v>
      </c>
      <c r="E20" s="3">
        <f>[16]Maio!$H$8</f>
        <v>6.12</v>
      </c>
      <c r="F20" s="3">
        <f>[16]Maio!$H$9</f>
        <v>7.9200000000000008</v>
      </c>
      <c r="G20" s="3">
        <f>[16]Maio!$H$10</f>
        <v>6.48</v>
      </c>
      <c r="H20" s="3">
        <f>[16]Maio!$H$11</f>
        <v>6.84</v>
      </c>
      <c r="I20" s="3">
        <f>[16]Maio!$H$12</f>
        <v>6.84</v>
      </c>
      <c r="J20" s="3">
        <f>[16]Maio!$H$13</f>
        <v>5.4</v>
      </c>
      <c r="K20" s="3">
        <f>[16]Maio!$H$14</f>
        <v>11.879999999999999</v>
      </c>
      <c r="L20" s="3">
        <f>[16]Maio!$H$15</f>
        <v>11.879999999999999</v>
      </c>
      <c r="M20" s="3">
        <f>[16]Maio!$H$16</f>
        <v>10.8</v>
      </c>
      <c r="N20" s="3">
        <f>[16]Maio!$H$17</f>
        <v>9.3600000000000012</v>
      </c>
      <c r="O20" s="3">
        <f>[16]Maio!$H$18</f>
        <v>5.4</v>
      </c>
      <c r="P20" s="3">
        <f>[16]Maio!$H$19</f>
        <v>9.3600000000000012</v>
      </c>
      <c r="Q20" s="3">
        <f>[16]Maio!$H$20</f>
        <v>6.48</v>
      </c>
      <c r="R20" s="3">
        <f>[16]Maio!$H$21</f>
        <v>9.3600000000000012</v>
      </c>
      <c r="S20" s="3">
        <f>[16]Maio!$H$22</f>
        <v>7.2</v>
      </c>
      <c r="T20" s="3">
        <f>[16]Maio!$H$23</f>
        <v>7.2</v>
      </c>
      <c r="U20" s="3">
        <f>[16]Maio!$H$24</f>
        <v>10.44</v>
      </c>
      <c r="V20" s="3">
        <f>[16]Maio!$H$25</f>
        <v>7.5600000000000005</v>
      </c>
      <c r="W20" s="3">
        <f>[16]Maio!$H$26</f>
        <v>15.120000000000001</v>
      </c>
      <c r="X20" s="3">
        <f>[16]Maio!$H$27</f>
        <v>7.2</v>
      </c>
      <c r="Y20" s="3">
        <f>[16]Maio!$H$28</f>
        <v>8.2799999999999994</v>
      </c>
      <c r="Z20" s="3">
        <f>[16]Maio!$H$29</f>
        <v>4.32</v>
      </c>
      <c r="AA20" s="3">
        <f>[16]Maio!$H$30</f>
        <v>6.84</v>
      </c>
      <c r="AB20" s="3">
        <f>[16]Maio!$H$31</f>
        <v>12.6</v>
      </c>
      <c r="AC20" s="3">
        <f>[16]Maio!$H$32</f>
        <v>8.2799999999999994</v>
      </c>
      <c r="AD20" s="3">
        <f>[16]Maio!$H$33</f>
        <v>8.2799999999999994</v>
      </c>
      <c r="AE20" s="3">
        <f>[16]Maio!$H$34</f>
        <v>4.6800000000000006</v>
      </c>
      <c r="AF20" s="3">
        <f>[16]Maio!$H$35</f>
        <v>8.64</v>
      </c>
      <c r="AG20" s="16">
        <f>MAX(B20:AF20)</f>
        <v>15.120000000000001</v>
      </c>
    </row>
    <row r="21" spans="1:33" ht="17.100000000000001" customHeight="1" x14ac:dyDescent="0.2">
      <c r="A21" s="9" t="s">
        <v>13</v>
      </c>
      <c r="B21" s="3">
        <f>[17]Maio!$H$5</f>
        <v>12.24</v>
      </c>
      <c r="C21" s="3">
        <f>[17]Maio!$H$6</f>
        <v>11.520000000000001</v>
      </c>
      <c r="D21" s="3">
        <f>[17]Maio!$H$7</f>
        <v>9</v>
      </c>
      <c r="E21" s="3">
        <f>[17]Maio!$H$8</f>
        <v>6.84</v>
      </c>
      <c r="F21" s="3">
        <f>[17]Maio!$H$9</f>
        <v>9.7200000000000006</v>
      </c>
      <c r="G21" s="3">
        <f>[17]Maio!$H$10</f>
        <v>10.44</v>
      </c>
      <c r="H21" s="3">
        <f>[17]Maio!$H$11</f>
        <v>11.879999999999999</v>
      </c>
      <c r="I21" s="3">
        <f>[17]Maio!$H$12</f>
        <v>14.4</v>
      </c>
      <c r="J21" s="3">
        <f>[17]Maio!$H$13</f>
        <v>15.48</v>
      </c>
      <c r="K21" s="3">
        <f>[17]Maio!$H$14</f>
        <v>20.88</v>
      </c>
      <c r="L21" s="3">
        <f>[17]Maio!$H$15</f>
        <v>22.32</v>
      </c>
      <c r="M21" s="3">
        <f>[17]Maio!$H$16</f>
        <v>14.4</v>
      </c>
      <c r="N21" s="3">
        <f>[17]Maio!$H$17</f>
        <v>10.8</v>
      </c>
      <c r="O21" s="3">
        <f>[17]Maio!$H$18</f>
        <v>14.04</v>
      </c>
      <c r="P21" s="3">
        <f>[17]Maio!$H$19</f>
        <v>7.9200000000000008</v>
      </c>
      <c r="Q21" s="3">
        <f>[17]Maio!$H$20</f>
        <v>16.2</v>
      </c>
      <c r="R21" s="3">
        <f>[17]Maio!$H$21</f>
        <v>13.32</v>
      </c>
      <c r="S21" s="3">
        <f>[17]Maio!$H$22</f>
        <v>12.6</v>
      </c>
      <c r="T21" s="3">
        <f>[17]Maio!$H$23</f>
        <v>11.16</v>
      </c>
      <c r="U21" s="3">
        <f>[17]Maio!$H$24</f>
        <v>16.920000000000002</v>
      </c>
      <c r="V21" s="3">
        <f>[17]Maio!$H$25</f>
        <v>10.44</v>
      </c>
      <c r="W21" s="3">
        <f>[17]Maio!$H$26</f>
        <v>14.76</v>
      </c>
      <c r="X21" s="3">
        <f>[17]Maio!$H$27</f>
        <v>18.720000000000002</v>
      </c>
      <c r="Y21" s="3">
        <f>[17]Maio!$H$28</f>
        <v>16.2</v>
      </c>
      <c r="Z21" s="3">
        <f>[17]Maio!$H$29</f>
        <v>8.2799999999999994</v>
      </c>
      <c r="AA21" s="3">
        <f>[17]Maio!$H$30</f>
        <v>14.76</v>
      </c>
      <c r="AB21" s="3">
        <f>[17]Maio!$H$31</f>
        <v>19.079999999999998</v>
      </c>
      <c r="AC21" s="3">
        <f>[17]Maio!$H$32</f>
        <v>17.64</v>
      </c>
      <c r="AD21" s="3">
        <f>[17]Maio!$H$33</f>
        <v>17.28</v>
      </c>
      <c r="AE21" s="3">
        <f>[17]Maio!$H$34</f>
        <v>9.3600000000000012</v>
      </c>
      <c r="AF21" s="3">
        <f>[17]Maio!$H$35</f>
        <v>10.44</v>
      </c>
      <c r="AG21" s="16">
        <f>MAX(B21:AF21)</f>
        <v>22.32</v>
      </c>
    </row>
    <row r="22" spans="1:33" ht="17.100000000000001" customHeight="1" x14ac:dyDescent="0.2">
      <c r="A22" s="9" t="s">
        <v>14</v>
      </c>
      <c r="B22" s="3">
        <f>[18]Maio!$H$5</f>
        <v>9.3600000000000012</v>
      </c>
      <c r="C22" s="3">
        <f>[18]Maio!$H$6</f>
        <v>12.96</v>
      </c>
      <c r="D22" s="3">
        <f>[18]Maio!$H$7</f>
        <v>10.8</v>
      </c>
      <c r="E22" s="3">
        <f>[18]Maio!$H$8</f>
        <v>9.3600000000000012</v>
      </c>
      <c r="F22" s="3">
        <f>[18]Maio!$H$9</f>
        <v>9</v>
      </c>
      <c r="G22" s="3">
        <f>[18]Maio!$H$10</f>
        <v>9.7200000000000006</v>
      </c>
      <c r="H22" s="3">
        <f>[18]Maio!$H$11</f>
        <v>10.44</v>
      </c>
      <c r="I22" s="3">
        <f>[18]Maio!$H$12</f>
        <v>11.16</v>
      </c>
      <c r="J22" s="3">
        <f>[18]Maio!$H$13</f>
        <v>8.64</v>
      </c>
      <c r="K22" s="3">
        <f>[18]Maio!$H$14</f>
        <v>7.5600000000000005</v>
      </c>
      <c r="L22" s="3">
        <f>[18]Maio!$H$15</f>
        <v>12.96</v>
      </c>
      <c r="M22" s="3">
        <f>[18]Maio!$H$16</f>
        <v>25.92</v>
      </c>
      <c r="N22" s="3">
        <f>[18]Maio!$H$17</f>
        <v>7.5600000000000005</v>
      </c>
      <c r="O22" s="3">
        <f>[18]Maio!$H$18</f>
        <v>8.2799999999999994</v>
      </c>
      <c r="P22" s="3">
        <f>[18]Maio!$H$19</f>
        <v>11.879999999999999</v>
      </c>
      <c r="Q22" s="3">
        <f>[18]Maio!$H$20</f>
        <v>9.3600000000000012</v>
      </c>
      <c r="R22" s="3" t="str">
        <f>[18]Maio!$H$21</f>
        <v>**</v>
      </c>
      <c r="S22" s="3" t="str">
        <f>[18]Maio!$H$22</f>
        <v>**</v>
      </c>
      <c r="T22" s="3">
        <f>[18]Maio!$H$23</f>
        <v>11.520000000000001</v>
      </c>
      <c r="U22" s="3">
        <f>[18]Maio!$H$24</f>
        <v>9.7200000000000006</v>
      </c>
      <c r="V22" s="3">
        <f>[18]Maio!$H$25</f>
        <v>2.16</v>
      </c>
      <c r="W22" s="3">
        <f>[18]Maio!$H$26</f>
        <v>8.64</v>
      </c>
      <c r="X22" s="3">
        <f>[18]Maio!$H$27</f>
        <v>6.84</v>
      </c>
      <c r="Y22" s="3">
        <f>[18]Maio!$H$28</f>
        <v>10.8</v>
      </c>
      <c r="Z22" s="3">
        <f>[18]Maio!$H$29</f>
        <v>12.24</v>
      </c>
      <c r="AA22" s="3">
        <f>[18]Maio!$H$30</f>
        <v>4.6800000000000006</v>
      </c>
      <c r="AB22" s="3">
        <f>[18]Maio!$H$31</f>
        <v>17.28</v>
      </c>
      <c r="AC22" s="3">
        <f>[18]Maio!$H$32</f>
        <v>26.28</v>
      </c>
      <c r="AD22" s="3">
        <f>[18]Maio!$H$33</f>
        <v>9.7200000000000006</v>
      </c>
      <c r="AE22" s="3">
        <f>[18]Maio!$H$34</f>
        <v>3.6</v>
      </c>
      <c r="AF22" s="3">
        <f>[18]Maio!$H$35</f>
        <v>3.6</v>
      </c>
      <c r="AG22" s="16">
        <f>MAX(B22:AF22)</f>
        <v>26.28</v>
      </c>
    </row>
    <row r="23" spans="1:33" ht="17.100000000000001" customHeight="1" x14ac:dyDescent="0.2">
      <c r="A23" s="9" t="s">
        <v>15</v>
      </c>
      <c r="B23" s="3">
        <f>[19]Maio!$H$5</f>
        <v>12.6</v>
      </c>
      <c r="C23" s="3">
        <f>[19]Maio!$H$6</f>
        <v>23.040000000000003</v>
      </c>
      <c r="D23" s="3">
        <f>[19]Maio!$H$7</f>
        <v>18.720000000000002</v>
      </c>
      <c r="E23" s="3">
        <f>[19]Maio!$H$8</f>
        <v>20.16</v>
      </c>
      <c r="F23" s="3">
        <f>[19]Maio!$H$9</f>
        <v>15.48</v>
      </c>
      <c r="G23" s="3">
        <f>[19]Maio!$H$10</f>
        <v>15.48</v>
      </c>
      <c r="H23" s="3">
        <f>[19]Maio!$H$11</f>
        <v>15.48</v>
      </c>
      <c r="I23" s="3">
        <f>[19]Maio!$H$12</f>
        <v>15.48</v>
      </c>
      <c r="J23" s="3">
        <f>[19]Maio!$H$13</f>
        <v>15.48</v>
      </c>
      <c r="K23" s="3">
        <f>[19]Maio!$H$14</f>
        <v>10.8</v>
      </c>
      <c r="L23" s="3">
        <f>[19]Maio!$H$15</f>
        <v>15.48</v>
      </c>
      <c r="M23" s="3">
        <f>[19]Maio!$H$16</f>
        <v>10.8</v>
      </c>
      <c r="N23" s="3">
        <f>[19]Maio!$H$17</f>
        <v>11.16</v>
      </c>
      <c r="O23" s="3">
        <f>[19]Maio!$H$18</f>
        <v>13.68</v>
      </c>
      <c r="P23" s="3">
        <f>[19]Maio!$H$19</f>
        <v>16.920000000000002</v>
      </c>
      <c r="Q23" s="3">
        <f>[19]Maio!$H$20</f>
        <v>60.912000000000006</v>
      </c>
      <c r="R23" s="3">
        <f>[19]Maio!$H$21</f>
        <v>18.720000000000002</v>
      </c>
      <c r="S23" s="3">
        <f>[19]Maio!$H$22</f>
        <v>20.52</v>
      </c>
      <c r="T23" s="3">
        <f>[19]Maio!$H$23</f>
        <v>22.68</v>
      </c>
      <c r="U23" s="3">
        <f>[19]Maio!$H$24</f>
        <v>18.720000000000002</v>
      </c>
      <c r="V23" s="3">
        <f>[19]Maio!$H$25</f>
        <v>16.920000000000002</v>
      </c>
      <c r="W23" s="3">
        <f>[19]Maio!$H$26</f>
        <v>18</v>
      </c>
      <c r="X23" s="3">
        <f>[19]Maio!$H$27</f>
        <v>17.64</v>
      </c>
      <c r="Y23" s="3" t="str">
        <f>[19]Maio!$H$28</f>
        <v>**</v>
      </c>
      <c r="Z23" s="3">
        <f>[19]Maio!$H$29</f>
        <v>9</v>
      </c>
      <c r="AA23" s="3">
        <f>[19]Maio!$H$30</f>
        <v>13.68</v>
      </c>
      <c r="AB23" s="3">
        <f>[19]Maio!$H$31</f>
        <v>14.76</v>
      </c>
      <c r="AC23" s="3">
        <f>[19]Maio!$H$32</f>
        <v>15.48</v>
      </c>
      <c r="AD23" s="3">
        <f>[19]Maio!$H$33</f>
        <v>11.879999999999999</v>
      </c>
      <c r="AE23" s="3">
        <f>[19]Maio!$H$34</f>
        <v>14.4</v>
      </c>
      <c r="AF23" s="3">
        <f>[19]Maio!$H$35</f>
        <v>10.8</v>
      </c>
      <c r="AG23" s="16">
        <f t="shared" ref="AG23:AG29" si="2">MAX(B23:AF23)</f>
        <v>60.912000000000006</v>
      </c>
    </row>
    <row r="24" spans="1:33" ht="17.100000000000001" customHeight="1" x14ac:dyDescent="0.2">
      <c r="A24" s="9" t="s">
        <v>16</v>
      </c>
      <c r="B24" s="3">
        <f>[20]Maio!$H$5</f>
        <v>12.96</v>
      </c>
      <c r="C24" s="3">
        <f>[20]Maio!$H$6</f>
        <v>5.7600000000000007</v>
      </c>
      <c r="D24" s="3">
        <f>[20]Maio!$H$7</f>
        <v>5.7600000000000007</v>
      </c>
      <c r="E24" s="3">
        <f>[20]Maio!$H$8</f>
        <v>7.2</v>
      </c>
      <c r="F24" s="3">
        <f>[20]Maio!$H$9</f>
        <v>5.04</v>
      </c>
      <c r="G24" s="3">
        <f>[20]Maio!$H$10</f>
        <v>7.2</v>
      </c>
      <c r="H24" s="3">
        <f>[20]Maio!$H$11</f>
        <v>8.2799999999999994</v>
      </c>
      <c r="I24" s="3">
        <f>[20]Maio!$H$12</f>
        <v>9.7200000000000006</v>
      </c>
      <c r="J24" s="3">
        <f>[20]Maio!$H$13</f>
        <v>12.96</v>
      </c>
      <c r="K24" s="3">
        <f>[20]Maio!$H$14</f>
        <v>14.76</v>
      </c>
      <c r="L24" s="3">
        <f>[20]Maio!$H$15</f>
        <v>20.16</v>
      </c>
      <c r="M24" s="3">
        <f>[20]Maio!$H$16</f>
        <v>16.559999999999999</v>
      </c>
      <c r="N24" s="3">
        <f>[20]Maio!$H$17</f>
        <v>15.120000000000001</v>
      </c>
      <c r="O24" s="3">
        <f>[20]Maio!$H$18</f>
        <v>9.7200000000000006</v>
      </c>
      <c r="P24" s="3">
        <f>[20]Maio!$H$19</f>
        <v>9.3600000000000012</v>
      </c>
      <c r="Q24" s="3">
        <f>[20]Maio!$H$20</f>
        <v>7.2</v>
      </c>
      <c r="R24" s="3">
        <f>[20]Maio!$H$21</f>
        <v>10.08</v>
      </c>
      <c r="S24" s="3">
        <f>[20]Maio!$H$22</f>
        <v>11.520000000000001</v>
      </c>
      <c r="T24" s="3">
        <f>[20]Maio!$H$23</f>
        <v>8.64</v>
      </c>
      <c r="U24" s="3">
        <f>[20]Maio!$H$24</f>
        <v>12.24</v>
      </c>
      <c r="V24" s="3">
        <f>[20]Maio!$H$25</f>
        <v>31.319999999999997</v>
      </c>
      <c r="W24" s="3">
        <f>[20]Maio!$H$26</f>
        <v>7.5600000000000005</v>
      </c>
      <c r="X24" s="3">
        <f>[20]Maio!$H$27</f>
        <v>14.04</v>
      </c>
      <c r="Y24" s="3">
        <f>[20]Maio!$H$28</f>
        <v>15.840000000000002</v>
      </c>
      <c r="Z24" s="3">
        <f>[20]Maio!$H$29</f>
        <v>6.48</v>
      </c>
      <c r="AA24" s="3">
        <f>[20]Maio!$H$30</f>
        <v>11.520000000000001</v>
      </c>
      <c r="AB24" s="3">
        <f>[20]Maio!$H$31</f>
        <v>17.64</v>
      </c>
      <c r="AC24" s="3">
        <f>[20]Maio!$H$32</f>
        <v>17.28</v>
      </c>
      <c r="AD24" s="3">
        <f>[20]Maio!$H$33</f>
        <v>12.24</v>
      </c>
      <c r="AE24" s="3">
        <f>[20]Maio!$H$34</f>
        <v>8.2799999999999994</v>
      </c>
      <c r="AF24" s="3">
        <f>[20]Maio!$H$35</f>
        <v>13.68</v>
      </c>
      <c r="AG24" s="16">
        <f t="shared" si="2"/>
        <v>31.319999999999997</v>
      </c>
    </row>
    <row r="25" spans="1:33" ht="17.100000000000001" customHeight="1" x14ac:dyDescent="0.2">
      <c r="A25" s="9" t="s">
        <v>17</v>
      </c>
      <c r="B25" s="3">
        <f>[21]Maio!$H$5</f>
        <v>11.16</v>
      </c>
      <c r="C25" s="3">
        <f>[21]Maio!$H$6</f>
        <v>10.8</v>
      </c>
      <c r="D25" s="3">
        <f>[21]Maio!$H$7</f>
        <v>8.2799999999999994</v>
      </c>
      <c r="E25" s="3">
        <f>[21]Maio!$H$8</f>
        <v>7.2</v>
      </c>
      <c r="F25" s="3">
        <f>[21]Maio!$H$9</f>
        <v>9.3600000000000012</v>
      </c>
      <c r="G25" s="3">
        <f>[21]Maio!$H$10</f>
        <v>8.2799999999999994</v>
      </c>
      <c r="H25" s="3">
        <f>[21]Maio!$H$11</f>
        <v>7.2</v>
      </c>
      <c r="I25" s="3">
        <f>[21]Maio!$H$12</f>
        <v>7.5600000000000005</v>
      </c>
      <c r="J25" s="3">
        <f>[21]Maio!$H$13</f>
        <v>2.16</v>
      </c>
      <c r="K25" s="3">
        <f>[21]Maio!$H$14</f>
        <v>8.2799999999999994</v>
      </c>
      <c r="L25" s="3">
        <f>[21]Maio!$H$15</f>
        <v>17.64</v>
      </c>
      <c r="M25" s="3">
        <f>[21]Maio!$H$16</f>
        <v>16.2</v>
      </c>
      <c r="N25" s="3">
        <f>[21]Maio!$H$17</f>
        <v>10.44</v>
      </c>
      <c r="O25" s="3">
        <f>[21]Maio!$H$18</f>
        <v>4.32</v>
      </c>
      <c r="P25" s="3">
        <f>[21]Maio!$H$19</f>
        <v>10.08</v>
      </c>
      <c r="Q25" s="3">
        <f>[21]Maio!$H$20</f>
        <v>7.9200000000000008</v>
      </c>
      <c r="R25" s="3">
        <f>[21]Maio!$H$21</f>
        <v>9.3600000000000012</v>
      </c>
      <c r="S25" s="3">
        <f>[21]Maio!$H$22</f>
        <v>8.2799999999999994</v>
      </c>
      <c r="T25" s="3">
        <f>[21]Maio!$H$23</f>
        <v>10.08</v>
      </c>
      <c r="U25" s="3">
        <f>[21]Maio!$H$24</f>
        <v>12.6</v>
      </c>
      <c r="V25" s="3">
        <f>[21]Maio!$H$25</f>
        <v>6.48</v>
      </c>
      <c r="W25" s="3">
        <f>[21]Maio!$H$26</f>
        <v>5.04</v>
      </c>
      <c r="X25" s="3">
        <f>[21]Maio!$H$27</f>
        <v>11.520000000000001</v>
      </c>
      <c r="Y25" s="3">
        <f>[21]Maio!$H$28</f>
        <v>18.36</v>
      </c>
      <c r="Z25" s="3">
        <f>[21]Maio!$H$29</f>
        <v>7.2</v>
      </c>
      <c r="AA25" s="3">
        <f>[21]Maio!$H$30</f>
        <v>8.2799999999999994</v>
      </c>
      <c r="AB25" s="3">
        <f>[21]Maio!$H$31</f>
        <v>20.52</v>
      </c>
      <c r="AC25" s="3">
        <f>[21]Maio!$H$32</f>
        <v>19.8</v>
      </c>
      <c r="AD25" s="3">
        <f>[21]Maio!$H$33</f>
        <v>7.2</v>
      </c>
      <c r="AE25" s="3">
        <f>[21]Maio!$H$34</f>
        <v>7.9200000000000008</v>
      </c>
      <c r="AF25" s="3">
        <f>[21]Maio!$H$35</f>
        <v>17.64</v>
      </c>
      <c r="AG25" s="16">
        <f t="shared" si="2"/>
        <v>20.52</v>
      </c>
    </row>
    <row r="26" spans="1:33" ht="17.100000000000001" customHeight="1" x14ac:dyDescent="0.2">
      <c r="A26" s="9" t="s">
        <v>18</v>
      </c>
      <c r="B26" s="3">
        <f>[22]Maio!$H$5</f>
        <v>22.32</v>
      </c>
      <c r="C26" s="3">
        <f>[22]Maio!$H$6</f>
        <v>27.720000000000002</v>
      </c>
      <c r="D26" s="3">
        <f>[22]Maio!$H$7</f>
        <v>22.68</v>
      </c>
      <c r="E26" s="3">
        <f>[22]Maio!$H$8</f>
        <v>22.32</v>
      </c>
      <c r="F26" s="3">
        <f>[22]Maio!$H$9</f>
        <v>16.559999999999999</v>
      </c>
      <c r="G26" s="3">
        <f>[22]Maio!$H$10</f>
        <v>15.840000000000002</v>
      </c>
      <c r="H26" s="3">
        <f>[22]Maio!$H$11</f>
        <v>19.440000000000001</v>
      </c>
      <c r="I26" s="3">
        <f>[22]Maio!$H$12</f>
        <v>21.240000000000002</v>
      </c>
      <c r="J26" s="3">
        <f>[22]Maio!$H$13</f>
        <v>17.64</v>
      </c>
      <c r="K26" s="3">
        <f>[22]Maio!$H$14</f>
        <v>9.3600000000000012</v>
      </c>
      <c r="L26" s="3">
        <f>[22]Maio!$H$15</f>
        <v>10.08</v>
      </c>
      <c r="M26" s="3">
        <f>[22]Maio!$H$16</f>
        <v>23.400000000000002</v>
      </c>
      <c r="N26" s="3">
        <f>[22]Maio!$H$17</f>
        <v>16.920000000000002</v>
      </c>
      <c r="O26" s="3">
        <f>[22]Maio!$H$18</f>
        <v>14.04</v>
      </c>
      <c r="P26" s="3">
        <f>[22]Maio!$H$19</f>
        <v>19.440000000000001</v>
      </c>
      <c r="Q26" s="3">
        <f>[22]Maio!$H$20</f>
        <v>17.64</v>
      </c>
      <c r="R26" s="3">
        <f>[22]Maio!$H$21</f>
        <v>21.240000000000002</v>
      </c>
      <c r="S26" s="3">
        <f>[22]Maio!$H$22</f>
        <v>18.720000000000002</v>
      </c>
      <c r="T26" s="3">
        <f>[22]Maio!$H$23</f>
        <v>20.88</v>
      </c>
      <c r="U26" s="3">
        <f>[22]Maio!$H$24</f>
        <v>17.64</v>
      </c>
      <c r="V26" s="3">
        <f>[22]Maio!$H$25</f>
        <v>15.840000000000002</v>
      </c>
      <c r="W26" s="3">
        <f>[22]Maio!$H$26</f>
        <v>19.8</v>
      </c>
      <c r="X26" s="3">
        <f>[22]Maio!$H$27</f>
        <v>11.879999999999999</v>
      </c>
      <c r="Y26" s="3">
        <f>[22]Maio!$H$28</f>
        <v>28.44</v>
      </c>
      <c r="Z26" s="3">
        <f>[22]Maio!$H$29</f>
        <v>19.079999999999998</v>
      </c>
      <c r="AA26" s="3">
        <f>[22]Maio!$H$30</f>
        <v>9.7200000000000006</v>
      </c>
      <c r="AB26" s="3">
        <f>[22]Maio!$H$31</f>
        <v>14.4</v>
      </c>
      <c r="AC26" s="3">
        <f>[22]Maio!$H$32</f>
        <v>25.56</v>
      </c>
      <c r="AD26" s="3">
        <f>[22]Maio!$H$33</f>
        <v>11.520000000000001</v>
      </c>
      <c r="AE26" s="3">
        <f>[22]Maio!$H$34</f>
        <v>14.4</v>
      </c>
      <c r="AF26" s="3">
        <f>[22]Maio!$H$35</f>
        <v>21.96</v>
      </c>
      <c r="AG26" s="16">
        <f t="shared" si="2"/>
        <v>28.44</v>
      </c>
    </row>
    <row r="27" spans="1:33" ht="17.100000000000001" customHeight="1" x14ac:dyDescent="0.2">
      <c r="A27" s="9" t="s">
        <v>19</v>
      </c>
      <c r="B27" s="3">
        <f>[23]Maio!$H$5</f>
        <v>15.48</v>
      </c>
      <c r="C27" s="3">
        <f>[23]Maio!$H$6</f>
        <v>29.52</v>
      </c>
      <c r="D27" s="3">
        <f>[23]Maio!$H$7</f>
        <v>25.56</v>
      </c>
      <c r="E27" s="3">
        <f>[23]Maio!$H$8</f>
        <v>19.8</v>
      </c>
      <c r="F27" s="3">
        <f>[23]Maio!$H$9</f>
        <v>19.440000000000001</v>
      </c>
      <c r="G27" s="3">
        <f>[23]Maio!$H$10</f>
        <v>17.28</v>
      </c>
      <c r="H27" s="3">
        <f>[23]Maio!$H$11</f>
        <v>21.96</v>
      </c>
      <c r="I27" s="3">
        <f>[23]Maio!$H$12</f>
        <v>16.920000000000002</v>
      </c>
      <c r="J27" s="3">
        <f>[23]Maio!$H$13</f>
        <v>20.52</v>
      </c>
      <c r="K27" s="3">
        <f>[23]Maio!$H$14</f>
        <v>12.24</v>
      </c>
      <c r="L27" s="3">
        <f>[23]Maio!$H$15</f>
        <v>30.240000000000002</v>
      </c>
      <c r="M27" s="3">
        <f>[23]Maio!$H$16</f>
        <v>21.6</v>
      </c>
      <c r="N27" s="3">
        <f>[23]Maio!$H$17</f>
        <v>18</v>
      </c>
      <c r="O27" s="3">
        <f>[23]Maio!$H$18</f>
        <v>16.2</v>
      </c>
      <c r="P27" s="3">
        <f>[23]Maio!$H$19</f>
        <v>18</v>
      </c>
      <c r="Q27" s="3">
        <f>[23]Maio!$H$20</f>
        <v>20.52</v>
      </c>
      <c r="R27" s="3">
        <f>[23]Maio!$H$21</f>
        <v>24.12</v>
      </c>
      <c r="S27" s="3">
        <f>[23]Maio!$H$22</f>
        <v>24.48</v>
      </c>
      <c r="T27" s="3">
        <f>[23]Maio!$H$23</f>
        <v>22.68</v>
      </c>
      <c r="U27" s="3">
        <f>[23]Maio!$H$24</f>
        <v>19.8</v>
      </c>
      <c r="V27" s="3">
        <f>[23]Maio!$H$25</f>
        <v>15.840000000000002</v>
      </c>
      <c r="W27" s="3">
        <f>[23]Maio!$H$26</f>
        <v>21.240000000000002</v>
      </c>
      <c r="X27" s="3">
        <f>[23]Maio!$H$27</f>
        <v>17.64</v>
      </c>
      <c r="Y27" s="3">
        <f>[23]Maio!$H$28</f>
        <v>16.2</v>
      </c>
      <c r="Z27" s="3">
        <f>[23]Maio!$H$29</f>
        <v>12.24</v>
      </c>
      <c r="AA27" s="3">
        <f>[23]Maio!$H$30</f>
        <v>12.96</v>
      </c>
      <c r="AB27" s="3">
        <f>[23]Maio!$H$31</f>
        <v>15.840000000000002</v>
      </c>
      <c r="AC27" s="3">
        <f>[23]Maio!$H$32</f>
        <v>18</v>
      </c>
      <c r="AD27" s="3">
        <f>[23]Maio!$H$33</f>
        <v>15.48</v>
      </c>
      <c r="AE27" s="3">
        <f>[23]Maio!$H$34</f>
        <v>16.559999999999999</v>
      </c>
      <c r="AF27" s="3">
        <f>[23]Maio!$H$35</f>
        <v>11.520000000000001</v>
      </c>
      <c r="AG27" s="16">
        <f t="shared" si="2"/>
        <v>30.240000000000002</v>
      </c>
    </row>
    <row r="28" spans="1:33" ht="17.100000000000001" customHeight="1" x14ac:dyDescent="0.2">
      <c r="A28" s="9" t="s">
        <v>31</v>
      </c>
      <c r="B28" s="3">
        <f>[24]Maio!$H$5</f>
        <v>11.520000000000001</v>
      </c>
      <c r="C28" s="3">
        <f>[24]Maio!$H$6</f>
        <v>12.8</v>
      </c>
      <c r="D28" s="3">
        <f>[24]Maio!$H$7</f>
        <v>10.56</v>
      </c>
      <c r="E28" s="3">
        <f>[24]Maio!$H$8</f>
        <v>11.200000000000001</v>
      </c>
      <c r="F28" s="3">
        <f>[24]Maio!$H$9</f>
        <v>8.32</v>
      </c>
      <c r="G28" s="3">
        <f>[24]Maio!$H$10</f>
        <v>12.48</v>
      </c>
      <c r="H28" s="3">
        <f>[24]Maio!$H$11</f>
        <v>18.240000000000002</v>
      </c>
      <c r="I28" s="3">
        <f>[24]Maio!$H$12</f>
        <v>10.240000000000002</v>
      </c>
      <c r="J28" s="3">
        <f>[24]Maio!$H$13</f>
        <v>12.48</v>
      </c>
      <c r="K28" s="3">
        <f>[24]Maio!$H$14</f>
        <v>9.9200000000000017</v>
      </c>
      <c r="L28" s="3">
        <f>[24]Maio!$H$15</f>
        <v>17.28</v>
      </c>
      <c r="M28" s="3">
        <f>[24]Maio!$H$16</f>
        <v>13.440000000000001</v>
      </c>
      <c r="N28" s="3">
        <f>[24]Maio!$H$17</f>
        <v>10.56</v>
      </c>
      <c r="O28" s="3">
        <f>[24]Maio!$H$18</f>
        <v>8.32</v>
      </c>
      <c r="P28" s="3">
        <f>[24]Maio!$H$19</f>
        <v>9.9200000000000017</v>
      </c>
      <c r="Q28" s="3">
        <f>[24]Maio!$H$20</f>
        <v>11.520000000000001</v>
      </c>
      <c r="R28" s="3">
        <f>[24]Maio!$H$21</f>
        <v>13.76</v>
      </c>
      <c r="S28" s="3">
        <f>[24]Maio!$H$22</f>
        <v>10.56</v>
      </c>
      <c r="T28" s="3">
        <f>[24]Maio!$H$23</f>
        <v>13.76</v>
      </c>
      <c r="U28" s="3">
        <f>[24]Maio!$H$24</f>
        <v>16.32</v>
      </c>
      <c r="V28" s="3">
        <f>[24]Maio!$H$25</f>
        <v>17.28</v>
      </c>
      <c r="W28" s="3">
        <f>[24]Maio!$H$26</f>
        <v>16.96</v>
      </c>
      <c r="X28" s="3">
        <f>[24]Maio!$H$27</f>
        <v>11.200000000000001</v>
      </c>
      <c r="Y28" s="3">
        <f>[24]Maio!$H$28</f>
        <v>16.64</v>
      </c>
      <c r="Z28" s="3">
        <f>[24]Maio!$H$29</f>
        <v>8.32</v>
      </c>
      <c r="AA28" s="3">
        <f>[24]Maio!$H$30</f>
        <v>8</v>
      </c>
      <c r="AB28" s="3">
        <f>[24]Maio!$H$31</f>
        <v>18.880000000000003</v>
      </c>
      <c r="AC28" s="3">
        <f>[24]Maio!$H$32</f>
        <v>15.040000000000001</v>
      </c>
      <c r="AD28" s="3">
        <f>[24]Maio!$H$33</f>
        <v>9.2799999999999994</v>
      </c>
      <c r="AE28" s="3">
        <f>[24]Maio!$H$34</f>
        <v>10.240000000000002</v>
      </c>
      <c r="AF28" s="3">
        <f>[24]Maio!$H$35</f>
        <v>10.240000000000002</v>
      </c>
      <c r="AG28" s="16">
        <f t="shared" si="2"/>
        <v>18.880000000000003</v>
      </c>
    </row>
    <row r="29" spans="1:33" ht="17.100000000000001" customHeight="1" x14ac:dyDescent="0.2">
      <c r="A29" s="9" t="s">
        <v>20</v>
      </c>
      <c r="B29" s="3">
        <f>[25]Maio!$H$5</f>
        <v>8.64</v>
      </c>
      <c r="C29" s="3">
        <f>[25]Maio!$H$6</f>
        <v>10.240000000000002</v>
      </c>
      <c r="D29" s="3">
        <f>[25]Maio!$H$7</f>
        <v>7.3599999999999994</v>
      </c>
      <c r="E29" s="3">
        <f>[25]Maio!$H$8</f>
        <v>13.76</v>
      </c>
      <c r="F29" s="3">
        <f>[25]Maio!$H$9</f>
        <v>9.6000000000000014</v>
      </c>
      <c r="G29" s="3">
        <f>[25]Maio!$H$10</f>
        <v>8</v>
      </c>
      <c r="H29" s="3">
        <f>[25]Maio!$H$11</f>
        <v>7.68</v>
      </c>
      <c r="I29" s="3">
        <f>[25]Maio!$H$12</f>
        <v>8.9599999999999991</v>
      </c>
      <c r="J29" s="3">
        <f>[25]Maio!$H$13</f>
        <v>9.2799999999999994</v>
      </c>
      <c r="K29" s="3">
        <f>[25]Maio!$H$14</f>
        <v>8.9599999999999991</v>
      </c>
      <c r="L29" s="3">
        <f>[25]Maio!$H$15</f>
        <v>14.080000000000002</v>
      </c>
      <c r="M29" s="3">
        <f>[25]Maio!$H$16</f>
        <v>11.520000000000001</v>
      </c>
      <c r="N29" s="3">
        <f>[25]Maio!$H$17</f>
        <v>4.16</v>
      </c>
      <c r="O29" s="3">
        <f>[25]Maio!$H$18</f>
        <v>10.240000000000002</v>
      </c>
      <c r="P29" s="3">
        <f>[25]Maio!$H$19</f>
        <v>8.64</v>
      </c>
      <c r="Q29" s="3">
        <f>[25]Maio!$H$20</f>
        <v>5.7600000000000007</v>
      </c>
      <c r="R29" s="3">
        <f>[25]Maio!$H$21</f>
        <v>8.32</v>
      </c>
      <c r="S29" s="3">
        <f>[25]Maio!$H$22</f>
        <v>8</v>
      </c>
      <c r="T29" s="3">
        <f>[25]Maio!$H$23</f>
        <v>9.2799999999999994</v>
      </c>
      <c r="U29" s="3">
        <f>[25]Maio!$H$24</f>
        <v>12.48</v>
      </c>
      <c r="V29" s="3">
        <f>[25]Maio!$H$25</f>
        <v>7.0400000000000009</v>
      </c>
      <c r="W29" s="3">
        <f>[25]Maio!$H$26</f>
        <v>9.6000000000000014</v>
      </c>
      <c r="X29" s="3">
        <f>[25]Maio!$H$27</f>
        <v>9.2799999999999994</v>
      </c>
      <c r="Y29" s="3">
        <f>[25]Maio!$H$28</f>
        <v>13.76</v>
      </c>
      <c r="Z29" s="3">
        <f>[25]Maio!$H$29</f>
        <v>9.6000000000000014</v>
      </c>
      <c r="AA29" s="3">
        <f>[25]Maio!$H$30</f>
        <v>8.9599999999999991</v>
      </c>
      <c r="AB29" s="3">
        <f>[25]Maio!$H$31</f>
        <v>24.96</v>
      </c>
      <c r="AC29" s="3">
        <f>[25]Maio!$H$32</f>
        <v>11.200000000000001</v>
      </c>
      <c r="AD29" s="3">
        <f>[25]Maio!$H$33</f>
        <v>7.68</v>
      </c>
      <c r="AE29" s="3">
        <f>[25]Maio!$H$34</f>
        <v>7.0400000000000009</v>
      </c>
      <c r="AF29" s="3">
        <f>[25]Maio!$H$35</f>
        <v>7.68</v>
      </c>
      <c r="AG29" s="16">
        <f t="shared" si="2"/>
        <v>24.96</v>
      </c>
    </row>
    <row r="30" spans="1:33" s="5" customFormat="1" ht="17.100000000000001" customHeight="1" x14ac:dyDescent="0.2">
      <c r="A30" s="13" t="s">
        <v>33</v>
      </c>
      <c r="B30" s="21">
        <f>MAX(B5:B29)</f>
        <v>22.32</v>
      </c>
      <c r="C30" s="21">
        <f t="shared" ref="C30:AG30" si="3">MAX(C5:C29)</f>
        <v>29.52</v>
      </c>
      <c r="D30" s="21">
        <f t="shared" si="3"/>
        <v>25.56</v>
      </c>
      <c r="E30" s="21">
        <f t="shared" si="3"/>
        <v>22.32</v>
      </c>
      <c r="F30" s="21">
        <f t="shared" si="3"/>
        <v>19.8</v>
      </c>
      <c r="G30" s="21">
        <f t="shared" si="3"/>
        <v>19.840000000000003</v>
      </c>
      <c r="H30" s="21">
        <f t="shared" si="3"/>
        <v>22.72</v>
      </c>
      <c r="I30" s="21">
        <f t="shared" si="3"/>
        <v>26.24</v>
      </c>
      <c r="J30" s="21">
        <f t="shared" si="3"/>
        <v>21.76</v>
      </c>
      <c r="K30" s="21">
        <f t="shared" si="3"/>
        <v>20.88</v>
      </c>
      <c r="L30" s="21">
        <f t="shared" si="3"/>
        <v>30.240000000000002</v>
      </c>
      <c r="M30" s="21">
        <f t="shared" si="3"/>
        <v>25.92</v>
      </c>
      <c r="N30" s="21">
        <f t="shared" si="3"/>
        <v>18</v>
      </c>
      <c r="O30" s="21">
        <f t="shared" si="3"/>
        <v>16.2</v>
      </c>
      <c r="P30" s="21">
        <f t="shared" si="3"/>
        <v>19.8</v>
      </c>
      <c r="Q30" s="21">
        <f t="shared" si="3"/>
        <v>60.912000000000006</v>
      </c>
      <c r="R30" s="21">
        <f t="shared" si="3"/>
        <v>24.12</v>
      </c>
      <c r="S30" s="21">
        <f t="shared" si="3"/>
        <v>24.48</v>
      </c>
      <c r="T30" s="21">
        <f t="shared" si="3"/>
        <v>24.64</v>
      </c>
      <c r="U30" s="21">
        <f t="shared" si="3"/>
        <v>19.840000000000003</v>
      </c>
      <c r="V30" s="21">
        <f t="shared" si="3"/>
        <v>31.319999999999997</v>
      </c>
      <c r="W30" s="21">
        <f t="shared" si="3"/>
        <v>24.12</v>
      </c>
      <c r="X30" s="21">
        <f t="shared" si="3"/>
        <v>38.880000000000003</v>
      </c>
      <c r="Y30" s="21">
        <f t="shared" si="3"/>
        <v>29.16</v>
      </c>
      <c r="Z30" s="21">
        <f t="shared" si="3"/>
        <v>19.079999999999998</v>
      </c>
      <c r="AA30" s="21">
        <f t="shared" si="3"/>
        <v>14.76</v>
      </c>
      <c r="AB30" s="21">
        <f t="shared" si="3"/>
        <v>24.96</v>
      </c>
      <c r="AC30" s="21">
        <f t="shared" si="3"/>
        <v>32.04</v>
      </c>
      <c r="AD30" s="21">
        <f t="shared" si="3"/>
        <v>17.28</v>
      </c>
      <c r="AE30" s="21">
        <f t="shared" si="3"/>
        <v>16.559999999999999</v>
      </c>
      <c r="AF30" s="51">
        <f t="shared" si="3"/>
        <v>21.96</v>
      </c>
      <c r="AG30" s="21">
        <f t="shared" si="3"/>
        <v>60.912000000000006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J15" sqref="AJ15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43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39" t="str">
        <f>[1]Maio!$I$5</f>
        <v>O</v>
      </c>
      <c r="C5" s="39" t="str">
        <f>[1]Maio!$I$6</f>
        <v>SO</v>
      </c>
      <c r="D5" s="39" t="str">
        <f>[1]Maio!$I$7</f>
        <v>SO</v>
      </c>
      <c r="E5" s="39" t="str">
        <f>[1]Maio!$I$8</f>
        <v>O</v>
      </c>
      <c r="F5" s="39" t="str">
        <f>[1]Maio!$I$9</f>
        <v>O</v>
      </c>
      <c r="G5" s="39" t="str">
        <f>[1]Maio!$I$10</f>
        <v>O</v>
      </c>
      <c r="H5" s="39" t="str">
        <f>[1]Maio!$I$11</f>
        <v>SO</v>
      </c>
      <c r="I5" s="39" t="str">
        <f>[1]Maio!$I$12</f>
        <v>SO</v>
      </c>
      <c r="J5" s="39" t="str">
        <f>[1]Maio!$I$13</f>
        <v>O</v>
      </c>
      <c r="K5" s="39" t="str">
        <f>[1]Maio!$I$14</f>
        <v>O</v>
      </c>
      <c r="L5" s="39" t="str">
        <f>[1]Maio!$I$15</f>
        <v>L</v>
      </c>
      <c r="M5" s="39" t="str">
        <f>[1]Maio!$I$16</f>
        <v>L</v>
      </c>
      <c r="N5" s="39" t="str">
        <f>[1]Maio!$I$17</f>
        <v>SE</v>
      </c>
      <c r="O5" s="39" t="str">
        <f>[1]Maio!$I$18</f>
        <v>O</v>
      </c>
      <c r="P5" s="39" t="str">
        <f>[1]Maio!$I$19</f>
        <v>O</v>
      </c>
      <c r="Q5" s="39" t="str">
        <f>[1]Maio!$I$20</f>
        <v>S</v>
      </c>
      <c r="R5" s="39" t="str">
        <f>[1]Maio!$I$21</f>
        <v>SO</v>
      </c>
      <c r="S5" s="39" t="str">
        <f>[1]Maio!$I$22</f>
        <v>O</v>
      </c>
      <c r="T5" s="39" t="str">
        <f>[1]Maio!$I$23</f>
        <v>O</v>
      </c>
      <c r="U5" s="39" t="str">
        <f>[1]Maio!$I$24</f>
        <v>O</v>
      </c>
      <c r="V5" s="39" t="str">
        <f>[1]Maio!$I$25</f>
        <v>O</v>
      </c>
      <c r="W5" s="39" t="str">
        <f>[1]Maio!$I$26</f>
        <v>O</v>
      </c>
      <c r="X5" s="39" t="str">
        <f>[1]Maio!$I$27</f>
        <v>O</v>
      </c>
      <c r="Y5" s="39" t="str">
        <f>[1]Maio!$I$28</f>
        <v>NE</v>
      </c>
      <c r="Z5" s="39" t="str">
        <f>[1]Maio!$I$29</f>
        <v>NE</v>
      </c>
      <c r="AA5" s="39" t="str">
        <f>[1]Maio!$I$30</f>
        <v>O</v>
      </c>
      <c r="AB5" s="39" t="str">
        <f>[1]Maio!$I$31</f>
        <v>SE</v>
      </c>
      <c r="AC5" s="39" t="str">
        <f>[1]Maio!$I$32</f>
        <v>SE</v>
      </c>
      <c r="AD5" s="39" t="str">
        <f>[1]Maio!$I$33</f>
        <v>SE</v>
      </c>
      <c r="AE5" s="39" t="str">
        <f>[1]Maio!$I$34</f>
        <v>NO</v>
      </c>
      <c r="AF5" s="39" t="str">
        <f>[1]Maio!$I$35</f>
        <v>L</v>
      </c>
      <c r="AG5" s="45" t="str">
        <f>[1]Maio!$I$36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[2]Maio!$I$5</f>
        <v>L</v>
      </c>
      <c r="C6" s="3" t="str">
        <f>[2]Maio!$I$6</f>
        <v>L</v>
      </c>
      <c r="D6" s="3" t="str">
        <f>[2]Maio!$I$7</f>
        <v>L</v>
      </c>
      <c r="E6" s="3" t="str">
        <f>[2]Maio!$I$8</f>
        <v>NE</v>
      </c>
      <c r="F6" s="3" t="str">
        <f>[2]Maio!$I$9</f>
        <v>L</v>
      </c>
      <c r="G6" s="3" t="str">
        <f>[2]Maio!$I$10</f>
        <v>SO</v>
      </c>
      <c r="H6" s="3" t="str">
        <f>[2]Maio!$I$11</f>
        <v>L</v>
      </c>
      <c r="I6" s="3" t="str">
        <f>[2]Maio!$I$12</f>
        <v>NE</v>
      </c>
      <c r="J6" s="3" t="str">
        <f>[2]Maio!$I$13</f>
        <v>NE</v>
      </c>
      <c r="K6" s="3" t="str">
        <f>[2]Maio!$I$14</f>
        <v>L</v>
      </c>
      <c r="L6" s="3" t="str">
        <f>[2]Maio!$I$15</f>
        <v>NO</v>
      </c>
      <c r="M6" s="3" t="str">
        <f>[2]Maio!$I$16</f>
        <v>S</v>
      </c>
      <c r="N6" s="3" t="str">
        <f>[2]Maio!$I$17</f>
        <v>L</v>
      </c>
      <c r="O6" s="3" t="str">
        <f>[2]Maio!$I$18</f>
        <v>NE</v>
      </c>
      <c r="P6" s="3" t="str">
        <f>[2]Maio!$I$19</f>
        <v>L</v>
      </c>
      <c r="Q6" s="3" t="str">
        <f>[2]Maio!$I$20</f>
        <v>L</v>
      </c>
      <c r="R6" s="3" t="str">
        <f>[2]Maio!$I$21</f>
        <v>L</v>
      </c>
      <c r="S6" s="3" t="str">
        <f>[2]Maio!$I$22</f>
        <v>NE</v>
      </c>
      <c r="T6" s="20" t="str">
        <f>[2]Maio!$I$23</f>
        <v>L</v>
      </c>
      <c r="U6" s="20" t="str">
        <f>[2]Maio!$I$24</f>
        <v>NE</v>
      </c>
      <c r="V6" s="20" t="str">
        <f>[2]Maio!$I$25</f>
        <v>L</v>
      </c>
      <c r="W6" s="20" t="str">
        <f>[2]Maio!$I$26</f>
        <v>NE</v>
      </c>
      <c r="X6" s="20" t="str">
        <f>[2]Maio!$I$27</f>
        <v>L</v>
      </c>
      <c r="Y6" s="20" t="str">
        <f>[2]Maio!$I$28</f>
        <v>L</v>
      </c>
      <c r="Z6" s="20" t="str">
        <f>[2]Maio!$I$29</f>
        <v>O</v>
      </c>
      <c r="AA6" s="20" t="str">
        <f>[2]Maio!$I$30</f>
        <v>NE</v>
      </c>
      <c r="AB6" s="20" t="str">
        <f>[2]Maio!$I$31</f>
        <v>NE</v>
      </c>
      <c r="AC6" s="20" t="str">
        <f>[2]Maio!$I$32</f>
        <v>NE</v>
      </c>
      <c r="AD6" s="20" t="str">
        <f>[2]Maio!$I$33</f>
        <v>L</v>
      </c>
      <c r="AE6" s="20" t="str">
        <f>[2]Maio!$I$34</f>
        <v>L</v>
      </c>
      <c r="AF6" s="20" t="str">
        <f>[2]Maio!$I$35</f>
        <v>SO</v>
      </c>
      <c r="AG6" s="46" t="str">
        <f>[2]Maio!$I$36</f>
        <v>L</v>
      </c>
      <c r="AH6" s="2"/>
    </row>
    <row r="7" spans="1:34" ht="17.100000000000001" customHeight="1" x14ac:dyDescent="0.2">
      <c r="A7" s="9" t="s">
        <v>1</v>
      </c>
      <c r="B7" s="15" t="str">
        <f>[3]Maio!$I$5</f>
        <v>SE</v>
      </c>
      <c r="C7" s="15" t="str">
        <f>[3]Maio!$I$6</f>
        <v>SE</v>
      </c>
      <c r="D7" s="15" t="str">
        <f>[3]Maio!$I$7</f>
        <v>SE</v>
      </c>
      <c r="E7" s="15" t="str">
        <f>[3]Maio!$I$8</f>
        <v>SE</v>
      </c>
      <c r="F7" s="15" t="str">
        <f>[3]Maio!$I$9</f>
        <v>SE</v>
      </c>
      <c r="G7" s="15" t="str">
        <f>[3]Maio!$I$10</f>
        <v>SE</v>
      </c>
      <c r="H7" s="15" t="str">
        <f>[3]Maio!$I$11</f>
        <v>SE</v>
      </c>
      <c r="I7" s="15" t="str">
        <f>[3]Maio!$I$12</f>
        <v>SE</v>
      </c>
      <c r="J7" s="15" t="str">
        <f>[3]Maio!$I$13</f>
        <v>SE</v>
      </c>
      <c r="K7" s="15" t="str">
        <f>[3]Maio!$I$14</f>
        <v>SE</v>
      </c>
      <c r="L7" s="15" t="str">
        <f>[3]Maio!$I$15</f>
        <v>N</v>
      </c>
      <c r="M7" s="15" t="str">
        <f>[3]Maio!$I$16</f>
        <v>NO</v>
      </c>
      <c r="N7" s="15" t="str">
        <f>[3]Maio!$I$17</f>
        <v>SE</v>
      </c>
      <c r="O7" s="15" t="str">
        <f>[3]Maio!$I$18</f>
        <v>S</v>
      </c>
      <c r="P7" s="15" t="str">
        <f>[3]Maio!$I$19</f>
        <v>SE</v>
      </c>
      <c r="Q7" s="15" t="str">
        <f>[3]Maio!$I$20</f>
        <v>SE</v>
      </c>
      <c r="R7" s="15" t="str">
        <f>[3]Maio!$I$21</f>
        <v>SE</v>
      </c>
      <c r="S7" s="15" t="str">
        <f>[3]Maio!$I$22</f>
        <v>SE</v>
      </c>
      <c r="T7" s="24" t="str">
        <f>[3]Maio!$I$23</f>
        <v>SE</v>
      </c>
      <c r="U7" s="24" t="str">
        <f>[3]Maio!$I$24</f>
        <v>SE</v>
      </c>
      <c r="V7" s="24" t="str">
        <f>[3]Maio!$I$25</f>
        <v>SE</v>
      </c>
      <c r="W7" s="24" t="str">
        <f>[3]Maio!$I$26</f>
        <v>SE</v>
      </c>
      <c r="X7" s="24" t="str">
        <f>[3]Maio!$I$27</f>
        <v>SE</v>
      </c>
      <c r="Y7" s="24" t="str">
        <f>[3]Maio!$I$28</f>
        <v>NO</v>
      </c>
      <c r="Z7" s="24" t="str">
        <f>[3]Maio!$I$29</f>
        <v>S</v>
      </c>
      <c r="AA7" s="24" t="str">
        <f>[3]Maio!$I$30</f>
        <v>SE</v>
      </c>
      <c r="AB7" s="24" t="str">
        <f>[3]Maio!$I$31</f>
        <v>SE</v>
      </c>
      <c r="AC7" s="24" t="str">
        <f>[3]Maio!$I$32</f>
        <v>SE</v>
      </c>
      <c r="AD7" s="24" t="str">
        <f>[3]Maio!$I$33</f>
        <v>SE</v>
      </c>
      <c r="AE7" s="24" t="str">
        <f>[3]Maio!$I$34</f>
        <v>SE</v>
      </c>
      <c r="AF7" s="24" t="str">
        <f>[3]Maio!$I$35</f>
        <v>NO</v>
      </c>
      <c r="AG7" s="46" t="str">
        <f>[3]Maio!$I$36</f>
        <v>SE</v>
      </c>
      <c r="AH7" s="2"/>
    </row>
    <row r="8" spans="1:34" ht="17.100000000000001" customHeight="1" x14ac:dyDescent="0.2">
      <c r="A8" s="9" t="s">
        <v>52</v>
      </c>
      <c r="B8" s="15" t="str">
        <f>[4]Maio!$I$5</f>
        <v>SO</v>
      </c>
      <c r="C8" s="15" t="str">
        <f>[4]Maio!$I$6</f>
        <v>NE</v>
      </c>
      <c r="D8" s="15" t="str">
        <f>[4]Maio!$I$7</f>
        <v>NE</v>
      </c>
      <c r="E8" s="15" t="str">
        <f>[4]Maio!$I$8</f>
        <v>NE</v>
      </c>
      <c r="F8" s="15" t="str">
        <f>[4]Maio!$I$9</f>
        <v>NE</v>
      </c>
      <c r="G8" s="15" t="str">
        <f>[4]Maio!$I$10</f>
        <v>NE</v>
      </c>
      <c r="H8" s="15" t="str">
        <f>[4]Maio!$I$11</f>
        <v>NE</v>
      </c>
      <c r="I8" s="15" t="str">
        <f>[4]Maio!$I$12</f>
        <v>NE</v>
      </c>
      <c r="J8" s="15" t="str">
        <f>[4]Maio!$I$13</f>
        <v>NE</v>
      </c>
      <c r="K8" s="15" t="str">
        <f>[4]Maio!$I$14</f>
        <v>NE</v>
      </c>
      <c r="L8" s="15" t="str">
        <f>[4]Maio!$I$15</f>
        <v>N</v>
      </c>
      <c r="M8" s="15" t="str">
        <f>[4]Maio!$I$16</f>
        <v>S</v>
      </c>
      <c r="N8" s="15" t="str">
        <f>[4]Maio!$I$17</f>
        <v>S</v>
      </c>
      <c r="O8" s="15" t="str">
        <f>[4]Maio!$I$18</f>
        <v>NE</v>
      </c>
      <c r="P8" s="15" t="str">
        <f>[4]Maio!$I$19</f>
        <v>NE</v>
      </c>
      <c r="Q8" s="15" t="str">
        <f>[4]Maio!$I$20</f>
        <v>NE</v>
      </c>
      <c r="R8" s="15" t="str">
        <f>[4]Maio!$I$21</f>
        <v>NE</v>
      </c>
      <c r="S8" s="15" t="str">
        <f>[4]Maio!$I$22</f>
        <v>NE</v>
      </c>
      <c r="T8" s="24" t="str">
        <f>[4]Maio!$I$23</f>
        <v>NE</v>
      </c>
      <c r="U8" s="24" t="str">
        <f>[4]Maio!$I$24</f>
        <v>NE</v>
      </c>
      <c r="V8" s="24" t="str">
        <f>[4]Maio!$I$25</f>
        <v>NE</v>
      </c>
      <c r="W8" s="24" t="str">
        <f>[4]Maio!$I$26</f>
        <v>NE</v>
      </c>
      <c r="X8" s="24" t="str">
        <f>[4]Maio!$I$27</f>
        <v>NE</v>
      </c>
      <c r="Y8" s="24" t="str">
        <f>[4]Maio!$I$28</f>
        <v>SO</v>
      </c>
      <c r="Z8" s="24" t="str">
        <f>[4]Maio!$I$29</f>
        <v>SO</v>
      </c>
      <c r="AA8" s="24" t="str">
        <f>[4]Maio!$I$30</f>
        <v>NE</v>
      </c>
      <c r="AB8" s="24" t="str">
        <f>[4]Maio!$I$31</f>
        <v>N</v>
      </c>
      <c r="AC8" s="24" t="str">
        <f>[4]Maio!$I$32</f>
        <v>NE</v>
      </c>
      <c r="AD8" s="24" t="str">
        <f>[4]Maio!$I$33</f>
        <v>NE</v>
      </c>
      <c r="AE8" s="24" t="str">
        <f>[4]Maio!$I$34</f>
        <v>NE</v>
      </c>
      <c r="AF8" s="24" t="str">
        <f>[4]Maio!$I$35</f>
        <v>NE</v>
      </c>
      <c r="AG8" s="46" t="str">
        <f>[4]Maio!$I$36</f>
        <v>NE</v>
      </c>
      <c r="AH8" s="2"/>
    </row>
    <row r="9" spans="1:34" ht="17.100000000000001" customHeight="1" x14ac:dyDescent="0.2">
      <c r="A9" s="9" t="s">
        <v>2</v>
      </c>
      <c r="B9" s="2" t="str">
        <f>[5]Maio!$I$5</f>
        <v>SE</v>
      </c>
      <c r="C9" s="2" t="str">
        <f>[5]Maio!$I$6</f>
        <v>SE</v>
      </c>
      <c r="D9" s="2" t="str">
        <f>[5]Maio!$I$7</f>
        <v>SE</v>
      </c>
      <c r="E9" s="2" t="str">
        <f>[5]Maio!$I$8</f>
        <v>SE</v>
      </c>
      <c r="F9" s="2" t="str">
        <f>[5]Maio!$I$9</f>
        <v>L</v>
      </c>
      <c r="G9" s="2" t="str">
        <f>[5]Maio!$I$10</f>
        <v>SE</v>
      </c>
      <c r="H9" s="2" t="str">
        <f>[5]Maio!$I$11</f>
        <v>L</v>
      </c>
      <c r="I9" s="2" t="str">
        <f>[5]Maio!$I$12</f>
        <v>L</v>
      </c>
      <c r="J9" s="2" t="str">
        <f>[5]Maio!$I$13</f>
        <v>L</v>
      </c>
      <c r="K9" s="2" t="str">
        <f>[5]Maio!$I$14</f>
        <v>NE</v>
      </c>
      <c r="L9" s="2" t="str">
        <f>[5]Maio!$I$15</f>
        <v>N</v>
      </c>
      <c r="M9" s="2" t="str">
        <f>[5]Maio!$I$16</f>
        <v>N</v>
      </c>
      <c r="N9" s="2" t="str">
        <f>[5]Maio!$I$17</f>
        <v>N</v>
      </c>
      <c r="O9" s="2" t="str">
        <f>[5]Maio!$I$18</f>
        <v>N</v>
      </c>
      <c r="P9" s="2" t="str">
        <f>[5]Maio!$I$19</f>
        <v>SE</v>
      </c>
      <c r="Q9" s="2" t="str">
        <f>[5]Maio!$I$20</f>
        <v>L</v>
      </c>
      <c r="R9" s="2" t="str">
        <f>[5]Maio!$I$21</f>
        <v>L</v>
      </c>
      <c r="S9" s="2" t="str">
        <f>[5]Maio!$I$22</f>
        <v>L</v>
      </c>
      <c r="T9" s="20" t="str">
        <f>[5]Maio!$I$23</f>
        <v>L</v>
      </c>
      <c r="U9" s="20" t="str">
        <f>[5]Maio!$I$24</f>
        <v>L</v>
      </c>
      <c r="V9" s="2" t="str">
        <f>[5]Maio!$I$25</f>
        <v>L</v>
      </c>
      <c r="W9" s="20" t="str">
        <f>[5]Maio!$I$26</f>
        <v>L</v>
      </c>
      <c r="X9" s="20" t="str">
        <f>[5]Maio!$I$27</f>
        <v>L</v>
      </c>
      <c r="Y9" s="20" t="str">
        <f>[5]Maio!$I$28</f>
        <v>N</v>
      </c>
      <c r="Z9" s="20" t="str">
        <f>[5]Maio!$I$29</f>
        <v>N</v>
      </c>
      <c r="AA9" s="20" t="str">
        <f>[5]Maio!$I$30</f>
        <v>NE</v>
      </c>
      <c r="AB9" s="20" t="str">
        <f>[5]Maio!$I$31</f>
        <v>NE</v>
      </c>
      <c r="AC9" s="20" t="str">
        <f>[5]Maio!$I$32</f>
        <v>L</v>
      </c>
      <c r="AD9" s="20" t="str">
        <f>[5]Maio!$I$33</f>
        <v>NE</v>
      </c>
      <c r="AE9" s="20" t="str">
        <f>[5]Maio!$I$34</f>
        <v>L</v>
      </c>
      <c r="AF9" s="20" t="str">
        <f>[5]Maio!$I$35</f>
        <v>N</v>
      </c>
      <c r="AG9" s="46" t="str">
        <f>[5]Maio!$I$36</f>
        <v>L</v>
      </c>
      <c r="AH9" s="2"/>
    </row>
    <row r="10" spans="1:34" ht="17.100000000000001" customHeight="1" x14ac:dyDescent="0.2">
      <c r="A10" s="9" t="s">
        <v>3</v>
      </c>
      <c r="B10" s="2" t="str">
        <f>[6]Maio!$I$5</f>
        <v>NO</v>
      </c>
      <c r="C10" s="2" t="str">
        <f>[6]Maio!$I$6</f>
        <v>L</v>
      </c>
      <c r="D10" s="2" t="str">
        <f>[6]Maio!$I$7</f>
        <v>O</v>
      </c>
      <c r="E10" s="2" t="str">
        <f>[6]Maio!$I$8</f>
        <v>SE</v>
      </c>
      <c r="F10" s="2" t="str">
        <f>[6]Maio!$I$9</f>
        <v>NE</v>
      </c>
      <c r="G10" s="2" t="str">
        <f>[6]Maio!$I$10</f>
        <v>O</v>
      </c>
      <c r="H10" s="2" t="str">
        <f>[6]Maio!$I$11</f>
        <v>L</v>
      </c>
      <c r="I10" s="2" t="str">
        <f>[6]Maio!$I$12</f>
        <v>L</v>
      </c>
      <c r="J10" s="2" t="str">
        <f>[6]Maio!$I$13</f>
        <v>L</v>
      </c>
      <c r="K10" s="2" t="str">
        <f>[6]Maio!$I$14</f>
        <v>SO</v>
      </c>
      <c r="L10" s="2" t="str">
        <f>[6]Maio!$I$15</f>
        <v>SO</v>
      </c>
      <c r="M10" s="2" t="str">
        <f>[6]Maio!$I$16</f>
        <v>O</v>
      </c>
      <c r="N10" s="2" t="str">
        <f>[6]Maio!$I$17</f>
        <v>L</v>
      </c>
      <c r="O10" s="2" t="str">
        <f>[6]Maio!$I$18</f>
        <v>O</v>
      </c>
      <c r="P10" s="2" t="str">
        <f>[6]Maio!$I$19</f>
        <v>SE</v>
      </c>
      <c r="Q10" s="2" t="str">
        <f>[6]Maio!$I$20</f>
        <v>SE</v>
      </c>
      <c r="R10" s="2" t="str">
        <f>[6]Maio!$I$21</f>
        <v>L</v>
      </c>
      <c r="S10" s="2" t="str">
        <f>[6]Maio!$I$22</f>
        <v>L</v>
      </c>
      <c r="T10" s="20" t="str">
        <f>[6]Maio!$I$23</f>
        <v>L</v>
      </c>
      <c r="U10" s="20" t="str">
        <f>[6]Maio!$I$24</f>
        <v>L</v>
      </c>
      <c r="V10" s="20" t="str">
        <f>[6]Maio!$I$25</f>
        <v>L</v>
      </c>
      <c r="W10" s="20" t="str">
        <f>[6]Maio!$I$26</f>
        <v>L</v>
      </c>
      <c r="X10" s="20" t="str">
        <f>[6]Maio!$I$27</f>
        <v>L</v>
      </c>
      <c r="Y10" s="20" t="str">
        <f>[6]Maio!$I$28</f>
        <v>NO</v>
      </c>
      <c r="Z10" s="20" t="str">
        <f>[6]Maio!$I$29</f>
        <v>NO</v>
      </c>
      <c r="AA10" s="20" t="str">
        <f>[6]Maio!$I$30</f>
        <v>SO</v>
      </c>
      <c r="AB10" s="20" t="str">
        <f>[6]Maio!$I$31</f>
        <v>SO</v>
      </c>
      <c r="AC10" s="20" t="str">
        <f>[6]Maio!$I$32</f>
        <v>SE</v>
      </c>
      <c r="AD10" s="20" t="str">
        <f>[6]Maio!$I$33</f>
        <v>NE</v>
      </c>
      <c r="AE10" s="20" t="str">
        <f>[6]Maio!$I$34</f>
        <v>SO</v>
      </c>
      <c r="AF10" s="20" t="str">
        <f>[6]Maio!$I$35</f>
        <v>O</v>
      </c>
      <c r="AG10" s="46" t="str">
        <f>[6]Maio!$I$36</f>
        <v>L</v>
      </c>
      <c r="AH10" s="2"/>
    </row>
    <row r="11" spans="1:34" ht="17.100000000000001" customHeight="1" x14ac:dyDescent="0.2">
      <c r="A11" s="9" t="s">
        <v>4</v>
      </c>
      <c r="B11" s="2" t="str">
        <f>[7]Maio!$I$5</f>
        <v>SE</v>
      </c>
      <c r="C11" s="2" t="str">
        <f>[7]Maio!$I$6</f>
        <v>SE</v>
      </c>
      <c r="D11" s="2" t="str">
        <f>[7]Maio!$I$7</f>
        <v>L</v>
      </c>
      <c r="E11" s="2" t="str">
        <f>[7]Maio!$I$8</f>
        <v>L</v>
      </c>
      <c r="F11" s="2" t="str">
        <f>[7]Maio!$I$9</f>
        <v>L</v>
      </c>
      <c r="G11" s="2" t="str">
        <f>[7]Maio!$I$10</f>
        <v>L</v>
      </c>
      <c r="H11" s="2" t="str">
        <f>[7]Maio!$I$11</f>
        <v>SE</v>
      </c>
      <c r="I11" s="2" t="str">
        <f>[7]Maio!$I$12</f>
        <v>L</v>
      </c>
      <c r="J11" s="2" t="str">
        <f>[7]Maio!$I$13</f>
        <v>L</v>
      </c>
      <c r="K11" s="2" t="str">
        <f>[7]Maio!$I$14</f>
        <v>L</v>
      </c>
      <c r="L11" s="2" t="str">
        <f>[7]Maio!$I$15</f>
        <v>NE</v>
      </c>
      <c r="M11" s="2" t="str">
        <f>[7]Maio!$I$16</f>
        <v>NO</v>
      </c>
      <c r="N11" s="2" t="str">
        <f>[7]Maio!$I$17</f>
        <v>NO</v>
      </c>
      <c r="O11" s="2" t="str">
        <f>[7]Maio!$I$18</f>
        <v>N</v>
      </c>
      <c r="P11" s="2" t="str">
        <f>[7]Maio!$I$19</f>
        <v>SE</v>
      </c>
      <c r="Q11" s="2" t="str">
        <f>[7]Maio!$I$20</f>
        <v>SE</v>
      </c>
      <c r="R11" s="2" t="str">
        <f>[7]Maio!$I$21</f>
        <v>L</v>
      </c>
      <c r="S11" s="2" t="str">
        <f>[7]Maio!$I$22</f>
        <v>L</v>
      </c>
      <c r="T11" s="20" t="str">
        <f>[7]Maio!$I$23</f>
        <v>L</v>
      </c>
      <c r="U11" s="20" t="str">
        <f>[7]Maio!$I$24</f>
        <v>L</v>
      </c>
      <c r="V11" s="20" t="str">
        <f>[7]Maio!$I$25</f>
        <v>L</v>
      </c>
      <c r="W11" s="20" t="str">
        <f>[7]Maio!$I$26</f>
        <v>L</v>
      </c>
      <c r="X11" s="20" t="str">
        <f>[7]Maio!$I$27</f>
        <v>L</v>
      </c>
      <c r="Y11" s="20" t="str">
        <f>[7]Maio!$I$28</f>
        <v>L</v>
      </c>
      <c r="Z11" s="20" t="str">
        <f>[7]Maio!$I$29</f>
        <v>O</v>
      </c>
      <c r="AA11" s="20" t="str">
        <f>[7]Maio!$I$30</f>
        <v>N</v>
      </c>
      <c r="AB11" s="20" t="str">
        <f>[7]Maio!$I$31</f>
        <v>L</v>
      </c>
      <c r="AC11" s="20" t="str">
        <f>[7]Maio!$I$32</f>
        <v>L</v>
      </c>
      <c r="AD11" s="20" t="str">
        <f>[7]Maio!$I$33</f>
        <v>L</v>
      </c>
      <c r="AE11" s="20" t="str">
        <f>[7]Maio!$I$34</f>
        <v>L</v>
      </c>
      <c r="AF11" s="20" t="str">
        <f>[7]Maio!$I$35</f>
        <v>NO</v>
      </c>
      <c r="AG11" s="46" t="str">
        <f>[7]Maio!$I$36</f>
        <v>L</v>
      </c>
      <c r="AH11" s="2"/>
    </row>
    <row r="12" spans="1:34" ht="17.100000000000001" customHeight="1" x14ac:dyDescent="0.2">
      <c r="A12" s="9" t="s">
        <v>5</v>
      </c>
      <c r="B12" s="20" t="str">
        <f>[8]Maio!$I$5</f>
        <v>S</v>
      </c>
      <c r="C12" s="20" t="str">
        <f>[8]Maio!$I$6</f>
        <v>SE</v>
      </c>
      <c r="D12" s="20" t="str">
        <f>[8]Maio!$I$7</f>
        <v>SE</v>
      </c>
      <c r="E12" s="20" t="str">
        <f>[8]Maio!$I$8</f>
        <v>L</v>
      </c>
      <c r="F12" s="20" t="str">
        <f>[8]Maio!$I$9</f>
        <v>O</v>
      </c>
      <c r="G12" s="20" t="str">
        <f>[8]Maio!$I$10</f>
        <v>L</v>
      </c>
      <c r="H12" s="20" t="str">
        <f>[8]Maio!$I$11</f>
        <v>L</v>
      </c>
      <c r="I12" s="20" t="str">
        <f>[8]Maio!$I$12</f>
        <v>SE</v>
      </c>
      <c r="J12" s="20" t="str">
        <f>[8]Maio!$I$13</f>
        <v>SE</v>
      </c>
      <c r="K12" s="20" t="str">
        <f>[8]Maio!$I$14</f>
        <v>L</v>
      </c>
      <c r="L12" s="20" t="str">
        <f>[8]Maio!$I$15</f>
        <v>L</v>
      </c>
      <c r="M12" s="20" t="str">
        <f>[8]Maio!$I$16</f>
        <v>O</v>
      </c>
      <c r="N12" s="20" t="str">
        <f>[8]Maio!$I$17</f>
        <v>O</v>
      </c>
      <c r="O12" s="20" t="str">
        <f>[8]Maio!$I$18</f>
        <v>L</v>
      </c>
      <c r="P12" s="20" t="str">
        <f>[8]Maio!$I$19</f>
        <v>SO</v>
      </c>
      <c r="Q12" s="20" t="str">
        <f>[8]Maio!$I$20</f>
        <v>L</v>
      </c>
      <c r="R12" s="20" t="str">
        <f>[8]Maio!$I$21</f>
        <v>L</v>
      </c>
      <c r="S12" s="20" t="str">
        <f>[8]Maio!$I$22</f>
        <v>L</v>
      </c>
      <c r="T12" s="20" t="str">
        <f>[8]Maio!$I$23</f>
        <v>SE</v>
      </c>
      <c r="U12" s="20" t="str">
        <f>[8]Maio!$I$24</f>
        <v>L</v>
      </c>
      <c r="V12" s="20" t="str">
        <f>[8]Maio!$I$25</f>
        <v>L</v>
      </c>
      <c r="W12" s="20" t="str">
        <f>[8]Maio!$I$26</f>
        <v>NE</v>
      </c>
      <c r="X12" s="20" t="str">
        <f>[8]Maio!$I$27</f>
        <v>L</v>
      </c>
      <c r="Y12" s="20" t="str">
        <f>[8]Maio!$I$28</f>
        <v>O</v>
      </c>
      <c r="Z12" s="20" t="str">
        <f>[8]Maio!$I$29</f>
        <v>SO</v>
      </c>
      <c r="AA12" s="20" t="str">
        <f>[8]Maio!$I$30</f>
        <v>L</v>
      </c>
      <c r="AB12" s="20" t="str">
        <f>[8]Maio!$I$31</f>
        <v>L</v>
      </c>
      <c r="AC12" s="20" t="str">
        <f>[8]Maio!$I$32</f>
        <v>L</v>
      </c>
      <c r="AD12" s="20" t="str">
        <f>[8]Maio!$I$33</f>
        <v>L</v>
      </c>
      <c r="AE12" s="20" t="str">
        <f>[8]Maio!$I$34</f>
        <v>SE</v>
      </c>
      <c r="AF12" s="20" t="str">
        <f>[8]Maio!$I$35</f>
        <v>SO</v>
      </c>
      <c r="AG12" s="46" t="str">
        <f>[8]Maio!$I$36</f>
        <v>L</v>
      </c>
      <c r="AH12" s="2"/>
    </row>
    <row r="13" spans="1:34" ht="17.100000000000001" customHeight="1" x14ac:dyDescent="0.2">
      <c r="A13" s="9" t="s">
        <v>6</v>
      </c>
      <c r="B13" s="20" t="str">
        <f>[9]Maio!$I$5</f>
        <v>SE</v>
      </c>
      <c r="C13" s="20" t="str">
        <f>[9]Maio!$I$6</f>
        <v>SE</v>
      </c>
      <c r="D13" s="20" t="str">
        <f>[9]Maio!$I$7</f>
        <v>SE</v>
      </c>
      <c r="E13" s="20" t="str">
        <f>[9]Maio!$I$8</f>
        <v>L</v>
      </c>
      <c r="F13" s="20" t="str">
        <f>[9]Maio!$I$9</f>
        <v>SE</v>
      </c>
      <c r="G13" s="20" t="str">
        <f>[9]Maio!$I$10</f>
        <v>L</v>
      </c>
      <c r="H13" s="20" t="str">
        <f>[9]Maio!$I$11</f>
        <v>SE</v>
      </c>
      <c r="I13" s="20" t="str">
        <f>[9]Maio!$I$12</f>
        <v>SE</v>
      </c>
      <c r="J13" s="20" t="str">
        <f>[9]Maio!$I$13</f>
        <v>SE</v>
      </c>
      <c r="K13" s="20" t="str">
        <f>[9]Maio!$I$14</f>
        <v>NO</v>
      </c>
      <c r="L13" s="20" t="str">
        <f>[9]Maio!$I$15</f>
        <v>SE</v>
      </c>
      <c r="M13" s="20" t="str">
        <f>[9]Maio!$I$16</f>
        <v>SE</v>
      </c>
      <c r="N13" s="20" t="str">
        <f>[9]Maio!$I$17</f>
        <v>SE</v>
      </c>
      <c r="O13" s="20" t="str">
        <f>[9]Maio!$I$18</f>
        <v>L</v>
      </c>
      <c r="P13" s="20" t="str">
        <f>[9]Maio!$I$19</f>
        <v>SO</v>
      </c>
      <c r="Q13" s="20" t="str">
        <f>[9]Maio!$I$20</f>
        <v>L</v>
      </c>
      <c r="R13" s="20" t="str">
        <f>[9]Maio!$I$21</f>
        <v>L</v>
      </c>
      <c r="S13" s="20" t="str">
        <f>[9]Maio!$I$22</f>
        <v>L</v>
      </c>
      <c r="T13" s="20" t="str">
        <f>[9]Maio!$I$23</f>
        <v>SE</v>
      </c>
      <c r="U13" s="20" t="str">
        <f>[9]Maio!$I$24</f>
        <v>L</v>
      </c>
      <c r="V13" s="20" t="str">
        <f>[9]Maio!$I$25</f>
        <v>L</v>
      </c>
      <c r="W13" s="20" t="str">
        <f>[9]Maio!$I$26</f>
        <v>NE</v>
      </c>
      <c r="X13" s="20" t="str">
        <f>[9]Maio!$I$27</f>
        <v>L</v>
      </c>
      <c r="Y13" s="20" t="str">
        <f>[9]Maio!$I$28</f>
        <v>O</v>
      </c>
      <c r="Z13" s="20" t="str">
        <f>[9]Maio!$I$29</f>
        <v>SO</v>
      </c>
      <c r="AA13" s="20" t="str">
        <f>[9]Maio!$I$30</f>
        <v>L</v>
      </c>
      <c r="AB13" s="20" t="str">
        <f>[9]Maio!$I$31</f>
        <v>L</v>
      </c>
      <c r="AC13" s="20" t="str">
        <f>[9]Maio!$I$32</f>
        <v>L</v>
      </c>
      <c r="AD13" s="20" t="str">
        <f>[9]Maio!$I$33</f>
        <v>L</v>
      </c>
      <c r="AE13" s="20" t="str">
        <f>[9]Maio!$I$34</f>
        <v>SE</v>
      </c>
      <c r="AF13" s="20" t="str">
        <f>[9]Maio!$I$35</f>
        <v>SO</v>
      </c>
      <c r="AG13" s="46" t="str">
        <f>[9]Maio!$I$36</f>
        <v>L</v>
      </c>
      <c r="AH13" s="2"/>
    </row>
    <row r="14" spans="1:34" ht="17.100000000000001" customHeight="1" x14ac:dyDescent="0.2">
      <c r="A14" s="9" t="s">
        <v>7</v>
      </c>
      <c r="B14" s="2" t="str">
        <f>[10]Maio!$I$5</f>
        <v>SE</v>
      </c>
      <c r="C14" s="2" t="str">
        <f>[10]Maio!$I$6</f>
        <v>L</v>
      </c>
      <c r="D14" s="2" t="str">
        <f>[10]Maio!$I$7</f>
        <v>L</v>
      </c>
      <c r="E14" s="2" t="str">
        <f>[10]Maio!$I$8</f>
        <v>L</v>
      </c>
      <c r="F14" s="2" t="str">
        <f>[10]Maio!$I$9</f>
        <v>NE</v>
      </c>
      <c r="G14" s="2" t="str">
        <f>[10]Maio!$I$10</f>
        <v>NE</v>
      </c>
      <c r="H14" s="2" t="str">
        <f>[10]Maio!$I$11</f>
        <v>L</v>
      </c>
      <c r="I14" s="2" t="str">
        <f>[10]Maio!$I$12</f>
        <v>L</v>
      </c>
      <c r="J14" s="2" t="str">
        <f>[10]Maio!$I$13</f>
        <v>L</v>
      </c>
      <c r="K14" s="2" t="str">
        <f>[10]Maio!$I$14</f>
        <v>NE</v>
      </c>
      <c r="L14" s="2" t="str">
        <f>[10]Maio!$I$15</f>
        <v>N</v>
      </c>
      <c r="M14" s="2" t="str">
        <f>[10]Maio!$I$16</f>
        <v>S</v>
      </c>
      <c r="N14" s="2" t="str">
        <f>[10]Maio!$I$17</f>
        <v>S</v>
      </c>
      <c r="O14" s="2" t="str">
        <f>[10]Maio!$I$18</f>
        <v>SE</v>
      </c>
      <c r="P14" s="2" t="str">
        <f>[10]Maio!$I$19</f>
        <v>L</v>
      </c>
      <c r="Q14" s="2" t="str">
        <f>[10]Maio!$I$20</f>
        <v>L</v>
      </c>
      <c r="R14" s="2" t="str">
        <f>[10]Maio!$I$21</f>
        <v>L</v>
      </c>
      <c r="S14" s="2" t="str">
        <f>[10]Maio!$I$22</f>
        <v>L</v>
      </c>
      <c r="T14" s="20" t="str">
        <f>[10]Maio!$I$23</f>
        <v>L</v>
      </c>
      <c r="U14" s="20" t="str">
        <f>[10]Maio!$I$24</f>
        <v>L</v>
      </c>
      <c r="V14" s="20" t="str">
        <f>[10]Maio!$I$25</f>
        <v>L</v>
      </c>
      <c r="W14" s="20" t="str">
        <f>[10]Maio!$I$26</f>
        <v>L</v>
      </c>
      <c r="X14" s="20" t="str">
        <f>[10]Maio!$I$27</f>
        <v>NE</v>
      </c>
      <c r="Y14" s="20" t="str">
        <f>[10]Maio!$I$28</f>
        <v>N</v>
      </c>
      <c r="Z14" s="20" t="str">
        <f>[10]Maio!$I$29</f>
        <v>SO</v>
      </c>
      <c r="AA14" s="20" t="str">
        <f>[10]Maio!$I$30</f>
        <v>N</v>
      </c>
      <c r="AB14" s="20" t="str">
        <f>[10]Maio!$I$31</f>
        <v>N</v>
      </c>
      <c r="AC14" s="20" t="str">
        <f>[10]Maio!$I$32</f>
        <v>NE</v>
      </c>
      <c r="AD14" s="20" t="str">
        <f>[10]Maio!$I$33</f>
        <v>NE</v>
      </c>
      <c r="AE14" s="20" t="str">
        <f>[10]Maio!$I$34</f>
        <v>NE</v>
      </c>
      <c r="AF14" s="20" t="str">
        <f>[10]Maio!$I$35</f>
        <v>NE</v>
      </c>
      <c r="AG14" s="46" t="str">
        <f>[10]Maio!$I$36</f>
        <v>L</v>
      </c>
      <c r="AH14" s="2"/>
    </row>
    <row r="15" spans="1:34" ht="17.100000000000001" customHeight="1" x14ac:dyDescent="0.2">
      <c r="A15" s="9" t="s">
        <v>8</v>
      </c>
      <c r="B15" s="2" t="str">
        <f>[11]Maio!$I$5</f>
        <v>SE</v>
      </c>
      <c r="C15" s="2" t="str">
        <f>[11]Maio!$I$6</f>
        <v>L</v>
      </c>
      <c r="D15" s="2" t="str">
        <f>[11]Maio!$I$7</f>
        <v>L</v>
      </c>
      <c r="E15" s="2" t="str">
        <f>[11]Maio!$I$8</f>
        <v>NE</v>
      </c>
      <c r="F15" s="2" t="str">
        <f>[11]Maio!$I$9</f>
        <v>NE</v>
      </c>
      <c r="G15" s="2" t="str">
        <f>[11]Maio!$I$10</f>
        <v>L</v>
      </c>
      <c r="H15" s="2" t="str">
        <f>[11]Maio!$I$11</f>
        <v>SE</v>
      </c>
      <c r="I15" s="2" t="str">
        <f>[11]Maio!$I$12</f>
        <v>NE</v>
      </c>
      <c r="J15" s="2" t="str">
        <f>[11]Maio!$I$13</f>
        <v>NE</v>
      </c>
      <c r="K15" s="2" t="str">
        <f>[11]Maio!$I$14</f>
        <v>L</v>
      </c>
      <c r="L15" s="2" t="str">
        <f>[11]Maio!$I$15</f>
        <v>S</v>
      </c>
      <c r="M15" s="2" t="str">
        <f>[11]Maio!$I$16</f>
        <v>S</v>
      </c>
      <c r="N15" s="2" t="str">
        <f>[11]Maio!$I$17</f>
        <v>SE</v>
      </c>
      <c r="O15" s="2" t="str">
        <f>[11]Maio!$I$18</f>
        <v>L</v>
      </c>
      <c r="P15" s="2" t="str">
        <f>[11]Maio!$I$19</f>
        <v>L</v>
      </c>
      <c r="Q15" s="20" t="str">
        <f>[11]Maio!$I$20</f>
        <v>L</v>
      </c>
      <c r="R15" s="20" t="str">
        <f>[11]Maio!$I$21</f>
        <v>NE</v>
      </c>
      <c r="S15" s="20" t="str">
        <f>[11]Maio!$I$22</f>
        <v>**</v>
      </c>
      <c r="T15" s="20" t="str">
        <f>[11]Maio!$I$23</f>
        <v>**</v>
      </c>
      <c r="U15" s="20" t="str">
        <f>[11]Maio!$I$24</f>
        <v>**</v>
      </c>
      <c r="V15" s="20" t="str">
        <f>[11]Maio!$I$25</f>
        <v>**</v>
      </c>
      <c r="W15" s="20" t="str">
        <f>[11]Maio!$I$26</f>
        <v>**</v>
      </c>
      <c r="X15" s="20" t="str">
        <f>[11]Maio!$I$27</f>
        <v>**</v>
      </c>
      <c r="Y15" s="20" t="str">
        <f>[11]Maio!$I$28</f>
        <v>**</v>
      </c>
      <c r="Z15" s="20" t="str">
        <f>[11]Maio!$I$29</f>
        <v>**</v>
      </c>
      <c r="AA15" s="20" t="str">
        <f>[11]Maio!$I$30</f>
        <v>**</v>
      </c>
      <c r="AB15" s="20" t="str">
        <f>[11]Maio!$I$31</f>
        <v>**</v>
      </c>
      <c r="AC15" s="20" t="str">
        <f>[11]Maio!$I$32</f>
        <v>NE</v>
      </c>
      <c r="AD15" s="20" t="str">
        <f>[11]Maio!$I$33</f>
        <v>NE</v>
      </c>
      <c r="AE15" s="20" t="str">
        <f>[11]Maio!$I$34</f>
        <v>NE</v>
      </c>
      <c r="AF15" s="20" t="str">
        <f>[11]Maio!$I$35</f>
        <v>SE</v>
      </c>
      <c r="AG15" s="46" t="str">
        <f>[11]Maio!$I$36</f>
        <v>NE</v>
      </c>
      <c r="AH15" s="2"/>
    </row>
    <row r="16" spans="1:34" ht="17.100000000000001" customHeight="1" x14ac:dyDescent="0.2">
      <c r="A16" s="9" t="s">
        <v>9</v>
      </c>
      <c r="B16" s="2" t="str">
        <f>[12]Maio!$I$5</f>
        <v>S</v>
      </c>
      <c r="C16" s="2" t="str">
        <f>[12]Maio!$I$6</f>
        <v>SE</v>
      </c>
      <c r="D16" s="2" t="str">
        <f>[12]Maio!$I$7</f>
        <v>L</v>
      </c>
      <c r="E16" s="2" t="str">
        <f>[12]Maio!$I$8</f>
        <v>L</v>
      </c>
      <c r="F16" s="2" t="str">
        <f>[12]Maio!$I$9</f>
        <v>L</v>
      </c>
      <c r="G16" s="2" t="str">
        <f>[12]Maio!$I$10</f>
        <v>SE</v>
      </c>
      <c r="H16" s="2" t="str">
        <f>[12]Maio!$I$11</f>
        <v>L</v>
      </c>
      <c r="I16" s="2" t="str">
        <f>[12]Maio!$I$12</f>
        <v>L</v>
      </c>
      <c r="J16" s="2" t="str">
        <f>[12]Maio!$I$13</f>
        <v>L</v>
      </c>
      <c r="K16" s="2" t="str">
        <f>[12]Maio!$I$14</f>
        <v>L</v>
      </c>
      <c r="L16" s="2" t="str">
        <f>[12]Maio!$I$15</f>
        <v>NE</v>
      </c>
      <c r="M16" s="2" t="str">
        <f>[12]Maio!$I$16</f>
        <v>S</v>
      </c>
      <c r="N16" s="2" t="str">
        <f>[12]Maio!$I$17</f>
        <v>S</v>
      </c>
      <c r="O16" s="2" t="str">
        <f>[12]Maio!$I$18</f>
        <v>SE</v>
      </c>
      <c r="P16" s="2" t="str">
        <f>[12]Maio!$I$19</f>
        <v>L</v>
      </c>
      <c r="Q16" s="2" t="str">
        <f>[12]Maio!$I$20</f>
        <v>L</v>
      </c>
      <c r="R16" s="2" t="str">
        <f>[12]Maio!$I$21</f>
        <v>L</v>
      </c>
      <c r="S16" s="2" t="str">
        <f>[12]Maio!$I$22</f>
        <v>L</v>
      </c>
      <c r="T16" s="20" t="str">
        <f>[12]Maio!$I$23</f>
        <v>L</v>
      </c>
      <c r="U16" s="20" t="str">
        <f>[12]Maio!$I$24</f>
        <v>L</v>
      </c>
      <c r="V16" s="20" t="str">
        <f>[12]Maio!$I$25</f>
        <v>L</v>
      </c>
      <c r="W16" s="20" t="str">
        <f>[12]Maio!$I$26</f>
        <v>L</v>
      </c>
      <c r="X16" s="20" t="str">
        <f>[12]Maio!$I$27</f>
        <v>L</v>
      </c>
      <c r="Y16" s="20" t="str">
        <f>[12]Maio!$I$28</f>
        <v>L</v>
      </c>
      <c r="Z16" s="20" t="str">
        <f>[12]Maio!$I$29</f>
        <v>SO</v>
      </c>
      <c r="AA16" s="20" t="str">
        <f>[12]Maio!$I$30</f>
        <v>S</v>
      </c>
      <c r="AB16" s="20" t="str">
        <f>[12]Maio!$I$31</f>
        <v>NE</v>
      </c>
      <c r="AC16" s="20" t="str">
        <f>[12]Maio!$I$32</f>
        <v>NE</v>
      </c>
      <c r="AD16" s="20" t="str">
        <f>[12]Maio!$I$33</f>
        <v>NE</v>
      </c>
      <c r="AE16" s="20" t="str">
        <f>[12]Maio!$I$34</f>
        <v>L</v>
      </c>
      <c r="AF16" s="20" t="str">
        <f>[12]Maio!$I$35</f>
        <v>NO</v>
      </c>
      <c r="AG16" s="46" t="str">
        <f>[12]Maio!$I$36</f>
        <v>L</v>
      </c>
      <c r="AH16" s="2"/>
    </row>
    <row r="17" spans="1:34" ht="17.100000000000001" customHeight="1" x14ac:dyDescent="0.2">
      <c r="A17" s="9" t="s">
        <v>53</v>
      </c>
      <c r="B17" s="2" t="str">
        <f>[13]Maio!$I$5</f>
        <v>S</v>
      </c>
      <c r="C17" s="2" t="str">
        <f>[13]Maio!$I$6</f>
        <v>L</v>
      </c>
      <c r="D17" s="2" t="str">
        <f>[13]Maio!$I$7</f>
        <v>L</v>
      </c>
      <c r="E17" s="2" t="str">
        <f>[13]Maio!$I$8</f>
        <v>S</v>
      </c>
      <c r="F17" s="2" t="str">
        <f>[13]Maio!$I$9</f>
        <v>SE</v>
      </c>
      <c r="G17" s="2" t="str">
        <f>[13]Maio!$I$10</f>
        <v>SE</v>
      </c>
      <c r="H17" s="2" t="str">
        <f>[13]Maio!$I$11</f>
        <v>SE</v>
      </c>
      <c r="I17" s="2" t="str">
        <f>[13]Maio!$I$12</f>
        <v>SE</v>
      </c>
      <c r="J17" s="2" t="str">
        <f>[13]Maio!$I$13</f>
        <v>SE</v>
      </c>
      <c r="K17" s="2" t="str">
        <f>[13]Maio!$I$14</f>
        <v>SE</v>
      </c>
      <c r="L17" s="2" t="str">
        <f>[13]Maio!$I$15</f>
        <v>N</v>
      </c>
      <c r="M17" s="2" t="str">
        <f>[13]Maio!$I$16</f>
        <v>SO</v>
      </c>
      <c r="N17" s="2" t="str">
        <f>[13]Maio!$I$17</f>
        <v>S</v>
      </c>
      <c r="O17" s="2" t="str">
        <f>[13]Maio!$I$18</f>
        <v>SE</v>
      </c>
      <c r="P17" s="2" t="str">
        <f>[13]Maio!$I$19</f>
        <v>SE</v>
      </c>
      <c r="Q17" s="2" t="str">
        <f>[13]Maio!$I$20</f>
        <v>L</v>
      </c>
      <c r="R17" s="2" t="str">
        <f>[13]Maio!$I$21</f>
        <v>L</v>
      </c>
      <c r="S17" s="2" t="str">
        <f>[13]Maio!$I$22</f>
        <v>SE</v>
      </c>
      <c r="T17" s="20" t="str">
        <f>[13]Maio!$I$23</f>
        <v>SE</v>
      </c>
      <c r="U17" s="20" t="str">
        <f>[13]Maio!$I$24</f>
        <v>SE</v>
      </c>
      <c r="V17" s="20" t="str">
        <f>[13]Maio!$I$25</f>
        <v>SE</v>
      </c>
      <c r="W17" s="20" t="str">
        <f>[13]Maio!$I$26</f>
        <v>NE</v>
      </c>
      <c r="X17" s="20" t="str">
        <f>[13]Maio!$I$27</f>
        <v>L</v>
      </c>
      <c r="Y17" s="20" t="str">
        <f>[13]Maio!$I$28</f>
        <v>SO</v>
      </c>
      <c r="Z17" s="20" t="str">
        <f>[13]Maio!$I$29</f>
        <v>SO</v>
      </c>
      <c r="AA17" s="20" t="str">
        <f>[13]Maio!$I$30</f>
        <v>L</v>
      </c>
      <c r="AB17" s="20" t="str">
        <f>[13]Maio!$I$31</f>
        <v>N</v>
      </c>
      <c r="AC17" s="20" t="str">
        <f>[13]Maio!$I$32</f>
        <v>L</v>
      </c>
      <c r="AD17" s="20" t="str">
        <f>[13]Maio!$I$33</f>
        <v>N</v>
      </c>
      <c r="AE17" s="20" t="str">
        <f>[13]Maio!$I$34</f>
        <v>SE</v>
      </c>
      <c r="AF17" s="20" t="str">
        <f>[13]Maio!$I$35</f>
        <v>SE</v>
      </c>
      <c r="AG17" s="46" t="str">
        <f>[13]Maio!$I$36</f>
        <v>SE</v>
      </c>
      <c r="AH17" s="2"/>
    </row>
    <row r="18" spans="1:34" ht="17.100000000000001" customHeight="1" x14ac:dyDescent="0.2">
      <c r="A18" s="9" t="s">
        <v>10</v>
      </c>
      <c r="B18" s="3" t="str">
        <f>[14]Maio!$I$5</f>
        <v>SE</v>
      </c>
      <c r="C18" s="3" t="str">
        <f>[14]Maio!$I$6</f>
        <v>L</v>
      </c>
      <c r="D18" s="3" t="str">
        <f>[14]Maio!$I$7</f>
        <v>L</v>
      </c>
      <c r="E18" s="3" t="str">
        <f>[14]Maio!$I$8</f>
        <v>L</v>
      </c>
      <c r="F18" s="3" t="str">
        <f>[14]Maio!$I$9</f>
        <v>NE</v>
      </c>
      <c r="G18" s="3" t="str">
        <f>[14]Maio!$I$10</f>
        <v>L</v>
      </c>
      <c r="H18" s="3" t="str">
        <f>[14]Maio!$I$11</f>
        <v>L</v>
      </c>
      <c r="I18" s="3" t="str">
        <f>[14]Maio!$I$12</f>
        <v>L</v>
      </c>
      <c r="J18" s="3" t="str">
        <f>[14]Maio!$I$13</f>
        <v>SE</v>
      </c>
      <c r="K18" s="3" t="str">
        <f>[14]Maio!$I$14</f>
        <v>NE</v>
      </c>
      <c r="L18" s="3" t="str">
        <f>[14]Maio!$I$15</f>
        <v>N</v>
      </c>
      <c r="M18" s="3" t="str">
        <f>[14]Maio!$I$16</f>
        <v>N</v>
      </c>
      <c r="N18" s="3" t="str">
        <f>[14]Maio!$I$17</f>
        <v>SE</v>
      </c>
      <c r="O18" s="3" t="str">
        <f>[14]Maio!$I$18</f>
        <v>SE</v>
      </c>
      <c r="P18" s="3" t="str">
        <f>[14]Maio!$I$19</f>
        <v>L</v>
      </c>
      <c r="Q18" s="3" t="str">
        <f>[14]Maio!$I$20</f>
        <v>L</v>
      </c>
      <c r="R18" s="3" t="str">
        <f>[14]Maio!$I$21</f>
        <v>L</v>
      </c>
      <c r="S18" s="3" t="str">
        <f>[14]Maio!$I$22</f>
        <v>L</v>
      </c>
      <c r="T18" s="20" t="str">
        <f>[14]Maio!$I$23</f>
        <v>L</v>
      </c>
      <c r="U18" s="20" t="str">
        <f>[14]Maio!$I$24</f>
        <v>NE</v>
      </c>
      <c r="V18" s="20" t="str">
        <f>[14]Maio!$I$25</f>
        <v>NE</v>
      </c>
      <c r="W18" s="20" t="str">
        <f>[14]Maio!$I$26</f>
        <v>NE</v>
      </c>
      <c r="X18" s="20" t="str">
        <f>[14]Maio!$I$27</f>
        <v>NE</v>
      </c>
      <c r="Y18" s="20" t="str">
        <f>[14]Maio!$I$28</f>
        <v>L</v>
      </c>
      <c r="Z18" s="20" t="str">
        <f>[14]Maio!$I$29</f>
        <v>O</v>
      </c>
      <c r="AA18" s="20" t="str">
        <f>[14]Maio!$I$30</f>
        <v>SE</v>
      </c>
      <c r="AB18" s="20" t="str">
        <f>[14]Maio!$I$31</f>
        <v>NE</v>
      </c>
      <c r="AC18" s="20" t="str">
        <f>[14]Maio!$I$32</f>
        <v>N</v>
      </c>
      <c r="AD18" s="20" t="str">
        <f>[14]Maio!$I$33</f>
        <v>N</v>
      </c>
      <c r="AE18" s="20" t="str">
        <f>[14]Maio!$I$34</f>
        <v>N</v>
      </c>
      <c r="AF18" s="20" t="str">
        <f>[14]Maio!$I$35</f>
        <v>SE</v>
      </c>
      <c r="AG18" s="46" t="str">
        <f>[14]Maio!$I$36</f>
        <v>L</v>
      </c>
      <c r="AH18" s="2"/>
    </row>
    <row r="19" spans="1:34" ht="17.100000000000001" customHeight="1" x14ac:dyDescent="0.2">
      <c r="A19" s="9" t="s">
        <v>11</v>
      </c>
      <c r="B19" s="2" t="str">
        <f>[15]Maio!$I$5</f>
        <v>SE</v>
      </c>
      <c r="C19" s="2" t="str">
        <f>[15]Maio!$I$6</f>
        <v>L</v>
      </c>
      <c r="D19" s="2" t="str">
        <f>[15]Maio!$I$7</f>
        <v>SE</v>
      </c>
      <c r="E19" s="2" t="str">
        <f>[15]Maio!$I$8</f>
        <v>L</v>
      </c>
      <c r="F19" s="2" t="str">
        <f>[15]Maio!$I$9</f>
        <v>O</v>
      </c>
      <c r="G19" s="2" t="str">
        <f>[15]Maio!$I$10</f>
        <v>O</v>
      </c>
      <c r="H19" s="2" t="str">
        <f>[15]Maio!$I$11</f>
        <v>L</v>
      </c>
      <c r="I19" s="2" t="str">
        <f>[15]Maio!$I$12</f>
        <v>L</v>
      </c>
      <c r="J19" s="2" t="str">
        <f>[15]Maio!$I$13</f>
        <v>SE</v>
      </c>
      <c r="K19" s="2" t="str">
        <f>[15]Maio!$I$14</f>
        <v>O</v>
      </c>
      <c r="L19" s="2" t="str">
        <f>[15]Maio!$I$15</f>
        <v>NO</v>
      </c>
      <c r="M19" s="2" t="str">
        <f>[15]Maio!$I$16</f>
        <v>O</v>
      </c>
      <c r="N19" s="2" t="str">
        <f>[15]Maio!$I$17</f>
        <v>S</v>
      </c>
      <c r="O19" s="2" t="str">
        <f>[15]Maio!$I$18</f>
        <v>L</v>
      </c>
      <c r="P19" s="2" t="str">
        <f>[15]Maio!$I$19</f>
        <v>SE</v>
      </c>
      <c r="Q19" s="2" t="str">
        <f>[15]Maio!$I$20</f>
        <v>L</v>
      </c>
      <c r="R19" s="2" t="str">
        <f>[15]Maio!$I$21</f>
        <v>L</v>
      </c>
      <c r="S19" s="2" t="str">
        <f>[15]Maio!$I$22</f>
        <v>L</v>
      </c>
      <c r="T19" s="20" t="str">
        <f>[15]Maio!$I$23</f>
        <v>SE</v>
      </c>
      <c r="U19" s="20" t="str">
        <f>[15]Maio!$I$24</f>
        <v>SE</v>
      </c>
      <c r="V19" s="20" t="str">
        <f>[15]Maio!$I$25</f>
        <v>SE</v>
      </c>
      <c r="W19" s="20" t="str">
        <f>[15]Maio!$I$26</f>
        <v>L</v>
      </c>
      <c r="X19" s="20" t="str">
        <f>[15]Maio!$I$27</f>
        <v>SE</v>
      </c>
      <c r="Y19" s="20" t="str">
        <f>[15]Maio!$I$28</f>
        <v>O</v>
      </c>
      <c r="Z19" s="20" t="str">
        <f>[15]Maio!$I$29</f>
        <v>O</v>
      </c>
      <c r="AA19" s="20" t="str">
        <f>[15]Maio!$I$30</f>
        <v>O</v>
      </c>
      <c r="AB19" s="20" t="str">
        <f>[15]Maio!$I$31</f>
        <v>NO</v>
      </c>
      <c r="AC19" s="20" t="str">
        <f>[15]Maio!$I$32</f>
        <v>L</v>
      </c>
      <c r="AD19" s="20" t="str">
        <f>[15]Maio!$I$33</f>
        <v>O</v>
      </c>
      <c r="AE19" s="20" t="str">
        <f>[15]Maio!$I$34</f>
        <v>O</v>
      </c>
      <c r="AF19" s="20" t="str">
        <f>[15]Maio!$I$35</f>
        <v>NO</v>
      </c>
      <c r="AG19" s="46" t="str">
        <f>[15]Maio!$I$36</f>
        <v>L</v>
      </c>
      <c r="AH19" s="2"/>
    </row>
    <row r="20" spans="1:34" ht="17.100000000000001" customHeight="1" x14ac:dyDescent="0.2">
      <c r="A20" s="9" t="s">
        <v>12</v>
      </c>
      <c r="B20" s="2" t="str">
        <f>[16]Maio!$I$5</f>
        <v>S</v>
      </c>
      <c r="C20" s="2" t="str">
        <f>[16]Maio!$I$6</f>
        <v>S</v>
      </c>
      <c r="D20" s="2" t="str">
        <f>[16]Maio!$I$7</f>
        <v>S</v>
      </c>
      <c r="E20" s="2" t="str">
        <f>[16]Maio!$I$8</f>
        <v>SO</v>
      </c>
      <c r="F20" s="2" t="str">
        <f>[16]Maio!$I$9</f>
        <v>O</v>
      </c>
      <c r="G20" s="2" t="str">
        <f>[16]Maio!$I$10</f>
        <v>S</v>
      </c>
      <c r="H20" s="2" t="str">
        <f>[16]Maio!$I$11</f>
        <v>S</v>
      </c>
      <c r="I20" s="2" t="str">
        <f>[16]Maio!$I$12</f>
        <v>S</v>
      </c>
      <c r="J20" s="2" t="str">
        <f>[16]Maio!$I$13</f>
        <v>SE</v>
      </c>
      <c r="K20" s="2" t="str">
        <f>[16]Maio!$I$14</f>
        <v>S</v>
      </c>
      <c r="L20" s="2" t="str">
        <f>[16]Maio!$I$15</f>
        <v>O</v>
      </c>
      <c r="M20" s="2" t="str">
        <f>[16]Maio!$I$16</f>
        <v>NO</v>
      </c>
      <c r="N20" s="2" t="str">
        <f>[16]Maio!$I$17</f>
        <v>SE</v>
      </c>
      <c r="O20" s="2" t="str">
        <f>[16]Maio!$I$18</f>
        <v>S</v>
      </c>
      <c r="P20" s="2" t="str">
        <f>[16]Maio!$I$19</f>
        <v>S</v>
      </c>
      <c r="Q20" s="2" t="str">
        <f>[16]Maio!$I$20</f>
        <v>S</v>
      </c>
      <c r="R20" s="2" t="str">
        <f>[16]Maio!$I$21</f>
        <v>SE</v>
      </c>
      <c r="S20" s="2" t="str">
        <f>[16]Maio!$I$22</f>
        <v>S</v>
      </c>
      <c r="T20" s="2" t="str">
        <f>[16]Maio!$I$23</f>
        <v>S</v>
      </c>
      <c r="U20" s="2" t="str">
        <f>[16]Maio!$I$24</f>
        <v>S</v>
      </c>
      <c r="V20" s="2" t="str">
        <f>[16]Maio!$I$25</f>
        <v>S</v>
      </c>
      <c r="W20" s="2" t="str">
        <f>[16]Maio!$I$26</f>
        <v>S</v>
      </c>
      <c r="X20" s="2" t="str">
        <f>[16]Maio!$I$27</f>
        <v>S</v>
      </c>
      <c r="Y20" s="2" t="str">
        <f>[16]Maio!$I$28</f>
        <v>O</v>
      </c>
      <c r="Z20" s="2" t="str">
        <f>[16]Maio!$I$29</f>
        <v>SO</v>
      </c>
      <c r="AA20" s="2" t="str">
        <f>[16]Maio!$I$30</f>
        <v>S</v>
      </c>
      <c r="AB20" s="2" t="str">
        <f>[16]Maio!$I$31</f>
        <v>N</v>
      </c>
      <c r="AC20" s="2" t="str">
        <f>[16]Maio!$I$32</f>
        <v>S</v>
      </c>
      <c r="AD20" s="2" t="str">
        <f>[16]Maio!$I$33</f>
        <v>O</v>
      </c>
      <c r="AE20" s="2" t="str">
        <f>[16]Maio!$I$34</f>
        <v>SE</v>
      </c>
      <c r="AF20" s="2" t="str">
        <f>[16]Maio!$I$35</f>
        <v>O</v>
      </c>
      <c r="AG20" s="47" t="str">
        <f>[16]Maio!$I$36</f>
        <v>S</v>
      </c>
      <c r="AH20" s="2"/>
    </row>
    <row r="21" spans="1:34" ht="17.100000000000001" customHeight="1" x14ac:dyDescent="0.2">
      <c r="A21" s="9" t="s">
        <v>13</v>
      </c>
      <c r="B21" s="20" t="str">
        <f>[17]Maio!$I$5</f>
        <v>S</v>
      </c>
      <c r="C21" s="20" t="str">
        <f>[17]Maio!$I$6</f>
        <v>S</v>
      </c>
      <c r="D21" s="20" t="str">
        <f>[17]Maio!$I$7</f>
        <v>SE</v>
      </c>
      <c r="E21" s="20" t="str">
        <f>[17]Maio!$I$8</f>
        <v>S</v>
      </c>
      <c r="F21" s="20" t="str">
        <f>[17]Maio!$I$9</f>
        <v>SO</v>
      </c>
      <c r="G21" s="20" t="str">
        <f>[17]Maio!$I$10</f>
        <v>SO</v>
      </c>
      <c r="H21" s="20" t="str">
        <f>[17]Maio!$I$11</f>
        <v>SE</v>
      </c>
      <c r="I21" s="20" t="str">
        <f>[17]Maio!$I$12</f>
        <v>SE</v>
      </c>
      <c r="J21" s="20" t="str">
        <f>[17]Maio!$I$13</f>
        <v>SE</v>
      </c>
      <c r="K21" s="20" t="str">
        <f>[17]Maio!$I$14</f>
        <v>NE</v>
      </c>
      <c r="L21" s="20" t="str">
        <f>[17]Maio!$I$15</f>
        <v>N</v>
      </c>
      <c r="M21" s="20" t="str">
        <f>[17]Maio!$I$16</f>
        <v>NO</v>
      </c>
      <c r="N21" s="20" t="str">
        <f>[17]Maio!$I$17</f>
        <v>NO</v>
      </c>
      <c r="O21" s="20" t="str">
        <f>[17]Maio!$I$18</f>
        <v>N</v>
      </c>
      <c r="P21" s="20" t="str">
        <f>[17]Maio!$I$19</f>
        <v>S</v>
      </c>
      <c r="Q21" s="20" t="str">
        <f>[17]Maio!$I$20</f>
        <v>SE</v>
      </c>
      <c r="R21" s="20" t="str">
        <f>[17]Maio!$I$21</f>
        <v>L</v>
      </c>
      <c r="S21" s="20" t="str">
        <f>[17]Maio!$I$22</f>
        <v>L</v>
      </c>
      <c r="T21" s="20" t="str">
        <f>[17]Maio!$I$23</f>
        <v>SE</v>
      </c>
      <c r="U21" s="20" t="str">
        <f>[17]Maio!$I$24</f>
        <v>L</v>
      </c>
      <c r="V21" s="20" t="str">
        <f>[17]Maio!$I$25</f>
        <v>L</v>
      </c>
      <c r="W21" s="20" t="str">
        <f>[17]Maio!$I$26</f>
        <v>S</v>
      </c>
      <c r="X21" s="20" t="str">
        <f>[17]Maio!$I$27</f>
        <v>L</v>
      </c>
      <c r="Y21" s="20" t="str">
        <f>[17]Maio!$I$28</f>
        <v>O</v>
      </c>
      <c r="Z21" s="20" t="str">
        <f>[17]Maio!$I$29</f>
        <v>SO</v>
      </c>
      <c r="AA21" s="20" t="str">
        <f>[17]Maio!$I$30</f>
        <v>NE</v>
      </c>
      <c r="AB21" s="20" t="str">
        <f>[17]Maio!$I$31</f>
        <v>NE</v>
      </c>
      <c r="AC21" s="20" t="str">
        <f>[17]Maio!$I$32</f>
        <v>NE</v>
      </c>
      <c r="AD21" s="20" t="str">
        <f>[17]Maio!$I$33</f>
        <v>NE</v>
      </c>
      <c r="AE21" s="20" t="str">
        <f>[17]Maio!$I$34</f>
        <v>NE</v>
      </c>
      <c r="AF21" s="20" t="str">
        <f>[17]Maio!$I$35</f>
        <v>NE</v>
      </c>
      <c r="AG21" s="46" t="str">
        <f>[17]Maio!$I$36</f>
        <v>NE</v>
      </c>
      <c r="AH21" s="2"/>
    </row>
    <row r="22" spans="1:34" ht="17.100000000000001" customHeight="1" x14ac:dyDescent="0.2">
      <c r="A22" s="9" t="s">
        <v>14</v>
      </c>
      <c r="B22" s="2" t="str">
        <f>[18]Maio!$I$5</f>
        <v>SO</v>
      </c>
      <c r="C22" s="2" t="str">
        <f>[18]Maio!$I$6</f>
        <v>SE</v>
      </c>
      <c r="D22" s="2" t="str">
        <f>[18]Maio!$I$7</f>
        <v>S</v>
      </c>
      <c r="E22" s="2" t="str">
        <f>[18]Maio!$I$8</f>
        <v>SE</v>
      </c>
      <c r="F22" s="2" t="str">
        <f>[18]Maio!$I$9</f>
        <v>SE</v>
      </c>
      <c r="G22" s="2" t="str">
        <f>[18]Maio!$I$10</f>
        <v>S</v>
      </c>
      <c r="H22" s="2" t="str">
        <f>[18]Maio!$I$11</f>
        <v>SE</v>
      </c>
      <c r="I22" s="2" t="str">
        <f>[18]Maio!$I$12</f>
        <v>SE</v>
      </c>
      <c r="J22" s="2" t="str">
        <f>[18]Maio!$I$13</f>
        <v>SE</v>
      </c>
      <c r="K22" s="2" t="str">
        <f>[18]Maio!$I$14</f>
        <v>NE</v>
      </c>
      <c r="L22" s="2" t="str">
        <f>[18]Maio!$I$15</f>
        <v>NE</v>
      </c>
      <c r="M22" s="2" t="str">
        <f>[18]Maio!$I$16</f>
        <v>NO</v>
      </c>
      <c r="N22" s="2" t="str">
        <f>[18]Maio!$I$17</f>
        <v>L</v>
      </c>
      <c r="O22" s="2" t="str">
        <f>[18]Maio!$I$18</f>
        <v>NO</v>
      </c>
      <c r="P22" s="2" t="str">
        <f>[18]Maio!$I$19</f>
        <v>S</v>
      </c>
      <c r="Q22" s="2" t="str">
        <f>[18]Maio!$I$20</f>
        <v>S</v>
      </c>
      <c r="R22" s="2" t="str">
        <f>[18]Maio!$I$21</f>
        <v>**</v>
      </c>
      <c r="S22" s="2" t="str">
        <f>[18]Maio!$I$22</f>
        <v>**</v>
      </c>
      <c r="T22" s="2" t="str">
        <f>[18]Maio!$I$23</f>
        <v>SE</v>
      </c>
      <c r="U22" s="2" t="str">
        <f>[18]Maio!$I$24</f>
        <v>SE</v>
      </c>
      <c r="V22" s="2" t="str">
        <f>[18]Maio!$I$25</f>
        <v>NE</v>
      </c>
      <c r="W22" s="2" t="str">
        <f>[18]Maio!$I$26</f>
        <v>SE</v>
      </c>
      <c r="X22" s="2" t="str">
        <f>[18]Maio!$I$27</f>
        <v>L</v>
      </c>
      <c r="Y22" s="2" t="str">
        <f>[18]Maio!$I$28</f>
        <v>L</v>
      </c>
      <c r="Z22" s="2" t="str">
        <f>[18]Maio!$I$29</f>
        <v>O</v>
      </c>
      <c r="AA22" s="2" t="str">
        <f>[18]Maio!$I$30</f>
        <v>SO</v>
      </c>
      <c r="AB22" s="2" t="str">
        <f>[18]Maio!$I$31</f>
        <v>N</v>
      </c>
      <c r="AC22" s="2" t="str">
        <f>[18]Maio!$I$32</f>
        <v>SO</v>
      </c>
      <c r="AD22" s="2" t="str">
        <f>[18]Maio!$I$33</f>
        <v>SO</v>
      </c>
      <c r="AE22" s="2" t="str">
        <f>[18]Maio!$I$34</f>
        <v>SO</v>
      </c>
      <c r="AF22" s="2" t="str">
        <f>[18]Maio!$I$35</f>
        <v>O</v>
      </c>
      <c r="AG22" s="47" t="str">
        <f>[18]Maio!$I$36</f>
        <v>SE</v>
      </c>
      <c r="AH22" s="2"/>
    </row>
    <row r="23" spans="1:34" ht="17.100000000000001" customHeight="1" x14ac:dyDescent="0.2">
      <c r="A23" s="9" t="s">
        <v>15</v>
      </c>
      <c r="B23" s="2" t="str">
        <f>[19]Maio!$I$5</f>
        <v>SE</v>
      </c>
      <c r="C23" s="2" t="str">
        <f>[19]Maio!$I$6</f>
        <v>L</v>
      </c>
      <c r="D23" s="2" t="str">
        <f>[19]Maio!$I$7</f>
        <v>NE</v>
      </c>
      <c r="E23" s="2" t="str">
        <f>[19]Maio!$I$8</f>
        <v>NE</v>
      </c>
      <c r="F23" s="2" t="str">
        <f>[19]Maio!$I$9</f>
        <v>NE</v>
      </c>
      <c r="G23" s="2" t="str">
        <f>[19]Maio!$I$10</f>
        <v>NE</v>
      </c>
      <c r="H23" s="2" t="str">
        <f>[19]Maio!$I$11</f>
        <v>NE</v>
      </c>
      <c r="I23" s="2" t="str">
        <f>[19]Maio!$I$12</f>
        <v>NE</v>
      </c>
      <c r="J23" s="2" t="str">
        <f>[19]Maio!$I$13</f>
        <v>NE</v>
      </c>
      <c r="K23" s="2" t="str">
        <f>[19]Maio!$I$14</f>
        <v>NE</v>
      </c>
      <c r="L23" s="2" t="str">
        <f>[19]Maio!$I$15</f>
        <v>NE</v>
      </c>
      <c r="M23" s="2" t="str">
        <f>[19]Maio!$I$16</f>
        <v>S</v>
      </c>
      <c r="N23" s="2" t="str">
        <f>[19]Maio!$I$17</f>
        <v>L</v>
      </c>
      <c r="O23" s="2" t="str">
        <f>[19]Maio!$I$18</f>
        <v>NE</v>
      </c>
      <c r="P23" s="2" t="str">
        <f>[19]Maio!$I$19</f>
        <v>L</v>
      </c>
      <c r="Q23" s="2" t="str">
        <f>[19]Maio!$I$20</f>
        <v>NE</v>
      </c>
      <c r="R23" s="2" t="str">
        <f>[19]Maio!$I$21</f>
        <v>NE</v>
      </c>
      <c r="S23" s="2" t="str">
        <f>[19]Maio!$I$22</f>
        <v>NE</v>
      </c>
      <c r="T23" s="2" t="str">
        <f>[19]Maio!$I$23</f>
        <v>NE</v>
      </c>
      <c r="U23" s="2" t="str">
        <f>[19]Maio!$I$24</f>
        <v>NE</v>
      </c>
      <c r="V23" s="2" t="str">
        <f>[19]Maio!$I$25</f>
        <v>NE</v>
      </c>
      <c r="W23" s="2" t="str">
        <f>[19]Maio!$I$26</f>
        <v>NE</v>
      </c>
      <c r="X23" s="2" t="str">
        <f>[19]Maio!$I$27</f>
        <v>NE</v>
      </c>
      <c r="Y23" s="2" t="str">
        <f>[19]Maio!$I$28</f>
        <v>**</v>
      </c>
      <c r="Z23" s="2" t="str">
        <f>[19]Maio!$I$29</f>
        <v>SO</v>
      </c>
      <c r="AA23" s="2" t="str">
        <f>[19]Maio!$I$30</f>
        <v>NE</v>
      </c>
      <c r="AB23" s="2" t="str">
        <f>[19]Maio!$I$31</f>
        <v>NE</v>
      </c>
      <c r="AC23" s="2" t="str">
        <f>[19]Maio!$I$32</f>
        <v>NE</v>
      </c>
      <c r="AD23" s="2" t="str">
        <f>[19]Maio!$I$33</f>
        <v>NE</v>
      </c>
      <c r="AE23" s="2" t="str">
        <f>[19]Maio!$I$34</f>
        <v>O</v>
      </c>
      <c r="AF23" s="2" t="str">
        <f>[19]Maio!$I$35</f>
        <v>NO</v>
      </c>
      <c r="AG23" s="47" t="str">
        <f>[19]Maio!$I$36</f>
        <v>NE</v>
      </c>
      <c r="AH23" s="2"/>
    </row>
    <row r="24" spans="1:34" ht="17.100000000000001" customHeight="1" x14ac:dyDescent="0.2">
      <c r="A24" s="9" t="s">
        <v>16</v>
      </c>
      <c r="B24" s="23" t="str">
        <f>[20]Maio!$I$5</f>
        <v>SE</v>
      </c>
      <c r="C24" s="23" t="str">
        <f>[20]Maio!$I$6</f>
        <v>SE</v>
      </c>
      <c r="D24" s="23" t="str">
        <f>[20]Maio!$I$7</f>
        <v>SE</v>
      </c>
      <c r="E24" s="23" t="str">
        <f>[20]Maio!$I$8</f>
        <v>SE</v>
      </c>
      <c r="F24" s="23" t="str">
        <f>[20]Maio!$I$9</f>
        <v>S</v>
      </c>
      <c r="G24" s="23" t="str">
        <f>[20]Maio!$I$10</f>
        <v>S</v>
      </c>
      <c r="H24" s="23" t="str">
        <f>[20]Maio!$I$11</f>
        <v>L</v>
      </c>
      <c r="I24" s="23" t="str">
        <f>[20]Maio!$I$12</f>
        <v>SO</v>
      </c>
      <c r="J24" s="23" t="str">
        <f>[20]Maio!$I$13</f>
        <v>L</v>
      </c>
      <c r="K24" s="23" t="str">
        <f>[20]Maio!$I$14</f>
        <v>SO</v>
      </c>
      <c r="L24" s="23" t="str">
        <f>[20]Maio!$I$15</f>
        <v>SO</v>
      </c>
      <c r="M24" s="23" t="str">
        <f>[20]Maio!$I$16</f>
        <v>S</v>
      </c>
      <c r="N24" s="23" t="str">
        <f>[20]Maio!$I$17</f>
        <v>S</v>
      </c>
      <c r="O24" s="23" t="str">
        <f>[20]Maio!$I$18</f>
        <v>S</v>
      </c>
      <c r="P24" s="23" t="str">
        <f>[20]Maio!$I$19</f>
        <v>SO</v>
      </c>
      <c r="Q24" s="23" t="str">
        <f>[20]Maio!$I$20</f>
        <v>SO</v>
      </c>
      <c r="R24" s="23" t="str">
        <f>[20]Maio!$I$21</f>
        <v>SO</v>
      </c>
      <c r="S24" s="23" t="str">
        <f>[20]Maio!$I$22</f>
        <v>O</v>
      </c>
      <c r="T24" s="23" t="str">
        <f>[20]Maio!$I$23</f>
        <v>SO</v>
      </c>
      <c r="U24" s="23" t="str">
        <f>[20]Maio!$I$24</f>
        <v>SO</v>
      </c>
      <c r="V24" s="23" t="str">
        <f>[20]Maio!$I$25</f>
        <v>SO</v>
      </c>
      <c r="W24" s="23" t="str">
        <f>[20]Maio!$I$26</f>
        <v>SO</v>
      </c>
      <c r="X24" s="23" t="str">
        <f>[20]Maio!$I$27</f>
        <v>SO</v>
      </c>
      <c r="Y24" s="23" t="str">
        <f>[20]Maio!$I$28</f>
        <v>SO</v>
      </c>
      <c r="Z24" s="23" t="str">
        <f>[20]Maio!$I$29</f>
        <v>SO</v>
      </c>
      <c r="AA24" s="23" t="str">
        <f>[20]Maio!$I$30</f>
        <v>SO</v>
      </c>
      <c r="AB24" s="23" t="str">
        <f>[20]Maio!$I$31</f>
        <v>S</v>
      </c>
      <c r="AC24" s="23" t="str">
        <f>[20]Maio!$I$32</f>
        <v>S</v>
      </c>
      <c r="AD24" s="23" t="str">
        <f>[20]Maio!$I$33</f>
        <v>SO</v>
      </c>
      <c r="AE24" s="23" t="str">
        <f>[20]Maio!$I$34</f>
        <v>S</v>
      </c>
      <c r="AF24" s="23" t="str">
        <f>[20]Maio!$I$35</f>
        <v>SO</v>
      </c>
      <c r="AG24" s="48" t="str">
        <f>[20]Maio!$I$36</f>
        <v>S</v>
      </c>
      <c r="AH24" s="2"/>
    </row>
    <row r="25" spans="1:34" ht="17.100000000000001" customHeight="1" x14ac:dyDescent="0.2">
      <c r="A25" s="9" t="s">
        <v>17</v>
      </c>
      <c r="B25" s="2" t="str">
        <f>[21]Maio!$I$5</f>
        <v>S</v>
      </c>
      <c r="C25" s="2" t="str">
        <f>[21]Maio!$I$6</f>
        <v>L</v>
      </c>
      <c r="D25" s="2" t="str">
        <f>[21]Maio!$I$7</f>
        <v>L</v>
      </c>
      <c r="E25" s="2" t="str">
        <f>[21]Maio!$I$8</f>
        <v>SE</v>
      </c>
      <c r="F25" s="2" t="str">
        <f>[21]Maio!$I$9</f>
        <v>S</v>
      </c>
      <c r="G25" s="2" t="str">
        <f>[21]Maio!$I$10</f>
        <v>L</v>
      </c>
      <c r="H25" s="2" t="str">
        <f>[21]Maio!$I$11</f>
        <v>SE</v>
      </c>
      <c r="I25" s="2" t="str">
        <f>[21]Maio!$I$12</f>
        <v>SE</v>
      </c>
      <c r="J25" s="2" t="str">
        <f>[21]Maio!$I$13</f>
        <v>S</v>
      </c>
      <c r="K25" s="2" t="str">
        <f>[21]Maio!$I$14</f>
        <v>NO</v>
      </c>
      <c r="L25" s="2" t="str">
        <f>[21]Maio!$I$15</f>
        <v>NE</v>
      </c>
      <c r="M25" s="2" t="str">
        <f>[21]Maio!$I$16</f>
        <v>NO</v>
      </c>
      <c r="N25" s="2" t="str">
        <f>[21]Maio!$I$17</f>
        <v>S</v>
      </c>
      <c r="O25" s="2" t="str">
        <f>[21]Maio!$I$18</f>
        <v>L</v>
      </c>
      <c r="P25" s="2" t="str">
        <f>[21]Maio!$I$19</f>
        <v>L</v>
      </c>
      <c r="Q25" s="2" t="str">
        <f>[21]Maio!$I$20</f>
        <v>L</v>
      </c>
      <c r="R25" s="2" t="str">
        <f>[21]Maio!$I$21</f>
        <v>L</v>
      </c>
      <c r="S25" s="2" t="str">
        <f>[21]Maio!$I$22</f>
        <v>L</v>
      </c>
      <c r="T25" s="2" t="str">
        <f>[21]Maio!$I$23</f>
        <v>L</v>
      </c>
      <c r="U25" s="2" t="str">
        <f>[21]Maio!$I$24</f>
        <v>SE</v>
      </c>
      <c r="V25" s="2" t="str">
        <f>[21]Maio!$I$25</f>
        <v>NE</v>
      </c>
      <c r="W25" s="2" t="str">
        <f>[21]Maio!$I$26</f>
        <v>L</v>
      </c>
      <c r="X25" s="2" t="str">
        <f>[21]Maio!$I$27</f>
        <v>NE</v>
      </c>
      <c r="Y25" s="2" t="str">
        <f>[21]Maio!$I$28</f>
        <v>L</v>
      </c>
      <c r="Z25" s="2" t="str">
        <f>[21]Maio!$I$29</f>
        <v>O</v>
      </c>
      <c r="AA25" s="2" t="str">
        <f>[21]Maio!$I$30</f>
        <v>SE</v>
      </c>
      <c r="AB25" s="2" t="str">
        <f>[21]Maio!$I$31</f>
        <v>NE</v>
      </c>
      <c r="AC25" s="2" t="str">
        <f>[21]Maio!$I$32</f>
        <v>L</v>
      </c>
      <c r="AD25" s="2" t="str">
        <f>[21]Maio!$I$33</f>
        <v>NE</v>
      </c>
      <c r="AE25" s="2" t="str">
        <f>[21]Maio!$I$34</f>
        <v>N</v>
      </c>
      <c r="AF25" s="2" t="str">
        <f>[21]Maio!$I$35</f>
        <v>N</v>
      </c>
      <c r="AG25" s="47" t="str">
        <f>[21]Maio!$I$36</f>
        <v>L</v>
      </c>
      <c r="AH25" s="2"/>
    </row>
    <row r="26" spans="1:34" ht="17.100000000000001" customHeight="1" x14ac:dyDescent="0.2">
      <c r="A26" s="9" t="s">
        <v>18</v>
      </c>
      <c r="B26" s="2" t="str">
        <f>[22]Maio!$I$5</f>
        <v>L</v>
      </c>
      <c r="C26" s="2" t="str">
        <f>[22]Maio!$I$6</f>
        <v>L</v>
      </c>
      <c r="D26" s="2" t="str">
        <f>[22]Maio!$I$7</f>
        <v>L</v>
      </c>
      <c r="E26" s="2" t="str">
        <f>[22]Maio!$I$8</f>
        <v>L</v>
      </c>
      <c r="F26" s="2" t="str">
        <f>[22]Maio!$I$9</f>
        <v>S</v>
      </c>
      <c r="G26" s="2" t="str">
        <f>[22]Maio!$I$10</f>
        <v>SE</v>
      </c>
      <c r="H26" s="2" t="str">
        <f>[22]Maio!$I$11</f>
        <v>L</v>
      </c>
      <c r="I26" s="2" t="str">
        <f>[22]Maio!$I$12</f>
        <v>L</v>
      </c>
      <c r="J26" s="2" t="str">
        <f>[22]Maio!$I$13</f>
        <v>L</v>
      </c>
      <c r="K26" s="2" t="str">
        <f>[22]Maio!$I$14</f>
        <v>N</v>
      </c>
      <c r="L26" s="2" t="str">
        <f>[22]Maio!$I$15</f>
        <v>L</v>
      </c>
      <c r="M26" s="2" t="str">
        <f>[22]Maio!$I$16</f>
        <v>NO</v>
      </c>
      <c r="N26" s="2" t="str">
        <f>[22]Maio!$I$17</f>
        <v>NE</v>
      </c>
      <c r="O26" s="2" t="str">
        <f>[22]Maio!$I$18</f>
        <v>SO</v>
      </c>
      <c r="P26" s="2" t="str">
        <f>[22]Maio!$I$19</f>
        <v>L</v>
      </c>
      <c r="Q26" s="2" t="str">
        <f>[22]Maio!$I$20</f>
        <v>L</v>
      </c>
      <c r="R26" s="2" t="str">
        <f>[22]Maio!$I$21</f>
        <v>L</v>
      </c>
      <c r="S26" s="2" t="str">
        <f>[22]Maio!$I$22</f>
        <v>L</v>
      </c>
      <c r="T26" s="2" t="str">
        <f>[22]Maio!$I$23</f>
        <v>L</v>
      </c>
      <c r="U26" s="2" t="str">
        <f>[22]Maio!$I$24</f>
        <v>L</v>
      </c>
      <c r="V26" s="2" t="str">
        <f>[22]Maio!$I$25</f>
        <v>L</v>
      </c>
      <c r="W26" s="2" t="str">
        <f>[22]Maio!$I$26</f>
        <v>L</v>
      </c>
      <c r="X26" s="2" t="str">
        <f>[22]Maio!$I$27</f>
        <v>L</v>
      </c>
      <c r="Y26" s="2" t="str">
        <f>[22]Maio!$I$28</f>
        <v>NO</v>
      </c>
      <c r="Z26" s="2" t="str">
        <f>[22]Maio!$I$29</f>
        <v>O</v>
      </c>
      <c r="AA26" s="2" t="str">
        <f>[22]Maio!$I$30</f>
        <v>L</v>
      </c>
      <c r="AB26" s="2" t="str">
        <f>[22]Maio!$I$31</f>
        <v>L</v>
      </c>
      <c r="AC26" s="2" t="str">
        <f>[22]Maio!$I$32</f>
        <v>L</v>
      </c>
      <c r="AD26" s="2" t="str">
        <f>[22]Maio!$I$33</f>
        <v>L</v>
      </c>
      <c r="AE26" s="2" t="str">
        <f>[22]Maio!$I$34</f>
        <v>SE</v>
      </c>
      <c r="AF26" s="2" t="str">
        <f>[22]Maio!$I$35</f>
        <v>SE</v>
      </c>
      <c r="AG26" s="47" t="str">
        <f>[22]Maio!$I$36</f>
        <v>L</v>
      </c>
      <c r="AH26" s="2"/>
    </row>
    <row r="27" spans="1:34" ht="17.100000000000001" customHeight="1" x14ac:dyDescent="0.2">
      <c r="A27" s="9" t="s">
        <v>19</v>
      </c>
      <c r="B27" s="2" t="str">
        <f>[23]Maio!$I$5</f>
        <v>S</v>
      </c>
      <c r="C27" s="2" t="str">
        <f>[23]Maio!$I$6</f>
        <v>L</v>
      </c>
      <c r="D27" s="2" t="str">
        <f>[23]Maio!$I$7</f>
        <v>L</v>
      </c>
      <c r="E27" s="2" t="str">
        <f>[23]Maio!$I$8</f>
        <v>L</v>
      </c>
      <c r="F27" s="2" t="str">
        <f>[23]Maio!$I$9</f>
        <v>L</v>
      </c>
      <c r="G27" s="2" t="str">
        <f>[23]Maio!$I$10</f>
        <v>SE</v>
      </c>
      <c r="H27" s="2" t="str">
        <f>[23]Maio!$I$11</f>
        <v>SE</v>
      </c>
      <c r="I27" s="2" t="str">
        <f>[23]Maio!$I$12</f>
        <v>SE</v>
      </c>
      <c r="J27" s="2" t="str">
        <f>[23]Maio!$I$13</f>
        <v>L</v>
      </c>
      <c r="K27" s="2" t="str">
        <f>[23]Maio!$I$14</f>
        <v>NE</v>
      </c>
      <c r="L27" s="2" t="str">
        <f>[23]Maio!$I$15</f>
        <v>L</v>
      </c>
      <c r="M27" s="2" t="str">
        <f>[23]Maio!$I$16</f>
        <v>S</v>
      </c>
      <c r="N27" s="2" t="str">
        <f>[23]Maio!$I$17</f>
        <v>S</v>
      </c>
      <c r="O27" s="2" t="str">
        <f>[23]Maio!$I$18</f>
        <v>S</v>
      </c>
      <c r="P27" s="2" t="str">
        <f>[23]Maio!$I$19</f>
        <v>L</v>
      </c>
      <c r="Q27" s="2" t="str">
        <f>[23]Maio!$I$20</f>
        <v>L</v>
      </c>
      <c r="R27" s="2" t="str">
        <f>[23]Maio!$I$21</f>
        <v>L</v>
      </c>
      <c r="S27" s="2" t="str">
        <f>[23]Maio!$I$22</f>
        <v>L</v>
      </c>
      <c r="T27" s="2" t="str">
        <f>[23]Maio!$I$23</f>
        <v>L</v>
      </c>
      <c r="U27" s="2" t="str">
        <f>[23]Maio!$I$24</f>
        <v>NE</v>
      </c>
      <c r="V27" s="2" t="str">
        <f>[23]Maio!$I$25</f>
        <v>SE</v>
      </c>
      <c r="W27" s="2" t="str">
        <f>[23]Maio!$I$26</f>
        <v>L</v>
      </c>
      <c r="X27" s="2" t="str">
        <f>[23]Maio!$I$27</f>
        <v>L</v>
      </c>
      <c r="Y27" s="2" t="str">
        <f>[23]Maio!$I$28</f>
        <v>L</v>
      </c>
      <c r="Z27" s="2" t="str">
        <f>[23]Maio!$I$29</f>
        <v>SO</v>
      </c>
      <c r="AA27" s="2" t="str">
        <f>[23]Maio!$I$30</f>
        <v>L</v>
      </c>
      <c r="AB27" s="2" t="str">
        <f>[23]Maio!$I$31</f>
        <v>NE</v>
      </c>
      <c r="AC27" s="2" t="str">
        <f>[23]Maio!$I$32</f>
        <v>NE</v>
      </c>
      <c r="AD27" s="2" t="str">
        <f>[23]Maio!$I$33</f>
        <v>NE</v>
      </c>
      <c r="AE27" s="2" t="str">
        <f>[23]Maio!$I$34</f>
        <v>NE</v>
      </c>
      <c r="AF27" s="2" t="str">
        <f>[23]Maio!$I$35</f>
        <v>SE</v>
      </c>
      <c r="AG27" s="47">
        <f>[23]Maio!$I$36</f>
        <v>0</v>
      </c>
      <c r="AH27" s="2"/>
    </row>
    <row r="28" spans="1:34" ht="17.100000000000001" customHeight="1" x14ac:dyDescent="0.2">
      <c r="A28" s="9" t="s">
        <v>31</v>
      </c>
      <c r="B28" s="2" t="str">
        <f>[24]Maio!$I$5</f>
        <v>SE</v>
      </c>
      <c r="C28" s="2" t="str">
        <f>[24]Maio!$I$6</f>
        <v>SE</v>
      </c>
      <c r="D28" s="2" t="str">
        <f>[24]Maio!$I$7</f>
        <v>SE</v>
      </c>
      <c r="E28" s="2" t="str">
        <f>[24]Maio!$I$8</f>
        <v>SE</v>
      </c>
      <c r="F28" s="2" t="str">
        <f>[24]Maio!$I$9</f>
        <v>SE</v>
      </c>
      <c r="G28" s="2" t="str">
        <f>[24]Maio!$I$10</f>
        <v>SE</v>
      </c>
      <c r="H28" s="2" t="str">
        <f>[24]Maio!$I$11</f>
        <v>SE</v>
      </c>
      <c r="I28" s="2" t="str">
        <f>[24]Maio!$I$12</f>
        <v>SE</v>
      </c>
      <c r="J28" s="2" t="str">
        <f>[24]Maio!$I$13</f>
        <v>SE</v>
      </c>
      <c r="K28" s="2" t="str">
        <f>[24]Maio!$I$14</f>
        <v>L</v>
      </c>
      <c r="L28" s="2" t="str">
        <f>[24]Maio!$I$15</f>
        <v>N</v>
      </c>
      <c r="M28" s="2" t="str">
        <f>[24]Maio!$I$16</f>
        <v>S</v>
      </c>
      <c r="N28" s="2" t="str">
        <f>[24]Maio!$I$17</f>
        <v>SE</v>
      </c>
      <c r="O28" s="2" t="str">
        <f>[24]Maio!$I$18</f>
        <v>SE</v>
      </c>
      <c r="P28" s="2" t="str">
        <f>[24]Maio!$I$19</f>
        <v>SE</v>
      </c>
      <c r="Q28" s="2" t="str">
        <f>[24]Maio!$I$20</f>
        <v>SE</v>
      </c>
      <c r="R28" s="2" t="str">
        <f>[24]Maio!$I$21</f>
        <v>SE</v>
      </c>
      <c r="S28" s="2" t="str">
        <f>[24]Maio!$I$22</f>
        <v>L</v>
      </c>
      <c r="T28" s="2" t="str">
        <f>[24]Maio!$I$23</f>
        <v>SE</v>
      </c>
      <c r="U28" s="2" t="str">
        <f>[24]Maio!$I$24</f>
        <v>SE</v>
      </c>
      <c r="V28" s="2" t="str">
        <f>[24]Maio!$I$25</f>
        <v>SE</v>
      </c>
      <c r="W28" s="2" t="str">
        <f>[24]Maio!$I$26</f>
        <v>NE</v>
      </c>
      <c r="X28" s="2" t="str">
        <f>[24]Maio!$I$27</f>
        <v>NE</v>
      </c>
      <c r="Y28" s="2" t="str">
        <f>[24]Maio!$I$28</f>
        <v>N</v>
      </c>
      <c r="Z28" s="2" t="str">
        <f>[24]Maio!$I$29</f>
        <v>S</v>
      </c>
      <c r="AA28" s="2" t="str">
        <f>[24]Maio!$I$30</f>
        <v>N</v>
      </c>
      <c r="AB28" s="2" t="str">
        <f>[24]Maio!$I$31</f>
        <v>NE</v>
      </c>
      <c r="AC28" s="2" t="str">
        <f>[24]Maio!$I$32</f>
        <v>NE</v>
      </c>
      <c r="AD28" s="2" t="str">
        <f>[24]Maio!$I$33</f>
        <v>NO</v>
      </c>
      <c r="AE28" s="2" t="str">
        <f>[24]Maio!$I$34</f>
        <v>NO</v>
      </c>
      <c r="AF28" s="2" t="str">
        <f>[24]Maio!$I$35</f>
        <v>NO</v>
      </c>
      <c r="AG28" s="47" t="str">
        <f>[24]Maio!$I$36</f>
        <v>SE</v>
      </c>
      <c r="AH28" s="2"/>
    </row>
    <row r="29" spans="1:34" ht="17.100000000000001" customHeight="1" x14ac:dyDescent="0.2">
      <c r="A29" s="9" t="s">
        <v>20</v>
      </c>
      <c r="B29" s="20" t="str">
        <f>[25]Maio!$I$5</f>
        <v>S</v>
      </c>
      <c r="C29" s="20" t="str">
        <f>[25]Maio!$I$6</f>
        <v>SE</v>
      </c>
      <c r="D29" s="20" t="str">
        <f>[25]Maio!$I$7</f>
        <v>S</v>
      </c>
      <c r="E29" s="20" t="str">
        <f>[25]Maio!$I$8</f>
        <v>S</v>
      </c>
      <c r="F29" s="20" t="str">
        <f>[25]Maio!$I$9</f>
        <v>SE</v>
      </c>
      <c r="G29" s="20" t="str">
        <f>[25]Maio!$I$10</f>
        <v>S</v>
      </c>
      <c r="H29" s="20" t="str">
        <f>[25]Maio!$I$11</f>
        <v>S</v>
      </c>
      <c r="I29" s="20" t="str">
        <f>[25]Maio!$I$12</f>
        <v>SE</v>
      </c>
      <c r="J29" s="20" t="str">
        <f>[25]Maio!$I$13</f>
        <v>S</v>
      </c>
      <c r="K29" s="20" t="str">
        <f>[25]Maio!$I$14</f>
        <v>NE</v>
      </c>
      <c r="L29" s="20" t="str">
        <f>[25]Maio!$I$15</f>
        <v>N</v>
      </c>
      <c r="M29" s="20" t="str">
        <f>[25]Maio!$I$16</f>
        <v>N</v>
      </c>
      <c r="N29" s="20" t="str">
        <f>[25]Maio!$I$17</f>
        <v>N</v>
      </c>
      <c r="O29" s="20" t="str">
        <f>[25]Maio!$I$18</f>
        <v>SE</v>
      </c>
      <c r="P29" s="20" t="str">
        <f>[25]Maio!$I$19</f>
        <v>SE</v>
      </c>
      <c r="Q29" s="20" t="str">
        <f>[25]Maio!$I$20</f>
        <v>S</v>
      </c>
      <c r="R29" s="20" t="str">
        <f>[25]Maio!$I$21</f>
        <v>S</v>
      </c>
      <c r="S29" s="20" t="str">
        <f>[25]Maio!$I$22</f>
        <v>SE</v>
      </c>
      <c r="T29" s="20" t="str">
        <f>[25]Maio!$I$23</f>
        <v>S</v>
      </c>
      <c r="U29" s="20" t="str">
        <f>[25]Maio!$I$24</f>
        <v>NE</v>
      </c>
      <c r="V29" s="20" t="str">
        <f>[25]Maio!$I$25</f>
        <v>SO</v>
      </c>
      <c r="W29" s="20" t="str">
        <f>[25]Maio!$I$26</f>
        <v>S</v>
      </c>
      <c r="X29" s="20" t="str">
        <f>[25]Maio!$I$27</f>
        <v>NE</v>
      </c>
      <c r="Y29" s="20" t="str">
        <f>[25]Maio!$I$28</f>
        <v>N</v>
      </c>
      <c r="Z29" s="20" t="str">
        <f>[25]Maio!$I$29</f>
        <v>O</v>
      </c>
      <c r="AA29" s="20" t="str">
        <f>[25]Maio!$I$30</f>
        <v>N</v>
      </c>
      <c r="AB29" s="20" t="str">
        <f>[25]Maio!$I$31</f>
        <v>NE</v>
      </c>
      <c r="AC29" s="20" t="str">
        <f>[25]Maio!$I$32</f>
        <v>N</v>
      </c>
      <c r="AD29" s="20" t="str">
        <f>[25]Maio!$I$33</f>
        <v>N</v>
      </c>
      <c r="AE29" s="20" t="str">
        <f>[25]Maio!$I$34</f>
        <v>NO</v>
      </c>
      <c r="AF29" s="20" t="str">
        <f>[25]Maio!$I$35</f>
        <v>N</v>
      </c>
      <c r="AG29" s="49" t="str">
        <f>[25]Maio!$I$36</f>
        <v>S</v>
      </c>
      <c r="AH29" s="2"/>
    </row>
    <row r="30" spans="1:34" s="5" customFormat="1" ht="17.100000000000001" customHeight="1" x14ac:dyDescent="0.2">
      <c r="A30" s="13" t="s">
        <v>38</v>
      </c>
      <c r="B30" s="21" t="s">
        <v>48</v>
      </c>
      <c r="C30" s="21" t="s">
        <v>49</v>
      </c>
      <c r="D30" s="21" t="s">
        <v>50</v>
      </c>
      <c r="E30" s="21" t="s">
        <v>50</v>
      </c>
      <c r="F30" s="21" t="s">
        <v>54</v>
      </c>
      <c r="G30" s="21" t="s">
        <v>55</v>
      </c>
      <c r="H30" s="21" t="s">
        <v>50</v>
      </c>
      <c r="I30" s="21" t="s">
        <v>55</v>
      </c>
      <c r="J30" s="21" t="s">
        <v>55</v>
      </c>
      <c r="K30" s="21" t="s">
        <v>54</v>
      </c>
      <c r="L30" s="21" t="s">
        <v>56</v>
      </c>
      <c r="M30" s="21" t="s">
        <v>57</v>
      </c>
      <c r="N30" s="21" t="s">
        <v>57</v>
      </c>
      <c r="O30" s="21" t="s">
        <v>55</v>
      </c>
      <c r="P30" s="22" t="s">
        <v>50</v>
      </c>
      <c r="Q30" s="22" t="s">
        <v>50</v>
      </c>
      <c r="R30" s="22" t="s">
        <v>50</v>
      </c>
      <c r="S30" s="22" t="s">
        <v>50</v>
      </c>
      <c r="T30" s="22" t="s">
        <v>50</v>
      </c>
      <c r="U30" s="22" t="s">
        <v>50</v>
      </c>
      <c r="V30" s="22" t="s">
        <v>50</v>
      </c>
      <c r="W30" s="22" t="s">
        <v>50</v>
      </c>
      <c r="X30" s="22" t="s">
        <v>50</v>
      </c>
      <c r="Y30" s="22" t="s">
        <v>50</v>
      </c>
      <c r="Z30" s="22" t="s">
        <v>48</v>
      </c>
      <c r="AA30" s="22" t="s">
        <v>54</v>
      </c>
      <c r="AB30" s="22" t="s">
        <v>54</v>
      </c>
      <c r="AC30" s="22" t="s">
        <v>54</v>
      </c>
      <c r="AD30" s="22" t="s">
        <v>54</v>
      </c>
      <c r="AE30" s="22" t="s">
        <v>55</v>
      </c>
      <c r="AF30" s="22" t="s">
        <v>58</v>
      </c>
      <c r="AG30" s="50"/>
      <c r="AH30" s="19"/>
    </row>
    <row r="31" spans="1:34" x14ac:dyDescent="0.2">
      <c r="A31" s="66" t="s">
        <v>37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34"/>
      <c r="AG31" s="17" t="s">
        <v>50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opLeftCell="A20" workbookViewId="0">
      <selection activeCell="AG32" sqref="AG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6" width="5.42578125" style="2" bestFit="1" customWidth="1"/>
    <col min="17" max="17" width="6.42578125" style="2" bestFit="1" customWidth="1"/>
    <col min="18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39</v>
      </c>
      <c r="AH4" s="19"/>
    </row>
    <row r="5" spans="1:34" s="5" customFormat="1" ht="20.100000000000001" customHeight="1" thickTop="1" x14ac:dyDescent="0.2">
      <c r="A5" s="8" t="s">
        <v>47</v>
      </c>
      <c r="B5" s="40">
        <f>[1]Maio!$J$5</f>
        <v>23.759999999999998</v>
      </c>
      <c r="C5" s="40">
        <f>[1]Maio!$J$6</f>
        <v>36.72</v>
      </c>
      <c r="D5" s="40">
        <f>[1]Maio!$J$7</f>
        <v>23.759999999999998</v>
      </c>
      <c r="E5" s="40">
        <f>[1]Maio!$J$8</f>
        <v>26.28</v>
      </c>
      <c r="F5" s="40">
        <f>[1]Maio!$J$9</f>
        <v>21.96</v>
      </c>
      <c r="G5" s="40">
        <f>[1]Maio!$J$10</f>
        <v>21.96</v>
      </c>
      <c r="H5" s="40">
        <f>[1]Maio!$J$11</f>
        <v>25.92</v>
      </c>
      <c r="I5" s="40">
        <f>[1]Maio!$J$12</f>
        <v>20.88</v>
      </c>
      <c r="J5" s="40">
        <f>[1]Maio!$J$13</f>
        <v>28.8</v>
      </c>
      <c r="K5" s="40">
        <f>[1]Maio!$J$14</f>
        <v>20.52</v>
      </c>
      <c r="L5" s="40">
        <f>[1]Maio!$J$15</f>
        <v>38.159999999999997</v>
      </c>
      <c r="M5" s="40">
        <f>[1]Maio!$J$16</f>
        <v>53.64</v>
      </c>
      <c r="N5" s="40">
        <f>[1]Maio!$J$17</f>
        <v>15.120000000000001</v>
      </c>
      <c r="O5" s="40">
        <f>[1]Maio!$J$18</f>
        <v>21.96</v>
      </c>
      <c r="P5" s="40">
        <f>[1]Maio!$J$19</f>
        <v>17.28</v>
      </c>
      <c r="Q5" s="40">
        <f>[1]Maio!$J$20</f>
        <v>19.079999999999998</v>
      </c>
      <c r="R5" s="40">
        <f>[1]Maio!$J$21</f>
        <v>21.96</v>
      </c>
      <c r="S5" s="40">
        <f>[1]Maio!$J$22</f>
        <v>26.28</v>
      </c>
      <c r="T5" s="40">
        <f>[1]Maio!$J$23</f>
        <v>23.400000000000002</v>
      </c>
      <c r="U5" s="40">
        <f>[1]Maio!$J$24</f>
        <v>21.96</v>
      </c>
      <c r="V5" s="40">
        <f>[1]Maio!$J$25</f>
        <v>26.64</v>
      </c>
      <c r="W5" s="40">
        <f>[1]Maio!$J$26</f>
        <v>21.96</v>
      </c>
      <c r="X5" s="40">
        <f>[1]Maio!$J$27</f>
        <v>21.6</v>
      </c>
      <c r="Y5" s="40">
        <f>[1]Maio!$J$28</f>
        <v>43.2</v>
      </c>
      <c r="Z5" s="40">
        <f>[1]Maio!$J$29</f>
        <v>17.64</v>
      </c>
      <c r="AA5" s="40">
        <f>[1]Maio!$J$30</f>
        <v>19.079999999999998</v>
      </c>
      <c r="AB5" s="40">
        <f>[1]Maio!$J$31</f>
        <v>45.36</v>
      </c>
      <c r="AC5" s="40">
        <f>[1]Maio!$J$32</f>
        <v>42.12</v>
      </c>
      <c r="AD5" s="40">
        <f>[1]Maio!$J$33</f>
        <v>20.16</v>
      </c>
      <c r="AE5" s="40">
        <f>[1]Maio!$J$34</f>
        <v>17.28</v>
      </c>
      <c r="AF5" s="40">
        <f>[1]Maio!$J$35</f>
        <v>19.8</v>
      </c>
      <c r="AG5" s="43">
        <f>MAX(B5:AF5)</f>
        <v>53.64</v>
      </c>
      <c r="AH5" s="19"/>
    </row>
    <row r="6" spans="1:34" s="1" customFormat="1" ht="17.100000000000001" customHeight="1" x14ac:dyDescent="0.2">
      <c r="A6" s="9" t="s">
        <v>0</v>
      </c>
      <c r="B6" s="3">
        <f>[2]Maio!$J$5</f>
        <v>27.720000000000002</v>
      </c>
      <c r="C6" s="3">
        <f>[2]Maio!$J$6</f>
        <v>41.76</v>
      </c>
      <c r="D6" s="3">
        <f>[2]Maio!$J$7</f>
        <v>37.800000000000004</v>
      </c>
      <c r="E6" s="3">
        <f>[2]Maio!$J$8</f>
        <v>24.840000000000003</v>
      </c>
      <c r="F6" s="3">
        <f>[2]Maio!$J$9</f>
        <v>29.52</v>
      </c>
      <c r="G6" s="3">
        <f>[2]Maio!$J$10</f>
        <v>24.840000000000003</v>
      </c>
      <c r="H6" s="3">
        <f>[2]Maio!$J$11</f>
        <v>24.48</v>
      </c>
      <c r="I6" s="3">
        <f>[2]Maio!$J$12</f>
        <v>25.2</v>
      </c>
      <c r="J6" s="3">
        <f>[2]Maio!$J$13</f>
        <v>31.680000000000003</v>
      </c>
      <c r="K6" s="3">
        <f>[2]Maio!$J$14</f>
        <v>15.840000000000002</v>
      </c>
      <c r="L6" s="3">
        <f>[2]Maio!$J$15</f>
        <v>39.6</v>
      </c>
      <c r="M6" s="3">
        <f>[2]Maio!$J$16</f>
        <v>39.96</v>
      </c>
      <c r="N6" s="3">
        <f>[2]Maio!$J$17</f>
        <v>24.840000000000003</v>
      </c>
      <c r="O6" s="3">
        <f>[2]Maio!$J$18</f>
        <v>22.68</v>
      </c>
      <c r="P6" s="3">
        <f>[2]Maio!$J$19</f>
        <v>28.8</v>
      </c>
      <c r="Q6" s="3">
        <f>[2]Maio!$J$20</f>
        <v>37.080000000000005</v>
      </c>
      <c r="R6" s="3">
        <f>[2]Maio!$J$21</f>
        <v>38.519999999999996</v>
      </c>
      <c r="S6" s="3">
        <f>[2]Maio!$J$22</f>
        <v>34.92</v>
      </c>
      <c r="T6" s="3">
        <f>[2]Maio!$J$23</f>
        <v>37.800000000000004</v>
      </c>
      <c r="U6" s="3">
        <f>[2]Maio!$J$24</f>
        <v>30.96</v>
      </c>
      <c r="V6" s="3">
        <f>[2]Maio!$J$25</f>
        <v>25.92</v>
      </c>
      <c r="W6" s="3">
        <f>[2]Maio!$J$26</f>
        <v>32.4</v>
      </c>
      <c r="X6" s="3">
        <f>[2]Maio!$J$27</f>
        <v>28.08</v>
      </c>
      <c r="Y6" s="3">
        <f>[2]Maio!$J$28</f>
        <v>32.4</v>
      </c>
      <c r="Z6" s="3">
        <f>[2]Maio!$J$29</f>
        <v>17.64</v>
      </c>
      <c r="AA6" s="3">
        <f>[2]Maio!$J$30</f>
        <v>22.32</v>
      </c>
      <c r="AB6" s="3">
        <f>[2]Maio!$J$31</f>
        <v>20.88</v>
      </c>
      <c r="AC6" s="3">
        <f>[2]Maio!$J$32</f>
        <v>59.4</v>
      </c>
      <c r="AD6" s="3">
        <f>[2]Maio!$J$33</f>
        <v>24.840000000000003</v>
      </c>
      <c r="AE6" s="3">
        <f>[2]Maio!$J$34</f>
        <v>27.36</v>
      </c>
      <c r="AF6" s="3">
        <f>[2]Maio!$J$35</f>
        <v>33.480000000000004</v>
      </c>
      <c r="AG6" s="16">
        <f>MAX(B6:AF6)</f>
        <v>59.4</v>
      </c>
      <c r="AH6" s="2"/>
    </row>
    <row r="7" spans="1:34" ht="17.100000000000001" customHeight="1" x14ac:dyDescent="0.2">
      <c r="A7" s="9" t="s">
        <v>1</v>
      </c>
      <c r="B7" s="14">
        <f>[3]Maio!$J$5</f>
        <v>22.68</v>
      </c>
      <c r="C7" s="14">
        <f>[3]Maio!$J$6</f>
        <v>24.840000000000003</v>
      </c>
      <c r="D7" s="14">
        <f>[3]Maio!$J$7</f>
        <v>25.2</v>
      </c>
      <c r="E7" s="14">
        <f>[3]Maio!$J$8</f>
        <v>16.559999999999999</v>
      </c>
      <c r="F7" s="14">
        <f>[3]Maio!$J$9</f>
        <v>20.88</v>
      </c>
      <c r="G7" s="14">
        <f>[3]Maio!$J$10</f>
        <v>17.28</v>
      </c>
      <c r="H7" s="14">
        <f>[3]Maio!$J$11</f>
        <v>27.720000000000002</v>
      </c>
      <c r="I7" s="14">
        <f>[3]Maio!$J$12</f>
        <v>25.2</v>
      </c>
      <c r="J7" s="14">
        <f>[3]Maio!$J$13</f>
        <v>24.12</v>
      </c>
      <c r="K7" s="14">
        <f>[3]Maio!$J$14</f>
        <v>28.08</v>
      </c>
      <c r="L7" s="14">
        <f>[3]Maio!$J$15</f>
        <v>38.519999999999996</v>
      </c>
      <c r="M7" s="14">
        <f>[3]Maio!$J$16</f>
        <v>30.240000000000002</v>
      </c>
      <c r="N7" s="14">
        <f>[3]Maio!$J$17</f>
        <v>27.36</v>
      </c>
      <c r="O7" s="14">
        <f>[3]Maio!$J$18</f>
        <v>14.04</v>
      </c>
      <c r="P7" s="14">
        <f>[3]Maio!$J$19</f>
        <v>24.48</v>
      </c>
      <c r="Q7" s="14">
        <f>[3]Maio!$J$20</f>
        <v>25.56</v>
      </c>
      <c r="R7" s="14">
        <f>[3]Maio!$J$21</f>
        <v>29.52</v>
      </c>
      <c r="S7" s="14">
        <f>[3]Maio!$J$22</f>
        <v>25.92</v>
      </c>
      <c r="T7" s="14">
        <f>[3]Maio!$J$23</f>
        <v>30.240000000000002</v>
      </c>
      <c r="U7" s="14">
        <f>[3]Maio!$J$24</f>
        <v>27.36</v>
      </c>
      <c r="V7" s="14">
        <f>[3]Maio!$J$25</f>
        <v>30.240000000000002</v>
      </c>
      <c r="W7" s="14">
        <f>[3]Maio!$J$26</f>
        <v>27.720000000000002</v>
      </c>
      <c r="X7" s="14">
        <f>[3]Maio!$J$27</f>
        <v>23.040000000000003</v>
      </c>
      <c r="Y7" s="14">
        <f>[3]Maio!$J$28</f>
        <v>22.32</v>
      </c>
      <c r="Z7" s="14">
        <f>[3]Maio!$J$29</f>
        <v>15.48</v>
      </c>
      <c r="AA7" s="14">
        <f>[3]Maio!$J$30</f>
        <v>17.64</v>
      </c>
      <c r="AB7" s="14">
        <f>[3]Maio!$J$31</f>
        <v>33.119999999999997</v>
      </c>
      <c r="AC7" s="14">
        <f>[3]Maio!$J$32</f>
        <v>30.96</v>
      </c>
      <c r="AD7" s="14">
        <f>[3]Maio!$J$33</f>
        <v>19.079999999999998</v>
      </c>
      <c r="AE7" s="14">
        <f>[3]Maio!$J$34</f>
        <v>18.36</v>
      </c>
      <c r="AF7" s="14">
        <f>[3]Maio!$J$35</f>
        <v>20.88</v>
      </c>
      <c r="AG7" s="16">
        <f t="shared" ref="AG7:AG15" si="1">MAX(B7:AF7)</f>
        <v>38.519999999999996</v>
      </c>
      <c r="AH7" s="2"/>
    </row>
    <row r="8" spans="1:34" ht="17.100000000000001" customHeight="1" x14ac:dyDescent="0.2">
      <c r="A8" s="9" t="s">
        <v>52</v>
      </c>
      <c r="B8" s="14">
        <f>[4]Maio!$J$5</f>
        <v>16.96</v>
      </c>
      <c r="C8" s="14">
        <f>[4]Maio!$J$6</f>
        <v>25.92</v>
      </c>
      <c r="D8" s="14">
        <f>[4]Maio!$J$7</f>
        <v>22.400000000000002</v>
      </c>
      <c r="E8" s="14">
        <f>[4]Maio!$J$8</f>
        <v>20.16</v>
      </c>
      <c r="F8" s="14">
        <f>[4]Maio!$J$9</f>
        <v>16.32</v>
      </c>
      <c r="G8" s="14">
        <f>[4]Maio!$J$10</f>
        <v>16.96</v>
      </c>
      <c r="H8" s="14">
        <f>[4]Maio!$J$11</f>
        <v>20.8</v>
      </c>
      <c r="I8" s="14">
        <f>[4]Maio!$J$12</f>
        <v>18.559999999999999</v>
      </c>
      <c r="J8" s="14">
        <f>[4]Maio!$J$13</f>
        <v>24.64</v>
      </c>
      <c r="K8" s="14">
        <f>[4]Maio!$J$14</f>
        <v>23.36</v>
      </c>
      <c r="L8" s="14">
        <f>[4]Maio!$J$15</f>
        <v>37.760000000000005</v>
      </c>
      <c r="M8" s="14">
        <f>[4]Maio!$J$16</f>
        <v>26.880000000000003</v>
      </c>
      <c r="N8" s="14">
        <f>[4]Maio!$J$17</f>
        <v>27.200000000000003</v>
      </c>
      <c r="O8" s="14">
        <f>[4]Maio!$J$18</f>
        <v>13.440000000000001</v>
      </c>
      <c r="P8" s="14">
        <f>[4]Maio!$J$19</f>
        <v>22.400000000000002</v>
      </c>
      <c r="Q8" s="14">
        <f>[4]Maio!$J$20</f>
        <v>23.36</v>
      </c>
      <c r="R8" s="14">
        <f>[4]Maio!$J$21</f>
        <v>24.96</v>
      </c>
      <c r="S8" s="14">
        <f>[4]Maio!$J$22</f>
        <v>25.92</v>
      </c>
      <c r="T8" s="14">
        <f>[4]Maio!$J$23</f>
        <v>31.04</v>
      </c>
      <c r="U8" s="14">
        <f>[4]Maio!$J$24</f>
        <v>22.080000000000002</v>
      </c>
      <c r="V8" s="14">
        <f>[4]Maio!$J$25</f>
        <v>39.680000000000007</v>
      </c>
      <c r="W8" s="14">
        <f>[4]Maio!$J$26</f>
        <v>23.040000000000003</v>
      </c>
      <c r="X8" s="14">
        <f>[4]Maio!$J$27</f>
        <v>25.28</v>
      </c>
      <c r="Y8" s="14">
        <f>[4]Maio!$J$28</f>
        <v>29.439999999999998</v>
      </c>
      <c r="Z8" s="14">
        <f>[4]Maio!$J$29</f>
        <v>16.32</v>
      </c>
      <c r="AA8" s="14">
        <f>[4]Maio!$J$30</f>
        <v>17.919999999999998</v>
      </c>
      <c r="AB8" s="14">
        <f>[4]Maio!$J$31</f>
        <v>29.12</v>
      </c>
      <c r="AC8" s="14">
        <f>[4]Maio!$J$32</f>
        <v>25.92</v>
      </c>
      <c r="AD8" s="14">
        <f>[4]Maio!$J$33</f>
        <v>24</v>
      </c>
      <c r="AE8" s="14">
        <f>[4]Maio!$J$34</f>
        <v>15.36</v>
      </c>
      <c r="AF8" s="14">
        <f>[4]Maio!$J$35</f>
        <v>25.6</v>
      </c>
      <c r="AG8" s="16">
        <f t="shared" si="1"/>
        <v>39.680000000000007</v>
      </c>
      <c r="AH8" s="2"/>
    </row>
    <row r="9" spans="1:34" ht="17.100000000000001" customHeight="1" x14ac:dyDescent="0.2">
      <c r="A9" s="9" t="s">
        <v>2</v>
      </c>
      <c r="B9" s="3">
        <f>[5]Maio!$J$5</f>
        <v>34.24</v>
      </c>
      <c r="C9" s="3">
        <f>[5]Maio!$J$6</f>
        <v>39.360000000000007</v>
      </c>
      <c r="D9" s="3">
        <f>[5]Maio!$J$7</f>
        <v>43.52</v>
      </c>
      <c r="E9" s="3">
        <f>[5]Maio!$J$8</f>
        <v>31.04</v>
      </c>
      <c r="F9" s="3">
        <f>[5]Maio!$J$9</f>
        <v>32</v>
      </c>
      <c r="G9" s="3">
        <f>[5]Maio!$J$10</f>
        <v>29.439999999999998</v>
      </c>
      <c r="H9" s="3">
        <f>[5]Maio!$J$11</f>
        <v>38.72</v>
      </c>
      <c r="I9" s="3">
        <f>[5]Maio!$J$12</f>
        <v>42.24</v>
      </c>
      <c r="J9" s="3">
        <f>[5]Maio!$J$13</f>
        <v>35.520000000000003</v>
      </c>
      <c r="K9" s="3">
        <f>[5]Maio!$J$14</f>
        <v>21.76</v>
      </c>
      <c r="L9" s="3">
        <f>[5]Maio!$J$15</f>
        <v>37.760000000000005</v>
      </c>
      <c r="M9" s="3">
        <f>[5]Maio!$J$16</f>
        <v>36.160000000000004</v>
      </c>
      <c r="N9" s="3">
        <f>[5]Maio!$J$17</f>
        <v>18.240000000000002</v>
      </c>
      <c r="O9" s="3">
        <f>[5]Maio!$J$18</f>
        <v>23.040000000000003</v>
      </c>
      <c r="P9" s="3">
        <f>[5]Maio!$J$19</f>
        <v>27.52</v>
      </c>
      <c r="Q9" s="3">
        <f>[5]Maio!$J$20</f>
        <v>32</v>
      </c>
      <c r="R9" s="3">
        <f>[5]Maio!$J$21</f>
        <v>39.680000000000007</v>
      </c>
      <c r="S9" s="3">
        <f>[5]Maio!$J$22</f>
        <v>39.360000000000007</v>
      </c>
      <c r="T9" s="3">
        <f>[5]Maio!$J$23</f>
        <v>40.64</v>
      </c>
      <c r="U9" s="3">
        <f>[5]Maio!$J$24</f>
        <v>31.360000000000003</v>
      </c>
      <c r="V9" s="3">
        <f>[5]Maio!$J$25</f>
        <v>38.400000000000006</v>
      </c>
      <c r="W9" s="3">
        <f>[5]Maio!$J$26</f>
        <v>33.6</v>
      </c>
      <c r="X9" s="3">
        <f>[5]Maio!$J$27</f>
        <v>29.439999999999998</v>
      </c>
      <c r="Y9" s="3">
        <f>[5]Maio!$J$28</f>
        <v>41.28</v>
      </c>
      <c r="Z9" s="3">
        <f>[5]Maio!$J$29</f>
        <v>19.52</v>
      </c>
      <c r="AA9" s="3">
        <f>[5]Maio!$J$30</f>
        <v>20.8</v>
      </c>
      <c r="AB9" s="3">
        <f>[5]Maio!$J$31</f>
        <v>60.800000000000004</v>
      </c>
      <c r="AC9" s="3">
        <f>[5]Maio!$J$32</f>
        <v>42.88</v>
      </c>
      <c r="AD9" s="3">
        <f>[5]Maio!$J$33</f>
        <v>19.840000000000003</v>
      </c>
      <c r="AE9" s="3">
        <f>[5]Maio!$J$34</f>
        <v>20.8</v>
      </c>
      <c r="AF9" s="3">
        <f>[5]Maio!$J$35</f>
        <v>24</v>
      </c>
      <c r="AG9" s="16">
        <f t="shared" si="1"/>
        <v>60.800000000000004</v>
      </c>
      <c r="AH9" s="2"/>
    </row>
    <row r="10" spans="1:34" ht="17.100000000000001" customHeight="1" x14ac:dyDescent="0.2">
      <c r="A10" s="9" t="s">
        <v>3</v>
      </c>
      <c r="B10" s="3">
        <f>[6]Maio!$J$5</f>
        <v>20.52</v>
      </c>
      <c r="C10" s="3">
        <f>[6]Maio!$J$6</f>
        <v>27.36</v>
      </c>
      <c r="D10" s="3">
        <f>[6]Maio!$J$7</f>
        <v>18.720000000000002</v>
      </c>
      <c r="E10" s="3">
        <f>[6]Maio!$J$8</f>
        <v>25.56</v>
      </c>
      <c r="F10" s="3">
        <f>[6]Maio!$J$9</f>
        <v>23.400000000000002</v>
      </c>
      <c r="G10" s="3">
        <f>[6]Maio!$J$10</f>
        <v>19.440000000000001</v>
      </c>
      <c r="H10" s="3">
        <f>[6]Maio!$J$11</f>
        <v>28.08</v>
      </c>
      <c r="I10" s="3">
        <f>[6]Maio!$J$12</f>
        <v>18</v>
      </c>
      <c r="J10" s="3">
        <f>[6]Maio!$J$13</f>
        <v>15.840000000000002</v>
      </c>
      <c r="K10" s="3">
        <f>[6]Maio!$J$14</f>
        <v>21.240000000000002</v>
      </c>
      <c r="L10" s="3">
        <f>[6]Maio!$J$15</f>
        <v>26.28</v>
      </c>
      <c r="M10" s="3">
        <f>[6]Maio!$J$16</f>
        <v>48.24</v>
      </c>
      <c r="N10" s="3">
        <f>[6]Maio!$J$17</f>
        <v>24.12</v>
      </c>
      <c r="O10" s="3">
        <f>[6]Maio!$J$18</f>
        <v>17.28</v>
      </c>
      <c r="P10" s="3">
        <f>[6]Maio!$J$19</f>
        <v>43.56</v>
      </c>
      <c r="Q10" s="3">
        <f>[6]Maio!$J$20</f>
        <v>20.16</v>
      </c>
      <c r="R10" s="3">
        <f>[6]Maio!$J$21</f>
        <v>25.56</v>
      </c>
      <c r="S10" s="3">
        <f>[6]Maio!$J$22</f>
        <v>25.56</v>
      </c>
      <c r="T10" s="3">
        <f>[6]Maio!$J$23</f>
        <v>23.040000000000003</v>
      </c>
      <c r="U10" s="3">
        <f>[6]Maio!$J$24</f>
        <v>21.240000000000002</v>
      </c>
      <c r="V10" s="3">
        <f>[6]Maio!$J$25</f>
        <v>24.840000000000003</v>
      </c>
      <c r="W10" s="3">
        <f>[6]Maio!$J$26</f>
        <v>21.96</v>
      </c>
      <c r="X10" s="3">
        <f>[6]Maio!$J$27</f>
        <v>79.056000000000012</v>
      </c>
      <c r="Y10" s="3">
        <f>[6]Maio!$J$28</f>
        <v>38.880000000000003</v>
      </c>
      <c r="Z10" s="3">
        <f>[6]Maio!$J$29</f>
        <v>16.920000000000002</v>
      </c>
      <c r="AA10" s="3">
        <f>[6]Maio!$J$30</f>
        <v>15.48</v>
      </c>
      <c r="AB10" s="3">
        <f>[6]Maio!$J$31</f>
        <v>38.519999999999996</v>
      </c>
      <c r="AC10" s="3">
        <f>[6]Maio!$J$32</f>
        <v>30.240000000000002</v>
      </c>
      <c r="AD10" s="3">
        <f>[6]Maio!$J$33</f>
        <v>22.32</v>
      </c>
      <c r="AE10" s="3">
        <f>[6]Maio!$J$34</f>
        <v>28.8</v>
      </c>
      <c r="AF10" s="3">
        <f>[6]Maio!$J$35</f>
        <v>21.240000000000002</v>
      </c>
      <c r="AG10" s="16">
        <f t="shared" si="1"/>
        <v>79.056000000000012</v>
      </c>
      <c r="AH10" s="2"/>
    </row>
    <row r="11" spans="1:34" ht="17.100000000000001" customHeight="1" x14ac:dyDescent="0.2">
      <c r="A11" s="9" t="s">
        <v>4</v>
      </c>
      <c r="B11" s="3">
        <f>[7]Maio!$J$5</f>
        <v>28.44</v>
      </c>
      <c r="C11" s="3">
        <f>[7]Maio!$J$6</f>
        <v>37.800000000000004</v>
      </c>
      <c r="D11" s="3">
        <f>[7]Maio!$J$7</f>
        <v>24.840000000000003</v>
      </c>
      <c r="E11" s="3">
        <f>[7]Maio!$J$8</f>
        <v>33.840000000000003</v>
      </c>
      <c r="F11" s="3">
        <f>[7]Maio!$J$9</f>
        <v>30.6</v>
      </c>
      <c r="G11" s="3">
        <f>[7]Maio!$J$10</f>
        <v>27.36</v>
      </c>
      <c r="H11" s="3">
        <f>[7]Maio!$J$11</f>
        <v>33.480000000000004</v>
      </c>
      <c r="I11" s="3">
        <f>[7]Maio!$J$12</f>
        <v>32.4</v>
      </c>
      <c r="J11" s="3">
        <f>[7]Maio!$J$13</f>
        <v>28.08</v>
      </c>
      <c r="K11" s="3">
        <f>[7]Maio!$J$14</f>
        <v>26.28</v>
      </c>
      <c r="L11" s="3">
        <f>[7]Maio!$J$15</f>
        <v>30.96</v>
      </c>
      <c r="M11" s="3">
        <f>[7]Maio!$J$16</f>
        <v>45.36</v>
      </c>
      <c r="N11" s="3">
        <f>[7]Maio!$J$17</f>
        <v>31.680000000000003</v>
      </c>
      <c r="O11" s="3">
        <f>[7]Maio!$J$18</f>
        <v>23.759999999999998</v>
      </c>
      <c r="P11" s="3">
        <f>[7]Maio!$J$19</f>
        <v>21.96</v>
      </c>
      <c r="Q11" s="3">
        <f>[7]Maio!$J$20</f>
        <v>25.56</v>
      </c>
      <c r="R11" s="3">
        <f>[7]Maio!$J$21</f>
        <v>26.64</v>
      </c>
      <c r="S11" s="3">
        <f>[7]Maio!$J$22</f>
        <v>29.880000000000003</v>
      </c>
      <c r="T11" s="3">
        <f>[7]Maio!$J$23</f>
        <v>30.96</v>
      </c>
      <c r="U11" s="3">
        <f>[7]Maio!$J$24</f>
        <v>27</v>
      </c>
      <c r="V11" s="3">
        <f>[7]Maio!$J$25</f>
        <v>28.44</v>
      </c>
      <c r="W11" s="3">
        <f>[7]Maio!$J$26</f>
        <v>21.240000000000002</v>
      </c>
      <c r="X11" s="3">
        <f>[7]Maio!$J$27</f>
        <v>25.2</v>
      </c>
      <c r="Y11" s="3">
        <f>[7]Maio!$J$28</f>
        <v>48.24</v>
      </c>
      <c r="Z11" s="3">
        <f>[7]Maio!$J$29</f>
        <v>32.04</v>
      </c>
      <c r="AA11" s="3">
        <f>[7]Maio!$J$30</f>
        <v>26.64</v>
      </c>
      <c r="AB11" s="3">
        <f>[7]Maio!$J$31</f>
        <v>56.519999999999996</v>
      </c>
      <c r="AC11" s="3">
        <f>[7]Maio!$J$32</f>
        <v>30.96</v>
      </c>
      <c r="AD11" s="3">
        <f>[7]Maio!$J$33</f>
        <v>20.16</v>
      </c>
      <c r="AE11" s="3">
        <f>[7]Maio!$J$34</f>
        <v>28.08</v>
      </c>
      <c r="AF11" s="3">
        <f>[7]Maio!$J$35</f>
        <v>24.48</v>
      </c>
      <c r="AG11" s="16">
        <f t="shared" si="1"/>
        <v>56.519999999999996</v>
      </c>
      <c r="AH11" s="2"/>
    </row>
    <row r="12" spans="1:34" ht="17.100000000000001" customHeight="1" x14ac:dyDescent="0.2">
      <c r="A12" s="9" t="s">
        <v>5</v>
      </c>
      <c r="B12" s="3">
        <f>[8]Maio!$J$5</f>
        <v>27.720000000000002</v>
      </c>
      <c r="C12" s="3">
        <f>[8]Maio!$J$6</f>
        <v>39.24</v>
      </c>
      <c r="D12" s="3">
        <f>[8]Maio!$J$7</f>
        <v>34.200000000000003</v>
      </c>
      <c r="E12" s="3">
        <f>[8]Maio!$J$8</f>
        <v>20.88</v>
      </c>
      <c r="F12" s="3">
        <f>[8]Maio!$J$9</f>
        <v>13.68</v>
      </c>
      <c r="G12" s="3">
        <f>[8]Maio!$J$10</f>
        <v>14.4</v>
      </c>
      <c r="H12" s="3">
        <f>[8]Maio!$J$11</f>
        <v>27.720000000000002</v>
      </c>
      <c r="I12" s="3">
        <f>[8]Maio!$J$12</f>
        <v>32.76</v>
      </c>
      <c r="J12" s="3">
        <f>[8]Maio!$J$13</f>
        <v>27.720000000000002</v>
      </c>
      <c r="K12" s="3">
        <f>[8]Maio!$J$14</f>
        <v>39.24</v>
      </c>
      <c r="L12" s="3">
        <f>[8]Maio!$J$15</f>
        <v>51.480000000000004</v>
      </c>
      <c r="M12" s="3">
        <f>[8]Maio!$J$16</f>
        <v>27</v>
      </c>
      <c r="N12" s="3">
        <f>[8]Maio!$J$17</f>
        <v>18.720000000000002</v>
      </c>
      <c r="O12" s="3">
        <f>[8]Maio!$J$18</f>
        <v>28.44</v>
      </c>
      <c r="P12" s="3">
        <f>[8]Maio!$J$19</f>
        <v>19.440000000000001</v>
      </c>
      <c r="Q12" s="3">
        <f>[8]Maio!$J$20</f>
        <v>40.680000000000007</v>
      </c>
      <c r="R12" s="3">
        <f>[8]Maio!$J$21</f>
        <v>34.200000000000003</v>
      </c>
      <c r="S12" s="3">
        <f>[8]Maio!$J$22</f>
        <v>31.680000000000003</v>
      </c>
      <c r="T12" s="3">
        <f>[8]Maio!$J$23</f>
        <v>37.440000000000005</v>
      </c>
      <c r="U12" s="3">
        <f>[8]Maio!$J$24</f>
        <v>33.119999999999997</v>
      </c>
      <c r="V12" s="3">
        <f>[8]Maio!$J$25</f>
        <v>24.48</v>
      </c>
      <c r="W12" s="3">
        <f>[8]Maio!$J$26</f>
        <v>27</v>
      </c>
      <c r="X12" s="3">
        <f>[8]Maio!$J$27</f>
        <v>46.800000000000004</v>
      </c>
      <c r="Y12" s="3">
        <f>[8]Maio!$J$28</f>
        <v>43.92</v>
      </c>
      <c r="Z12" s="3">
        <f>[8]Maio!$J$29</f>
        <v>32.4</v>
      </c>
      <c r="AA12" s="3">
        <f>[8]Maio!$J$30</f>
        <v>28.8</v>
      </c>
      <c r="AB12" s="3">
        <f>[8]Maio!$J$31</f>
        <v>29.880000000000003</v>
      </c>
      <c r="AC12" s="3">
        <f>[8]Maio!$J$32</f>
        <v>31.319999999999997</v>
      </c>
      <c r="AD12" s="3">
        <f>[8]Maio!$J$33</f>
        <v>27.36</v>
      </c>
      <c r="AE12" s="3">
        <f>[8]Maio!$J$34</f>
        <v>15.840000000000002</v>
      </c>
      <c r="AF12" s="3">
        <f>[8]Maio!$J$35</f>
        <v>52.92</v>
      </c>
      <c r="AG12" s="16">
        <f t="shared" si="1"/>
        <v>52.92</v>
      </c>
      <c r="AH12" s="2"/>
    </row>
    <row r="13" spans="1:34" ht="17.100000000000001" customHeight="1" x14ac:dyDescent="0.2">
      <c r="A13" s="9" t="s">
        <v>6</v>
      </c>
      <c r="B13" s="3">
        <f>[9]Maio!$J$5</f>
        <v>29.880000000000003</v>
      </c>
      <c r="C13" s="3">
        <f>[9]Maio!$J$6</f>
        <v>24.840000000000003</v>
      </c>
      <c r="D13" s="3">
        <f>[9]Maio!$J$7</f>
        <v>14.04</v>
      </c>
      <c r="E13" s="3">
        <f>[9]Maio!$J$8</f>
        <v>7.9200000000000008</v>
      </c>
      <c r="F13" s="3">
        <f>[9]Maio!$J$9</f>
        <v>19.8</v>
      </c>
      <c r="G13" s="3">
        <f>[9]Maio!$J$10</f>
        <v>13.68</v>
      </c>
      <c r="H13" s="3">
        <f>[9]Maio!$J$11</f>
        <v>19.8</v>
      </c>
      <c r="I13" s="3">
        <f>[9]Maio!$J$12</f>
        <v>21.240000000000002</v>
      </c>
      <c r="J13" s="3">
        <f>[9]Maio!$J$13</f>
        <v>15.48</v>
      </c>
      <c r="K13" s="3">
        <f>[9]Maio!$J$14</f>
        <v>24.12</v>
      </c>
      <c r="L13" s="3">
        <f>[9]Maio!$J$15</f>
        <v>30.240000000000002</v>
      </c>
      <c r="M13" s="3">
        <f>[9]Maio!$J$16</f>
        <v>50.76</v>
      </c>
      <c r="N13" s="3">
        <f>[9]Maio!$J$17</f>
        <v>29.16</v>
      </c>
      <c r="O13" s="3">
        <f>[9]Maio!$J$18</f>
        <v>28.44</v>
      </c>
      <c r="P13" s="3">
        <f>[9]Maio!$J$19</f>
        <v>19.440000000000001</v>
      </c>
      <c r="Q13" s="3">
        <f>[9]Maio!$J$20</f>
        <v>40.680000000000007</v>
      </c>
      <c r="R13" s="3">
        <f>[9]Maio!$J$21</f>
        <v>34.200000000000003</v>
      </c>
      <c r="S13" s="3">
        <f>[9]Maio!$J$22</f>
        <v>31.680000000000003</v>
      </c>
      <c r="T13" s="3">
        <f>[9]Maio!$J$23</f>
        <v>37.440000000000005</v>
      </c>
      <c r="U13" s="3">
        <f>[9]Maio!$J$24</f>
        <v>33.119999999999997</v>
      </c>
      <c r="V13" s="3">
        <f>[9]Maio!$J$25</f>
        <v>24.48</v>
      </c>
      <c r="W13" s="3">
        <f>[9]Maio!$J$26</f>
        <v>27</v>
      </c>
      <c r="X13" s="3">
        <f>[9]Maio!$J$27</f>
        <v>46.800000000000004</v>
      </c>
      <c r="Y13" s="3">
        <f>[9]Maio!$J$28</f>
        <v>43.92</v>
      </c>
      <c r="Z13" s="3">
        <f>[9]Maio!$J$29</f>
        <v>32.4</v>
      </c>
      <c r="AA13" s="3">
        <f>[9]Maio!$J$30</f>
        <v>28.8</v>
      </c>
      <c r="AB13" s="3">
        <f>[9]Maio!$J$31</f>
        <v>29.880000000000003</v>
      </c>
      <c r="AC13" s="3">
        <f>[9]Maio!$J$32</f>
        <v>31.319999999999997</v>
      </c>
      <c r="AD13" s="3">
        <f>[9]Maio!$J$33</f>
        <v>27.36</v>
      </c>
      <c r="AE13" s="3">
        <f>[9]Maio!$J$34</f>
        <v>15.840000000000002</v>
      </c>
      <c r="AF13" s="3">
        <f>[9]Maio!$J$35</f>
        <v>52.92</v>
      </c>
      <c r="AG13" s="16">
        <f t="shared" si="1"/>
        <v>52.92</v>
      </c>
      <c r="AH13" s="2"/>
    </row>
    <row r="14" spans="1:34" ht="17.100000000000001" customHeight="1" x14ac:dyDescent="0.2">
      <c r="A14" s="9" t="s">
        <v>7</v>
      </c>
      <c r="B14" s="3">
        <f>[10]Maio!$J$5</f>
        <v>27.36</v>
      </c>
      <c r="C14" s="3">
        <f>[10]Maio!$J$6</f>
        <v>41.4</v>
      </c>
      <c r="D14" s="3">
        <f>[10]Maio!$J$7</f>
        <v>34.200000000000003</v>
      </c>
      <c r="E14" s="3">
        <f>[10]Maio!$J$8</f>
        <v>31.680000000000003</v>
      </c>
      <c r="F14" s="3">
        <f>[10]Maio!$J$9</f>
        <v>33.840000000000003</v>
      </c>
      <c r="G14" s="3">
        <f>[10]Maio!$J$10</f>
        <v>31.319999999999997</v>
      </c>
      <c r="H14" s="3">
        <f>[10]Maio!$J$11</f>
        <v>32.76</v>
      </c>
      <c r="I14" s="3">
        <f>[10]Maio!$J$12</f>
        <v>29.16</v>
      </c>
      <c r="J14" s="3">
        <f>[10]Maio!$J$13</f>
        <v>29.880000000000003</v>
      </c>
      <c r="K14" s="3">
        <f>[10]Maio!$J$14</f>
        <v>23.040000000000003</v>
      </c>
      <c r="L14" s="3">
        <f>[10]Maio!$J$15</f>
        <v>32.4</v>
      </c>
      <c r="M14" s="3">
        <f>[10]Maio!$J$16</f>
        <v>51.84</v>
      </c>
      <c r="N14" s="3">
        <f>[10]Maio!$J$17</f>
        <v>20.88</v>
      </c>
      <c r="O14" s="3">
        <f>[10]Maio!$J$18</f>
        <v>21.240000000000002</v>
      </c>
      <c r="P14" s="3">
        <f>[10]Maio!$J$19</f>
        <v>34.92</v>
      </c>
      <c r="Q14" s="3">
        <f>[10]Maio!$J$20</f>
        <v>34.200000000000003</v>
      </c>
      <c r="R14" s="3">
        <f>[10]Maio!$J$21</f>
        <v>33.480000000000004</v>
      </c>
      <c r="S14" s="3">
        <f>[10]Maio!$J$22</f>
        <v>36</v>
      </c>
      <c r="T14" s="3">
        <f>[10]Maio!$J$23</f>
        <v>34.92</v>
      </c>
      <c r="U14" s="3">
        <f>[10]Maio!$J$24</f>
        <v>32.4</v>
      </c>
      <c r="V14" s="3">
        <f>[10]Maio!$J$25</f>
        <v>28.44</v>
      </c>
      <c r="W14" s="3">
        <f>[10]Maio!$J$26</f>
        <v>36</v>
      </c>
      <c r="X14" s="3">
        <f>[10]Maio!$J$27</f>
        <v>32.76</v>
      </c>
      <c r="Y14" s="3">
        <f>[10]Maio!$J$28</f>
        <v>38.519999999999996</v>
      </c>
      <c r="Z14" s="3">
        <f>[10]Maio!$J$29</f>
        <v>19.440000000000001</v>
      </c>
      <c r="AA14" s="3">
        <f>[10]Maio!$J$30</f>
        <v>22.68</v>
      </c>
      <c r="AB14" s="3">
        <f>[10]Maio!$J$31</f>
        <v>28.08</v>
      </c>
      <c r="AC14" s="3">
        <f>[10]Maio!$J$32</f>
        <v>33.119999999999997</v>
      </c>
      <c r="AD14" s="3">
        <f>[10]Maio!$J$33</f>
        <v>19.079999999999998</v>
      </c>
      <c r="AE14" s="3">
        <f>[10]Maio!$J$34</f>
        <v>24.48</v>
      </c>
      <c r="AF14" s="3">
        <f>[10]Maio!$J$35</f>
        <v>23.040000000000003</v>
      </c>
      <c r="AG14" s="16">
        <f t="shared" si="1"/>
        <v>51.84</v>
      </c>
      <c r="AH14" s="2"/>
    </row>
    <row r="15" spans="1:34" ht="17.100000000000001" customHeight="1" x14ac:dyDescent="0.2">
      <c r="A15" s="9" t="s">
        <v>8</v>
      </c>
      <c r="B15" s="3">
        <f>[11]Maio!$J$5</f>
        <v>27.84</v>
      </c>
      <c r="C15" s="3">
        <f>[11]Maio!$J$6</f>
        <v>41.92</v>
      </c>
      <c r="D15" s="3">
        <f>[11]Maio!$J$7</f>
        <v>31.360000000000003</v>
      </c>
      <c r="E15" s="3">
        <f>[11]Maio!$J$8</f>
        <v>29.12</v>
      </c>
      <c r="F15" s="3">
        <f>[11]Maio!$J$9</f>
        <v>29.760000000000005</v>
      </c>
      <c r="G15" s="3">
        <f>[11]Maio!$J$10</f>
        <v>25.28</v>
      </c>
      <c r="H15" s="3">
        <f>[11]Maio!$J$11</f>
        <v>35.520000000000003</v>
      </c>
      <c r="I15" s="3">
        <f>[11]Maio!$J$12</f>
        <v>29.760000000000005</v>
      </c>
      <c r="J15" s="3">
        <f>[11]Maio!$J$13</f>
        <v>24.64</v>
      </c>
      <c r="K15" s="3">
        <f>[11]Maio!$J$14</f>
        <v>23.680000000000003</v>
      </c>
      <c r="L15" s="3">
        <f>[11]Maio!$J$15</f>
        <v>50.88</v>
      </c>
      <c r="M15" s="3">
        <f>[11]Maio!$J$16</f>
        <v>27.52</v>
      </c>
      <c r="N15" s="3">
        <f>[11]Maio!$J$17</f>
        <v>21.76</v>
      </c>
      <c r="O15" s="3">
        <f>[11]Maio!$J$18</f>
        <v>21.44</v>
      </c>
      <c r="P15" s="3">
        <f>[11]Maio!$J$19</f>
        <v>27.84</v>
      </c>
      <c r="Q15" s="3">
        <f>[11]Maio!$J$20</f>
        <v>36.160000000000004</v>
      </c>
      <c r="R15" s="3">
        <f>[11]Maio!$J$21</f>
        <v>36.160000000000004</v>
      </c>
      <c r="S15" s="3" t="str">
        <f>[11]Maio!$J$22</f>
        <v>**</v>
      </c>
      <c r="T15" s="3" t="str">
        <f>[11]Maio!$J$23</f>
        <v>**</v>
      </c>
      <c r="U15" s="3" t="str">
        <f>[11]Maio!$J$24</f>
        <v>**</v>
      </c>
      <c r="V15" s="3" t="str">
        <f>[11]Maio!$J$25</f>
        <v>**</v>
      </c>
      <c r="W15" s="3" t="str">
        <f>[11]Maio!$J$26</f>
        <v>**</v>
      </c>
      <c r="X15" s="3" t="str">
        <f>[11]Maio!$J$27</f>
        <v>**</v>
      </c>
      <c r="Y15" s="3" t="str">
        <f>[11]Maio!$J$28</f>
        <v>**</v>
      </c>
      <c r="Z15" s="3" t="str">
        <f>[11]Maio!$J$29</f>
        <v>**</v>
      </c>
      <c r="AA15" s="3" t="str">
        <f>[11]Maio!$J$30</f>
        <v>**</v>
      </c>
      <c r="AB15" s="3" t="str">
        <f>[11]Maio!$J$31</f>
        <v>**</v>
      </c>
      <c r="AC15" s="3">
        <f>[11]Maio!$J$32</f>
        <v>23.040000000000003</v>
      </c>
      <c r="AD15" s="3">
        <f>[11]Maio!$J$33</f>
        <v>21.76</v>
      </c>
      <c r="AE15" s="3">
        <f>[11]Maio!$J$34</f>
        <v>23.36</v>
      </c>
      <c r="AF15" s="3">
        <f>[11]Maio!$J$35</f>
        <v>23.36</v>
      </c>
      <c r="AG15" s="16">
        <f t="shared" si="1"/>
        <v>50.88</v>
      </c>
      <c r="AH15" s="2"/>
    </row>
    <row r="16" spans="1:34" ht="17.100000000000001" customHeight="1" x14ac:dyDescent="0.2">
      <c r="A16" s="9" t="s">
        <v>9</v>
      </c>
      <c r="B16" s="3">
        <f>[12]Maio!$J$5</f>
        <v>28.44</v>
      </c>
      <c r="C16" s="3">
        <f>[12]Maio!$J$6</f>
        <v>42.480000000000004</v>
      </c>
      <c r="D16" s="3">
        <f>[12]Maio!$J$7</f>
        <v>35.64</v>
      </c>
      <c r="E16" s="3">
        <f>[12]Maio!$J$8</f>
        <v>30.6</v>
      </c>
      <c r="F16" s="3">
        <f>[12]Maio!$J$9</f>
        <v>31.319999999999997</v>
      </c>
      <c r="G16" s="3">
        <f>[12]Maio!$J$10</f>
        <v>26.28</v>
      </c>
      <c r="H16" s="3">
        <f>[12]Maio!$J$11</f>
        <v>29.16</v>
      </c>
      <c r="I16" s="3">
        <f>[12]Maio!$J$12</f>
        <v>30.96</v>
      </c>
      <c r="J16" s="3">
        <f>[12]Maio!$J$13</f>
        <v>30.6</v>
      </c>
      <c r="K16" s="3">
        <f>[12]Maio!$J$14</f>
        <v>23.759999999999998</v>
      </c>
      <c r="L16" s="3">
        <f>[12]Maio!$J$15</f>
        <v>61.2</v>
      </c>
      <c r="M16" s="3">
        <f>[12]Maio!$J$16</f>
        <v>47.16</v>
      </c>
      <c r="N16" s="3">
        <f>[12]Maio!$J$17</f>
        <v>25.56</v>
      </c>
      <c r="O16" s="3">
        <f>[12]Maio!$J$18</f>
        <v>28.08</v>
      </c>
      <c r="P16" s="3">
        <f>[12]Maio!$J$19</f>
        <v>28.08</v>
      </c>
      <c r="Q16" s="3">
        <f>[12]Maio!$J$20</f>
        <v>33.480000000000004</v>
      </c>
      <c r="R16" s="3">
        <f>[12]Maio!$J$21</f>
        <v>35.64</v>
      </c>
      <c r="S16" s="3">
        <f>[12]Maio!$J$22</f>
        <v>32.4</v>
      </c>
      <c r="T16" s="3">
        <f>[12]Maio!$J$23</f>
        <v>29.880000000000003</v>
      </c>
      <c r="U16" s="3">
        <f>[12]Maio!$J$24</f>
        <v>28.08</v>
      </c>
      <c r="V16" s="3">
        <f>[12]Maio!$J$25</f>
        <v>27.36</v>
      </c>
      <c r="W16" s="3">
        <f>[12]Maio!$J$26</f>
        <v>27.36</v>
      </c>
      <c r="X16" s="3">
        <f>[12]Maio!$J$27</f>
        <v>27</v>
      </c>
      <c r="Y16" s="3">
        <f>[12]Maio!$J$28</f>
        <v>39.6</v>
      </c>
      <c r="Z16" s="3">
        <f>[12]Maio!$J$29</f>
        <v>26.28</v>
      </c>
      <c r="AA16" s="3">
        <f>[12]Maio!$J$30</f>
        <v>24.12</v>
      </c>
      <c r="AB16" s="3">
        <f>[12]Maio!$J$31</f>
        <v>56.16</v>
      </c>
      <c r="AC16" s="3">
        <f>[12]Maio!$J$32</f>
        <v>44.64</v>
      </c>
      <c r="AD16" s="3">
        <f>[12]Maio!$J$33</f>
        <v>25.2</v>
      </c>
      <c r="AE16" s="3">
        <f>[12]Maio!$J$34</f>
        <v>23.400000000000002</v>
      </c>
      <c r="AF16" s="3">
        <f>[12]Maio!$J$35</f>
        <v>20.52</v>
      </c>
      <c r="AG16" s="16">
        <f t="shared" ref="AG16:AG23" si="2">MAX(B16:AF16)</f>
        <v>61.2</v>
      </c>
      <c r="AH16" s="2"/>
    </row>
    <row r="17" spans="1:34" ht="17.100000000000001" customHeight="1" x14ac:dyDescent="0.2">
      <c r="A17" s="9" t="s">
        <v>53</v>
      </c>
      <c r="B17" s="3">
        <f>[13]Maio!$J$5</f>
        <v>21.96</v>
      </c>
      <c r="C17" s="3">
        <f>[13]Maio!$J$6</f>
        <v>31.680000000000003</v>
      </c>
      <c r="D17" s="3">
        <f>[13]Maio!$J$7</f>
        <v>27.36</v>
      </c>
      <c r="E17" s="3">
        <f>[13]Maio!$J$8</f>
        <v>30.6</v>
      </c>
      <c r="F17" s="3">
        <f>[13]Maio!$J$9</f>
        <v>21.240000000000002</v>
      </c>
      <c r="G17" s="3">
        <f>[13]Maio!$J$10</f>
        <v>21.6</v>
      </c>
      <c r="H17" s="3">
        <f>[13]Maio!$J$11</f>
        <v>25.2</v>
      </c>
      <c r="I17" s="3">
        <f>[13]Maio!$J$12</f>
        <v>22.68</v>
      </c>
      <c r="J17" s="3">
        <f>[13]Maio!$J$13</f>
        <v>28.44</v>
      </c>
      <c r="K17" s="3">
        <f>[13]Maio!$J$14</f>
        <v>31.319999999999997</v>
      </c>
      <c r="L17" s="3">
        <f>[13]Maio!$J$15</f>
        <v>37.440000000000005</v>
      </c>
      <c r="M17" s="3">
        <f>[13]Maio!$J$16</f>
        <v>38.519999999999996</v>
      </c>
      <c r="N17" s="3">
        <f>[13]Maio!$J$17</f>
        <v>16.920000000000002</v>
      </c>
      <c r="O17" s="3">
        <f>[13]Maio!$J$18</f>
        <v>12.96</v>
      </c>
      <c r="P17" s="3">
        <f>[13]Maio!$J$19</f>
        <v>21.240000000000002</v>
      </c>
      <c r="Q17" s="3">
        <f>[13]Maio!$J$20</f>
        <v>24.840000000000003</v>
      </c>
      <c r="R17" s="3">
        <f>[13]Maio!$J$21</f>
        <v>27</v>
      </c>
      <c r="S17" s="3">
        <f>[13]Maio!$J$22</f>
        <v>25.56</v>
      </c>
      <c r="T17" s="3">
        <f>[13]Maio!$J$23</f>
        <v>29.880000000000003</v>
      </c>
      <c r="U17" s="3">
        <f>[13]Maio!$J$24</f>
        <v>26.28</v>
      </c>
      <c r="V17" s="3">
        <f>[13]Maio!$J$25</f>
        <v>32.4</v>
      </c>
      <c r="W17" s="3">
        <f>[13]Maio!$J$26</f>
        <v>49.680000000000007</v>
      </c>
      <c r="X17" s="3">
        <f>[13]Maio!$J$27</f>
        <v>19.440000000000001</v>
      </c>
      <c r="Y17" s="3">
        <f>[13]Maio!$J$28</f>
        <v>30.96</v>
      </c>
      <c r="Z17" s="3">
        <f>[13]Maio!$J$29</f>
        <v>14.76</v>
      </c>
      <c r="AA17" s="3">
        <f>[13]Maio!$J$30</f>
        <v>23.040000000000003</v>
      </c>
      <c r="AB17" s="3">
        <f>[13]Maio!$J$31</f>
        <v>33.840000000000003</v>
      </c>
      <c r="AC17" s="3">
        <f>[13]Maio!$J$32</f>
        <v>24.12</v>
      </c>
      <c r="AD17" s="3">
        <f>[13]Maio!$J$33</f>
        <v>26.28</v>
      </c>
      <c r="AE17" s="3">
        <f>[13]Maio!$J$34</f>
        <v>18</v>
      </c>
      <c r="AF17" s="3">
        <f>[13]Maio!$J$35</f>
        <v>28.8</v>
      </c>
      <c r="AG17" s="16">
        <f t="shared" si="2"/>
        <v>49.680000000000007</v>
      </c>
      <c r="AH17" s="2"/>
    </row>
    <row r="18" spans="1:34" ht="17.100000000000001" customHeight="1" x14ac:dyDescent="0.2">
      <c r="A18" s="9" t="s">
        <v>10</v>
      </c>
      <c r="B18" s="3">
        <f>[14]Maio!$J$5</f>
        <v>20.52</v>
      </c>
      <c r="C18" s="3">
        <f>[14]Maio!$J$6</f>
        <v>45</v>
      </c>
      <c r="D18" s="3">
        <f>[14]Maio!$J$7</f>
        <v>33.840000000000003</v>
      </c>
      <c r="E18" s="3">
        <f>[14]Maio!$J$8</f>
        <v>28.08</v>
      </c>
      <c r="F18" s="3">
        <f>[14]Maio!$J$9</f>
        <v>28.44</v>
      </c>
      <c r="G18" s="3">
        <f>[14]Maio!$J$10</f>
        <v>25.92</v>
      </c>
      <c r="H18" s="3">
        <f>[14]Maio!$J$11</f>
        <v>29.52</v>
      </c>
      <c r="I18" s="3">
        <f>[14]Maio!$J$12</f>
        <v>30.96</v>
      </c>
      <c r="J18" s="3">
        <f>[14]Maio!$J$13</f>
        <v>24.48</v>
      </c>
      <c r="K18" s="3">
        <f>[14]Maio!$J$14</f>
        <v>19.440000000000001</v>
      </c>
      <c r="L18" s="3">
        <f>[14]Maio!$J$15</f>
        <v>34.92</v>
      </c>
      <c r="M18" s="3">
        <f>[14]Maio!$J$16</f>
        <v>27.720000000000002</v>
      </c>
      <c r="N18" s="3">
        <f>[14]Maio!$J$17</f>
        <v>19.440000000000001</v>
      </c>
      <c r="O18" s="3">
        <f>[14]Maio!$J$18</f>
        <v>12.96</v>
      </c>
      <c r="P18" s="3">
        <f>[14]Maio!$J$19</f>
        <v>26.28</v>
      </c>
      <c r="Q18" s="3">
        <f>[14]Maio!$J$20</f>
        <v>32.04</v>
      </c>
      <c r="R18" s="3">
        <f>[14]Maio!$J$21</f>
        <v>35.28</v>
      </c>
      <c r="S18" s="3">
        <f>[14]Maio!$J$22</f>
        <v>36.36</v>
      </c>
      <c r="T18" s="3">
        <f>[14]Maio!$J$23</f>
        <v>33.119999999999997</v>
      </c>
      <c r="U18" s="3">
        <f>[14]Maio!$J$24</f>
        <v>31.319999999999997</v>
      </c>
      <c r="V18" s="3">
        <f>[14]Maio!$J$25</f>
        <v>25.92</v>
      </c>
      <c r="W18" s="3">
        <f>[14]Maio!$J$26</f>
        <v>30.240000000000002</v>
      </c>
      <c r="X18" s="3">
        <f>[14]Maio!$J$27</f>
        <v>32.4</v>
      </c>
      <c r="Y18" s="3">
        <f>[14]Maio!$J$28</f>
        <v>37.440000000000005</v>
      </c>
      <c r="Z18" s="3">
        <f>[14]Maio!$J$29</f>
        <v>16.559999999999999</v>
      </c>
      <c r="AA18" s="3">
        <f>[14]Maio!$J$30</f>
        <v>19.440000000000001</v>
      </c>
      <c r="AB18" s="3">
        <f>[14]Maio!$J$31</f>
        <v>32.4</v>
      </c>
      <c r="AC18" s="3">
        <f>[14]Maio!$J$32</f>
        <v>48.24</v>
      </c>
      <c r="AD18" s="3">
        <f>[14]Maio!$J$33</f>
        <v>21.6</v>
      </c>
      <c r="AE18" s="3">
        <f>[14]Maio!$J$34</f>
        <v>21.96</v>
      </c>
      <c r="AF18" s="3">
        <f>[14]Maio!$J$35</f>
        <v>26.28</v>
      </c>
      <c r="AG18" s="16">
        <f t="shared" si="2"/>
        <v>48.24</v>
      </c>
      <c r="AH18" s="2"/>
    </row>
    <row r="19" spans="1:34" ht="17.100000000000001" customHeight="1" x14ac:dyDescent="0.2">
      <c r="A19" s="9" t="s">
        <v>11</v>
      </c>
      <c r="B19" s="3">
        <f>[15]Maio!$J$5</f>
        <v>25.2</v>
      </c>
      <c r="C19" s="3">
        <f>[15]Maio!$J$6</f>
        <v>29.880000000000003</v>
      </c>
      <c r="D19" s="3">
        <f>[15]Maio!$J$7</f>
        <v>22.68</v>
      </c>
      <c r="E19" s="3">
        <f>[15]Maio!$J$8</f>
        <v>22.68</v>
      </c>
      <c r="F19" s="3">
        <f>[15]Maio!$J$9</f>
        <v>19.079999999999998</v>
      </c>
      <c r="G19" s="3">
        <f>[15]Maio!$J$10</f>
        <v>26.64</v>
      </c>
      <c r="H19" s="3">
        <f>[15]Maio!$J$11</f>
        <v>23.400000000000002</v>
      </c>
      <c r="I19" s="3">
        <f>[15]Maio!$J$12</f>
        <v>24.48</v>
      </c>
      <c r="J19" s="3">
        <f>[15]Maio!$J$13</f>
        <v>24.48</v>
      </c>
      <c r="K19" s="3">
        <f>[15]Maio!$J$14</f>
        <v>24.48</v>
      </c>
      <c r="L19" s="3">
        <f>[15]Maio!$J$15</f>
        <v>27.720000000000002</v>
      </c>
      <c r="M19" s="3">
        <f>[15]Maio!$J$16</f>
        <v>70.56</v>
      </c>
      <c r="N19" s="3">
        <f>[15]Maio!$J$17</f>
        <v>16.559999999999999</v>
      </c>
      <c r="O19" s="3">
        <f>[15]Maio!$J$18</f>
        <v>18.36</v>
      </c>
      <c r="P19" s="3">
        <f>[15]Maio!$J$19</f>
        <v>30.240000000000002</v>
      </c>
      <c r="Q19" s="3">
        <f>[15]Maio!$J$20</f>
        <v>23.400000000000002</v>
      </c>
      <c r="R19" s="3">
        <f>[15]Maio!$J$21</f>
        <v>29.880000000000003</v>
      </c>
      <c r="S19" s="3">
        <f>[15]Maio!$J$22</f>
        <v>29.16</v>
      </c>
      <c r="T19" s="3">
        <f>[15]Maio!$J$23</f>
        <v>24.48</v>
      </c>
      <c r="U19" s="3">
        <f>[15]Maio!$J$24</f>
        <v>23.759999999999998</v>
      </c>
      <c r="V19" s="3">
        <f>[15]Maio!$J$25</f>
        <v>17.28</v>
      </c>
      <c r="W19" s="3">
        <f>[15]Maio!$J$26</f>
        <v>20.16</v>
      </c>
      <c r="X19" s="3">
        <f>[15]Maio!$J$27</f>
        <v>12.96</v>
      </c>
      <c r="Y19" s="3">
        <f>[15]Maio!$J$28</f>
        <v>29.16</v>
      </c>
      <c r="Z19" s="3">
        <f>[15]Maio!$J$29</f>
        <v>20.16</v>
      </c>
      <c r="AA19" s="3">
        <f>[15]Maio!$J$30</f>
        <v>18</v>
      </c>
      <c r="AB19" s="3">
        <f>[15]Maio!$J$31</f>
        <v>24.48</v>
      </c>
      <c r="AC19" s="3">
        <f>[15]Maio!$J$32</f>
        <v>27</v>
      </c>
      <c r="AD19" s="3">
        <f>[15]Maio!$J$33</f>
        <v>16.559999999999999</v>
      </c>
      <c r="AE19" s="3">
        <f>[15]Maio!$J$34</f>
        <v>20.16</v>
      </c>
      <c r="AF19" s="3">
        <f>[15]Maio!$J$35</f>
        <v>32.76</v>
      </c>
      <c r="AG19" s="16">
        <f t="shared" si="2"/>
        <v>70.56</v>
      </c>
      <c r="AH19" s="2"/>
    </row>
    <row r="20" spans="1:34" ht="17.100000000000001" customHeight="1" x14ac:dyDescent="0.2">
      <c r="A20" s="9" t="s">
        <v>12</v>
      </c>
      <c r="B20" s="3">
        <f>[16]Maio!$J$5</f>
        <v>21.6</v>
      </c>
      <c r="C20" s="3">
        <f>[16]Maio!$J$6</f>
        <v>21.6</v>
      </c>
      <c r="D20" s="3">
        <f>[16]Maio!$J$7</f>
        <v>21.240000000000002</v>
      </c>
      <c r="E20" s="3">
        <f>[16]Maio!$J$8</f>
        <v>14.76</v>
      </c>
      <c r="F20" s="3">
        <f>[16]Maio!$J$9</f>
        <v>20.88</v>
      </c>
      <c r="G20" s="3">
        <f>[16]Maio!$J$10</f>
        <v>16.2</v>
      </c>
      <c r="H20" s="3">
        <f>[16]Maio!$J$11</f>
        <v>18</v>
      </c>
      <c r="I20" s="3">
        <f>[16]Maio!$J$12</f>
        <v>18</v>
      </c>
      <c r="J20" s="3">
        <f>[16]Maio!$J$13</f>
        <v>23.040000000000003</v>
      </c>
      <c r="K20" s="3">
        <f>[16]Maio!$J$14</f>
        <v>26.28</v>
      </c>
      <c r="L20" s="3">
        <f>[16]Maio!$J$15</f>
        <v>32.04</v>
      </c>
      <c r="M20" s="3">
        <f>[16]Maio!$J$16</f>
        <v>23.040000000000003</v>
      </c>
      <c r="N20" s="3">
        <f>[16]Maio!$J$17</f>
        <v>19.8</v>
      </c>
      <c r="O20" s="3">
        <f>[16]Maio!$J$18</f>
        <v>20.16</v>
      </c>
      <c r="P20" s="3">
        <f>[16]Maio!$J$19</f>
        <v>21.240000000000002</v>
      </c>
      <c r="Q20" s="3">
        <f>[16]Maio!$J$20</f>
        <v>18.720000000000002</v>
      </c>
      <c r="R20" s="3">
        <f>[16]Maio!$J$21</f>
        <v>22.68</v>
      </c>
      <c r="S20" s="3">
        <f>[16]Maio!$J$22</f>
        <v>16.920000000000002</v>
      </c>
      <c r="T20" s="3">
        <f>[16]Maio!$J$23</f>
        <v>18.36</v>
      </c>
      <c r="U20" s="3">
        <f>[16]Maio!$J$24</f>
        <v>20.88</v>
      </c>
      <c r="V20" s="3">
        <f>[16]Maio!$J$25</f>
        <v>18</v>
      </c>
      <c r="W20" s="3">
        <f>[16]Maio!$J$26</f>
        <v>30.240000000000002</v>
      </c>
      <c r="X20" s="3">
        <f>[16]Maio!$J$27</f>
        <v>24.48</v>
      </c>
      <c r="Y20" s="3">
        <f>[16]Maio!$J$28</f>
        <v>23.040000000000003</v>
      </c>
      <c r="Z20" s="3">
        <f>[16]Maio!$J$29</f>
        <v>14.76</v>
      </c>
      <c r="AA20" s="3">
        <f>[16]Maio!$J$30</f>
        <v>21.96</v>
      </c>
      <c r="AB20" s="3">
        <f>[16]Maio!$J$31</f>
        <v>32.4</v>
      </c>
      <c r="AC20" s="3">
        <f>[16]Maio!$J$32</f>
        <v>27.720000000000002</v>
      </c>
      <c r="AD20" s="3">
        <f>[16]Maio!$J$33</f>
        <v>19.079999999999998</v>
      </c>
      <c r="AE20" s="3">
        <f>[16]Maio!$J$34</f>
        <v>14.76</v>
      </c>
      <c r="AF20" s="3">
        <f>[16]Maio!$J$35</f>
        <v>16.559999999999999</v>
      </c>
      <c r="AG20" s="16">
        <f t="shared" si="2"/>
        <v>32.4</v>
      </c>
      <c r="AH20" s="2"/>
    </row>
    <row r="21" spans="1:34" ht="17.100000000000001" customHeight="1" x14ac:dyDescent="0.2">
      <c r="A21" s="9" t="s">
        <v>13</v>
      </c>
      <c r="B21" s="3">
        <f>[17]Maio!$J$5</f>
        <v>25.92</v>
      </c>
      <c r="C21" s="3">
        <f>[17]Maio!$J$6</f>
        <v>28.08</v>
      </c>
      <c r="D21" s="3">
        <f>[17]Maio!$J$7</f>
        <v>21.96</v>
      </c>
      <c r="E21" s="3">
        <f>[17]Maio!$J$8</f>
        <v>15.840000000000002</v>
      </c>
      <c r="F21" s="3">
        <f>[17]Maio!$J$9</f>
        <v>20.16</v>
      </c>
      <c r="G21" s="3">
        <f>[17]Maio!$J$10</f>
        <v>20.88</v>
      </c>
      <c r="H21" s="3">
        <f>[17]Maio!$J$11</f>
        <v>25.56</v>
      </c>
      <c r="I21" s="3">
        <f>[17]Maio!$J$12</f>
        <v>26.28</v>
      </c>
      <c r="J21" s="3">
        <f>[17]Maio!$J$13</f>
        <v>29.52</v>
      </c>
      <c r="K21" s="3">
        <f>[17]Maio!$J$14</f>
        <v>46.800000000000004</v>
      </c>
      <c r="L21" s="3">
        <f>[17]Maio!$J$15</f>
        <v>46.800000000000004</v>
      </c>
      <c r="M21" s="3">
        <f>[17]Maio!$J$16</f>
        <v>28.08</v>
      </c>
      <c r="N21" s="3">
        <f>[17]Maio!$J$17</f>
        <v>20.16</v>
      </c>
      <c r="O21" s="3">
        <f>[17]Maio!$J$18</f>
        <v>35.28</v>
      </c>
      <c r="P21" s="3">
        <f>[17]Maio!$J$19</f>
        <v>20.88</v>
      </c>
      <c r="Q21" s="3">
        <f>[17]Maio!$J$20</f>
        <v>27.36</v>
      </c>
      <c r="R21" s="3">
        <f>[17]Maio!$J$21</f>
        <v>25.56</v>
      </c>
      <c r="S21" s="3">
        <f>[17]Maio!$J$22</f>
        <v>28.44</v>
      </c>
      <c r="T21" s="3">
        <f>[17]Maio!$J$23</f>
        <v>20.52</v>
      </c>
      <c r="U21" s="3">
        <f>[17]Maio!$J$24</f>
        <v>34.56</v>
      </c>
      <c r="V21" s="3">
        <f>[17]Maio!$J$25</f>
        <v>21.6</v>
      </c>
      <c r="W21" s="3">
        <f>[17]Maio!$J$26</f>
        <v>24.48</v>
      </c>
      <c r="X21" s="3">
        <f>[17]Maio!$J$27</f>
        <v>39.6</v>
      </c>
      <c r="Y21" s="3">
        <f>[17]Maio!$J$28</f>
        <v>30.240000000000002</v>
      </c>
      <c r="Z21" s="3">
        <f>[17]Maio!$J$29</f>
        <v>14.04</v>
      </c>
      <c r="AA21" s="3">
        <f>[17]Maio!$J$30</f>
        <v>25.2</v>
      </c>
      <c r="AB21" s="3">
        <f>[17]Maio!$J$31</f>
        <v>32.76</v>
      </c>
      <c r="AC21" s="3">
        <f>[17]Maio!$J$32</f>
        <v>29.52</v>
      </c>
      <c r="AD21" s="3">
        <f>[17]Maio!$J$33</f>
        <v>37.080000000000005</v>
      </c>
      <c r="AE21" s="3">
        <f>[17]Maio!$J$34</f>
        <v>24.12</v>
      </c>
      <c r="AF21" s="3">
        <f>[17]Maio!$J$35</f>
        <v>21.96</v>
      </c>
      <c r="AG21" s="16">
        <f t="shared" si="2"/>
        <v>46.800000000000004</v>
      </c>
      <c r="AH21" s="2"/>
    </row>
    <row r="22" spans="1:34" ht="17.100000000000001" customHeight="1" x14ac:dyDescent="0.2">
      <c r="A22" s="9" t="s">
        <v>14</v>
      </c>
      <c r="B22" s="3">
        <f>[18]Maio!$J$5</f>
        <v>13.68</v>
      </c>
      <c r="C22" s="3">
        <f>[18]Maio!$J$6</f>
        <v>25.2</v>
      </c>
      <c r="D22" s="3">
        <f>[18]Maio!$J$7</f>
        <v>16.559999999999999</v>
      </c>
      <c r="E22" s="3">
        <f>[18]Maio!$J$8</f>
        <v>14.4</v>
      </c>
      <c r="F22" s="3">
        <f>[18]Maio!$J$9</f>
        <v>14.04</v>
      </c>
      <c r="G22" s="3">
        <f>[18]Maio!$J$10</f>
        <v>13.32</v>
      </c>
      <c r="H22" s="3">
        <f>[18]Maio!$J$11</f>
        <v>17.28</v>
      </c>
      <c r="I22" s="3">
        <f>[18]Maio!$J$12</f>
        <v>18</v>
      </c>
      <c r="J22" s="3">
        <f>[18]Maio!$J$13</f>
        <v>16.920000000000002</v>
      </c>
      <c r="K22" s="3">
        <f>[18]Maio!$J$14</f>
        <v>15.48</v>
      </c>
      <c r="L22" s="3">
        <f>[18]Maio!$J$15</f>
        <v>21.240000000000002</v>
      </c>
      <c r="M22" s="3">
        <f>[18]Maio!$J$16</f>
        <v>57.24</v>
      </c>
      <c r="N22" s="3">
        <f>[18]Maio!$J$17</f>
        <v>14.76</v>
      </c>
      <c r="O22" s="3">
        <f>[18]Maio!$J$18</f>
        <v>13.32</v>
      </c>
      <c r="P22" s="3">
        <f>[18]Maio!$J$19</f>
        <v>22.68</v>
      </c>
      <c r="Q22" s="3">
        <f>[18]Maio!$J$20</f>
        <v>12.24</v>
      </c>
      <c r="R22" s="3" t="str">
        <f>[18]Maio!$J$21</f>
        <v>**</v>
      </c>
      <c r="S22" s="3" t="str">
        <f>[18]Maio!$J$22</f>
        <v>**</v>
      </c>
      <c r="T22" s="3">
        <f>[18]Maio!$J$23</f>
        <v>15.48</v>
      </c>
      <c r="U22" s="3">
        <f>[18]Maio!$J$24</f>
        <v>12.96</v>
      </c>
      <c r="V22" s="3">
        <f>[18]Maio!$J$25</f>
        <v>11.879999999999999</v>
      </c>
      <c r="W22" s="3">
        <f>[18]Maio!$J$26</f>
        <v>12.6</v>
      </c>
      <c r="X22" s="3">
        <f>[18]Maio!$J$27</f>
        <v>9.3600000000000012</v>
      </c>
      <c r="Y22" s="3">
        <f>[18]Maio!$J$28</f>
        <v>20.52</v>
      </c>
      <c r="Z22" s="3">
        <f>[18]Maio!$J$29</f>
        <v>20.16</v>
      </c>
      <c r="AA22" s="3">
        <f>[18]Maio!$J$30</f>
        <v>11.520000000000001</v>
      </c>
      <c r="AB22" s="3">
        <f>[18]Maio!$J$31</f>
        <v>38.159999999999997</v>
      </c>
      <c r="AC22" s="3">
        <f>[18]Maio!$J$32</f>
        <v>68.760000000000005</v>
      </c>
      <c r="AD22" s="3">
        <f>[18]Maio!$J$33</f>
        <v>16.559999999999999</v>
      </c>
      <c r="AE22" s="3">
        <f>[18]Maio!$J$34</f>
        <v>6.48</v>
      </c>
      <c r="AF22" s="3">
        <f>[18]Maio!$J$35</f>
        <v>15.120000000000001</v>
      </c>
      <c r="AG22" s="16">
        <f t="shared" si="2"/>
        <v>68.760000000000005</v>
      </c>
      <c r="AH22" s="2"/>
    </row>
    <row r="23" spans="1:34" ht="17.100000000000001" customHeight="1" x14ac:dyDescent="0.2">
      <c r="A23" s="9" t="s">
        <v>15</v>
      </c>
      <c r="B23" s="3">
        <f>[19]Maio!$J$5</f>
        <v>29.16</v>
      </c>
      <c r="C23" s="3">
        <f>[19]Maio!$J$6</f>
        <v>44.28</v>
      </c>
      <c r="D23" s="3">
        <f>[19]Maio!$J$7</f>
        <v>36.72</v>
      </c>
      <c r="E23" s="3">
        <f>[19]Maio!$J$8</f>
        <v>33.480000000000004</v>
      </c>
      <c r="F23" s="3">
        <f>[19]Maio!$J$9</f>
        <v>31.680000000000003</v>
      </c>
      <c r="G23" s="3">
        <f>[19]Maio!$J$10</f>
        <v>27.720000000000002</v>
      </c>
      <c r="H23" s="3">
        <f>[19]Maio!$J$11</f>
        <v>32.76</v>
      </c>
      <c r="I23" s="3">
        <f>[19]Maio!$J$12</f>
        <v>28.8</v>
      </c>
      <c r="J23" s="3">
        <f>[19]Maio!$J$13</f>
        <v>29.880000000000003</v>
      </c>
      <c r="K23" s="3">
        <f>[19]Maio!$J$14</f>
        <v>25.92</v>
      </c>
      <c r="L23" s="3">
        <f>[19]Maio!$J$15</f>
        <v>41.76</v>
      </c>
      <c r="M23" s="3">
        <f>[19]Maio!$J$16</f>
        <v>26.28</v>
      </c>
      <c r="N23" s="3">
        <f>[19]Maio!$J$17</f>
        <v>23.759999999999998</v>
      </c>
      <c r="O23" s="3">
        <f>[19]Maio!$J$18</f>
        <v>26.28</v>
      </c>
      <c r="P23" s="3">
        <f>[19]Maio!$J$19</f>
        <v>33.840000000000003</v>
      </c>
      <c r="Q23" s="3">
        <f>[19]Maio!$J$20</f>
        <v>121.82400000000001</v>
      </c>
      <c r="R23" s="3">
        <f>[19]Maio!$J$21</f>
        <v>36.36</v>
      </c>
      <c r="S23" s="3">
        <f>[19]Maio!$J$22</f>
        <v>37.080000000000005</v>
      </c>
      <c r="T23" s="3">
        <f>[19]Maio!$J$23</f>
        <v>42.480000000000004</v>
      </c>
      <c r="U23" s="3">
        <f>[19]Maio!$J$24</f>
        <v>35.28</v>
      </c>
      <c r="V23" s="3">
        <f>[19]Maio!$J$25</f>
        <v>32.76</v>
      </c>
      <c r="W23" s="3">
        <f>[19]Maio!$J$26</f>
        <v>29.52</v>
      </c>
      <c r="X23" s="3">
        <f>[19]Maio!$J$27</f>
        <v>30.6</v>
      </c>
      <c r="Y23" s="3" t="str">
        <f>[19]Maio!$J$28</f>
        <v>**</v>
      </c>
      <c r="Z23" s="3">
        <f>[19]Maio!$J$29</f>
        <v>32.4</v>
      </c>
      <c r="AA23" s="3">
        <f>[19]Maio!$J$30</f>
        <v>24.12</v>
      </c>
      <c r="AB23" s="3">
        <f>[19]Maio!$J$31</f>
        <v>33.119999999999997</v>
      </c>
      <c r="AC23" s="3">
        <f>[19]Maio!$J$32</f>
        <v>27.720000000000002</v>
      </c>
      <c r="AD23" s="3">
        <f>[19]Maio!$J$33</f>
        <v>25.56</v>
      </c>
      <c r="AE23" s="3">
        <f>[19]Maio!$J$34</f>
        <v>27</v>
      </c>
      <c r="AF23" s="3">
        <f>[19]Maio!$J$35</f>
        <v>46.800000000000004</v>
      </c>
      <c r="AG23" s="16">
        <f t="shared" si="2"/>
        <v>121.82400000000001</v>
      </c>
      <c r="AH23" s="2"/>
    </row>
    <row r="24" spans="1:34" ht="17.100000000000001" customHeight="1" x14ac:dyDescent="0.2">
      <c r="A24" s="9" t="s">
        <v>16</v>
      </c>
      <c r="B24" s="3">
        <f>[20]Maio!$J$5</f>
        <v>27.720000000000002</v>
      </c>
      <c r="C24" s="3">
        <f>[20]Maio!$J$6</f>
        <v>17.28</v>
      </c>
      <c r="D24" s="3">
        <f>[20]Maio!$J$7</f>
        <v>15.840000000000002</v>
      </c>
      <c r="E24" s="3">
        <f>[20]Maio!$J$8</f>
        <v>14.4</v>
      </c>
      <c r="F24" s="3">
        <f>[20]Maio!$J$9</f>
        <v>11.879999999999999</v>
      </c>
      <c r="G24" s="3">
        <f>[20]Maio!$J$10</f>
        <v>14.04</v>
      </c>
      <c r="H24" s="3">
        <f>[20]Maio!$J$11</f>
        <v>18</v>
      </c>
      <c r="I24" s="3">
        <f>[20]Maio!$J$12</f>
        <v>21.240000000000002</v>
      </c>
      <c r="J24" s="3">
        <f>[20]Maio!$J$13</f>
        <v>25.2</v>
      </c>
      <c r="K24" s="3">
        <f>[20]Maio!$J$14</f>
        <v>34.200000000000003</v>
      </c>
      <c r="L24" s="3">
        <f>[20]Maio!$J$15</f>
        <v>48.96</v>
      </c>
      <c r="M24" s="3">
        <f>[20]Maio!$J$16</f>
        <v>29.52</v>
      </c>
      <c r="N24" s="3">
        <f>[20]Maio!$J$17</f>
        <v>26.64</v>
      </c>
      <c r="O24" s="3">
        <f>[20]Maio!$J$18</f>
        <v>17.64</v>
      </c>
      <c r="P24" s="3">
        <f>[20]Maio!$J$19</f>
        <v>23.400000000000002</v>
      </c>
      <c r="Q24" s="3">
        <f>[20]Maio!$J$20</f>
        <v>16.559999999999999</v>
      </c>
      <c r="R24" s="3">
        <f>[20]Maio!$J$21</f>
        <v>23.759999999999998</v>
      </c>
      <c r="S24" s="3">
        <f>[20]Maio!$J$22</f>
        <v>27.36</v>
      </c>
      <c r="T24" s="3">
        <f>[20]Maio!$J$23</f>
        <v>21.96</v>
      </c>
      <c r="U24" s="3">
        <f>[20]Maio!$J$24</f>
        <v>29.16</v>
      </c>
      <c r="V24" s="3">
        <f>[20]Maio!$J$25</f>
        <v>65.52</v>
      </c>
      <c r="W24" s="3">
        <f>[20]Maio!$J$26</f>
        <v>30.240000000000002</v>
      </c>
      <c r="X24" s="3">
        <f>[20]Maio!$J$27</f>
        <v>39.6</v>
      </c>
      <c r="Y24" s="3">
        <f>[20]Maio!$J$28</f>
        <v>33.480000000000004</v>
      </c>
      <c r="Z24" s="3">
        <f>[20]Maio!$J$29</f>
        <v>20.16</v>
      </c>
      <c r="AA24" s="3">
        <f>[20]Maio!$J$30</f>
        <v>30.96</v>
      </c>
      <c r="AB24" s="3">
        <f>[20]Maio!$J$31</f>
        <v>42.480000000000004</v>
      </c>
      <c r="AC24" s="3">
        <f>[20]Maio!$J$32</f>
        <v>36</v>
      </c>
      <c r="AD24" s="3">
        <f>[20]Maio!$J$33</f>
        <v>26.28</v>
      </c>
      <c r="AE24" s="3">
        <f>[20]Maio!$J$34</f>
        <v>19.440000000000001</v>
      </c>
      <c r="AF24" s="3">
        <f>[20]Maio!$J$35</f>
        <v>34.200000000000003</v>
      </c>
      <c r="AG24" s="16">
        <f t="shared" ref="AG24:AG29" si="3">MAX(B24:AF24)</f>
        <v>65.52</v>
      </c>
      <c r="AH24" s="2"/>
    </row>
    <row r="25" spans="1:34" ht="17.100000000000001" customHeight="1" x14ac:dyDescent="0.2">
      <c r="A25" s="9" t="s">
        <v>17</v>
      </c>
      <c r="B25" s="3">
        <f>[21]Maio!$J$5</f>
        <v>23.400000000000002</v>
      </c>
      <c r="C25" s="3">
        <f>[21]Maio!$J$6</f>
        <v>30.6</v>
      </c>
      <c r="D25" s="3">
        <f>[21]Maio!$J$7</f>
        <v>29.16</v>
      </c>
      <c r="E25" s="3">
        <f>[21]Maio!$J$8</f>
        <v>27</v>
      </c>
      <c r="F25" s="3">
        <f>[21]Maio!$J$9</f>
        <v>20.88</v>
      </c>
      <c r="G25" s="3">
        <f>[21]Maio!$J$10</f>
        <v>25.92</v>
      </c>
      <c r="H25" s="3">
        <f>[21]Maio!$J$11</f>
        <v>21.6</v>
      </c>
      <c r="I25" s="3">
        <f>[21]Maio!$J$12</f>
        <v>21.240000000000002</v>
      </c>
      <c r="J25" s="3">
        <f>[21]Maio!$J$13</f>
        <v>10.44</v>
      </c>
      <c r="K25" s="3">
        <f>[21]Maio!$J$14</f>
        <v>19.440000000000001</v>
      </c>
      <c r="L25" s="3">
        <f>[21]Maio!$J$15</f>
        <v>48.24</v>
      </c>
      <c r="M25" s="3">
        <f>[21]Maio!$J$16</f>
        <v>43.2</v>
      </c>
      <c r="N25" s="3">
        <f>[21]Maio!$J$17</f>
        <v>27.720000000000002</v>
      </c>
      <c r="O25" s="3">
        <f>[21]Maio!$J$18</f>
        <v>14.4</v>
      </c>
      <c r="P25" s="3">
        <f>[21]Maio!$J$19</f>
        <v>25.56</v>
      </c>
      <c r="Q25" s="3">
        <f>[21]Maio!$J$20</f>
        <v>24.840000000000003</v>
      </c>
      <c r="R25" s="3">
        <f>[21]Maio!$J$21</f>
        <v>26.64</v>
      </c>
      <c r="S25" s="3">
        <f>[21]Maio!$J$22</f>
        <v>24.840000000000003</v>
      </c>
      <c r="T25" s="3">
        <f>[21]Maio!$J$23</f>
        <v>25.92</v>
      </c>
      <c r="U25" s="3">
        <f>[21]Maio!$J$24</f>
        <v>25.56</v>
      </c>
      <c r="V25" s="3">
        <f>[21]Maio!$J$25</f>
        <v>21.6</v>
      </c>
      <c r="W25" s="3">
        <f>[21]Maio!$J$26</f>
        <v>17.64</v>
      </c>
      <c r="X25" s="3">
        <f>[21]Maio!$J$27</f>
        <v>23.759999999999998</v>
      </c>
      <c r="Y25" s="3">
        <f>[21]Maio!$J$28</f>
        <v>34.200000000000003</v>
      </c>
      <c r="Z25" s="3">
        <f>[21]Maio!$J$29</f>
        <v>20.16</v>
      </c>
      <c r="AA25" s="3">
        <f>[21]Maio!$J$30</f>
        <v>21.240000000000002</v>
      </c>
      <c r="AB25" s="3">
        <f>[21]Maio!$J$31</f>
        <v>43.2</v>
      </c>
      <c r="AC25" s="3">
        <f>[21]Maio!$J$32</f>
        <v>41.04</v>
      </c>
      <c r="AD25" s="3">
        <f>[21]Maio!$J$33</f>
        <v>20.16</v>
      </c>
      <c r="AE25" s="3">
        <f>[21]Maio!$J$34</f>
        <v>19.440000000000001</v>
      </c>
      <c r="AF25" s="3">
        <f>[21]Maio!$J$35</f>
        <v>37.440000000000005</v>
      </c>
      <c r="AG25" s="16">
        <f t="shared" si="3"/>
        <v>48.24</v>
      </c>
      <c r="AH25" s="2"/>
    </row>
    <row r="26" spans="1:34" ht="17.100000000000001" customHeight="1" x14ac:dyDescent="0.2">
      <c r="A26" s="9" t="s">
        <v>18</v>
      </c>
      <c r="B26" s="3">
        <f>[22]Maio!$J$5</f>
        <v>32.04</v>
      </c>
      <c r="C26" s="3">
        <f>[22]Maio!$J$6</f>
        <v>42.480000000000004</v>
      </c>
      <c r="D26" s="3">
        <f>[22]Maio!$J$7</f>
        <v>32.76</v>
      </c>
      <c r="E26" s="3">
        <f>[22]Maio!$J$8</f>
        <v>35.64</v>
      </c>
      <c r="F26" s="3">
        <f>[22]Maio!$J$9</f>
        <v>27.36</v>
      </c>
      <c r="G26" s="3">
        <f>[22]Maio!$J$10</f>
        <v>41.04</v>
      </c>
      <c r="H26" s="3">
        <f>[22]Maio!$J$11</f>
        <v>32.04</v>
      </c>
      <c r="I26" s="3">
        <f>[22]Maio!$J$12</f>
        <v>30.96</v>
      </c>
      <c r="J26" s="3">
        <f>[22]Maio!$J$13</f>
        <v>32.4</v>
      </c>
      <c r="K26" s="3">
        <f>[22]Maio!$J$14</f>
        <v>23.040000000000003</v>
      </c>
      <c r="L26" s="3">
        <f>[22]Maio!$J$15</f>
        <v>36</v>
      </c>
      <c r="M26" s="3">
        <f>[22]Maio!$J$16</f>
        <v>49.680000000000007</v>
      </c>
      <c r="N26" s="3">
        <f>[22]Maio!$J$17</f>
        <v>30.240000000000002</v>
      </c>
      <c r="O26" s="3">
        <f>[22]Maio!$J$18</f>
        <v>23.400000000000002</v>
      </c>
      <c r="P26" s="3">
        <f>[22]Maio!$J$19</f>
        <v>29.880000000000003</v>
      </c>
      <c r="Q26" s="3">
        <f>[22]Maio!$J$20</f>
        <v>33.119999999999997</v>
      </c>
      <c r="R26" s="3">
        <f>[22]Maio!$J$21</f>
        <v>34.56</v>
      </c>
      <c r="S26" s="3">
        <f>[22]Maio!$J$22</f>
        <v>32.04</v>
      </c>
      <c r="T26" s="3">
        <f>[22]Maio!$J$23</f>
        <v>34.200000000000003</v>
      </c>
      <c r="U26" s="3">
        <f>[22]Maio!$J$24</f>
        <v>25.56</v>
      </c>
      <c r="V26" s="3">
        <f>[22]Maio!$J$25</f>
        <v>28.8</v>
      </c>
      <c r="W26" s="3">
        <f>[22]Maio!$J$26</f>
        <v>33.119999999999997</v>
      </c>
      <c r="X26" s="3">
        <f>[22]Maio!$J$27</f>
        <v>30.96</v>
      </c>
      <c r="Y26" s="3">
        <f>[22]Maio!$J$28</f>
        <v>49.680000000000007</v>
      </c>
      <c r="Z26" s="3">
        <f>[22]Maio!$J$29</f>
        <v>29.16</v>
      </c>
      <c r="AA26" s="3">
        <f>[22]Maio!$J$30</f>
        <v>20.88</v>
      </c>
      <c r="AB26" s="3">
        <f>[22]Maio!$J$31</f>
        <v>32.4</v>
      </c>
      <c r="AC26" s="3">
        <f>[22]Maio!$J$32</f>
        <v>40.32</v>
      </c>
      <c r="AD26" s="3">
        <f>[22]Maio!$J$33</f>
        <v>21.6</v>
      </c>
      <c r="AE26" s="3">
        <f>[22]Maio!$J$34</f>
        <v>27.36</v>
      </c>
      <c r="AF26" s="3">
        <f>[22]Maio!$J$35</f>
        <v>32.04</v>
      </c>
      <c r="AG26" s="16">
        <f t="shared" si="3"/>
        <v>49.680000000000007</v>
      </c>
      <c r="AH26" s="2"/>
    </row>
    <row r="27" spans="1:34" ht="17.100000000000001" customHeight="1" x14ac:dyDescent="0.2">
      <c r="A27" s="9" t="s">
        <v>19</v>
      </c>
      <c r="B27" s="3">
        <f>[23]Maio!$J$5</f>
        <v>28.44</v>
      </c>
      <c r="C27" s="3">
        <f>[23]Maio!$J$6</f>
        <v>50.04</v>
      </c>
      <c r="D27" s="3">
        <f>[23]Maio!$J$7</f>
        <v>41.76</v>
      </c>
      <c r="E27" s="3">
        <f>[23]Maio!$J$8</f>
        <v>32.04</v>
      </c>
      <c r="F27" s="3">
        <f>[23]Maio!$J$9</f>
        <v>33.840000000000003</v>
      </c>
      <c r="G27" s="3">
        <f>[23]Maio!$J$10</f>
        <v>29.16</v>
      </c>
      <c r="H27" s="3">
        <f>[23]Maio!$J$11</f>
        <v>34.200000000000003</v>
      </c>
      <c r="I27" s="3">
        <f>[23]Maio!$J$12</f>
        <v>31.319999999999997</v>
      </c>
      <c r="J27" s="3">
        <f>[23]Maio!$J$13</f>
        <v>33.480000000000004</v>
      </c>
      <c r="K27" s="3">
        <f>[23]Maio!$J$14</f>
        <v>21.96</v>
      </c>
      <c r="L27" s="3">
        <f>[23]Maio!$J$15</f>
        <v>64.08</v>
      </c>
      <c r="M27" s="3">
        <f>[23]Maio!$J$16</f>
        <v>34.200000000000003</v>
      </c>
      <c r="N27" s="3">
        <f>[23]Maio!$J$17</f>
        <v>25.56</v>
      </c>
      <c r="O27" s="3">
        <f>[23]Maio!$J$18</f>
        <v>26.28</v>
      </c>
      <c r="P27" s="3">
        <f>[23]Maio!$J$19</f>
        <v>32.76</v>
      </c>
      <c r="Q27" s="3">
        <f>[23]Maio!$J$20</f>
        <v>37.800000000000004</v>
      </c>
      <c r="R27" s="3">
        <f>[23]Maio!$J$21</f>
        <v>40.680000000000007</v>
      </c>
      <c r="S27" s="3">
        <f>[23]Maio!$J$22</f>
        <v>39.96</v>
      </c>
      <c r="T27" s="3">
        <f>[23]Maio!$J$23</f>
        <v>36.72</v>
      </c>
      <c r="U27" s="3">
        <f>[23]Maio!$J$24</f>
        <v>32.04</v>
      </c>
      <c r="V27" s="3">
        <f>[23]Maio!$J$25</f>
        <v>30.96</v>
      </c>
      <c r="W27" s="3">
        <f>[23]Maio!$J$26</f>
        <v>32.76</v>
      </c>
      <c r="X27" s="3">
        <f>[23]Maio!$J$27</f>
        <v>31.680000000000003</v>
      </c>
      <c r="Y27" s="3">
        <f>[23]Maio!$J$28</f>
        <v>31.319999999999997</v>
      </c>
      <c r="Z27" s="3">
        <f>[23]Maio!$J$29</f>
        <v>23.759999999999998</v>
      </c>
      <c r="AA27" s="3">
        <f>[23]Maio!$J$30</f>
        <v>27.36</v>
      </c>
      <c r="AB27" s="3">
        <f>[23]Maio!$J$31</f>
        <v>27</v>
      </c>
      <c r="AC27" s="3">
        <f>[23]Maio!$J$32</f>
        <v>29.52</v>
      </c>
      <c r="AD27" s="3">
        <f>[23]Maio!$J$33</f>
        <v>26.64</v>
      </c>
      <c r="AE27" s="3">
        <f>[23]Maio!$J$34</f>
        <v>27.36</v>
      </c>
      <c r="AF27" s="3">
        <f>[23]Maio!$J$35</f>
        <v>19.8</v>
      </c>
      <c r="AG27" s="16">
        <f t="shared" si="3"/>
        <v>64.08</v>
      </c>
      <c r="AH27" s="2"/>
    </row>
    <row r="28" spans="1:34" ht="17.100000000000001" customHeight="1" x14ac:dyDescent="0.2">
      <c r="A28" s="9" t="s">
        <v>31</v>
      </c>
      <c r="B28" s="3">
        <f>[24]Maio!$J$5</f>
        <v>22.72</v>
      </c>
      <c r="C28" s="3">
        <f>[24]Maio!$J$6</f>
        <v>28.480000000000004</v>
      </c>
      <c r="D28" s="3">
        <f>[24]Maio!$J$7</f>
        <v>27.84</v>
      </c>
      <c r="E28" s="3">
        <f>[24]Maio!$J$8</f>
        <v>24.64</v>
      </c>
      <c r="F28" s="3">
        <f>[24]Maio!$J$9</f>
        <v>19.52</v>
      </c>
      <c r="G28" s="3">
        <f>[24]Maio!$J$10</f>
        <v>21.76</v>
      </c>
      <c r="H28" s="3">
        <f>[24]Maio!$J$11</f>
        <v>36.480000000000004</v>
      </c>
      <c r="I28" s="3">
        <f>[24]Maio!$J$12</f>
        <v>24.64</v>
      </c>
      <c r="J28" s="3">
        <f>[24]Maio!$J$13</f>
        <v>26.24</v>
      </c>
      <c r="K28" s="3">
        <f>[24]Maio!$J$14</f>
        <v>19.840000000000003</v>
      </c>
      <c r="L28" s="3">
        <f>[24]Maio!$J$15</f>
        <v>33.92</v>
      </c>
      <c r="M28" s="3">
        <f>[24]Maio!$J$16</f>
        <v>42.56</v>
      </c>
      <c r="N28" s="3">
        <f>[24]Maio!$J$17</f>
        <v>21.12</v>
      </c>
      <c r="O28" s="3">
        <f>[24]Maio!$J$18</f>
        <v>19.200000000000003</v>
      </c>
      <c r="P28" s="3">
        <f>[24]Maio!$J$19</f>
        <v>25.92</v>
      </c>
      <c r="Q28" s="3">
        <f>[24]Maio!$J$20</f>
        <v>24.64</v>
      </c>
      <c r="R28" s="3">
        <f>[24]Maio!$J$21</f>
        <v>29.760000000000005</v>
      </c>
      <c r="S28" s="3">
        <f>[24]Maio!$J$22</f>
        <v>32.32</v>
      </c>
      <c r="T28" s="3">
        <f>[24]Maio!$J$23</f>
        <v>26.560000000000002</v>
      </c>
      <c r="U28" s="3">
        <f>[24]Maio!$J$24</f>
        <v>30.72</v>
      </c>
      <c r="V28" s="3">
        <f>[24]Maio!$J$25</f>
        <v>36.160000000000004</v>
      </c>
      <c r="W28" s="3">
        <f>[24]Maio!$J$26</f>
        <v>29.760000000000005</v>
      </c>
      <c r="X28" s="3">
        <f>[24]Maio!$J$27</f>
        <v>24.32</v>
      </c>
      <c r="Y28" s="3">
        <f>[24]Maio!$J$28</f>
        <v>31.680000000000003</v>
      </c>
      <c r="Z28" s="3">
        <f>[24]Maio!$J$29</f>
        <v>18.240000000000002</v>
      </c>
      <c r="AA28" s="3">
        <f>[24]Maio!$J$30</f>
        <v>20.16</v>
      </c>
      <c r="AB28" s="3">
        <f>[24]Maio!$J$31</f>
        <v>54.08</v>
      </c>
      <c r="AC28" s="3">
        <f>[24]Maio!$J$32</f>
        <v>32.32</v>
      </c>
      <c r="AD28" s="3">
        <f>[24]Maio!$J$33</f>
        <v>20.8</v>
      </c>
      <c r="AE28" s="3">
        <f>[24]Maio!$J$34</f>
        <v>21.76</v>
      </c>
      <c r="AF28" s="3">
        <f>[24]Maio!$J$35</f>
        <v>22.080000000000002</v>
      </c>
      <c r="AG28" s="16">
        <f t="shared" si="3"/>
        <v>54.08</v>
      </c>
      <c r="AH28" s="2"/>
    </row>
    <row r="29" spans="1:34" ht="17.100000000000001" customHeight="1" x14ac:dyDescent="0.2">
      <c r="A29" s="9" t="s">
        <v>20</v>
      </c>
      <c r="B29" s="3">
        <f>[25]Maio!$J$5</f>
        <v>19.200000000000003</v>
      </c>
      <c r="C29" s="3">
        <f>[25]Maio!$J$6</f>
        <v>23.680000000000003</v>
      </c>
      <c r="D29" s="3">
        <f>[25]Maio!$J$7</f>
        <v>18.880000000000003</v>
      </c>
      <c r="E29" s="3">
        <f>[25]Maio!$J$8</f>
        <v>31.680000000000003</v>
      </c>
      <c r="F29" s="3">
        <f>[25]Maio!$J$9</f>
        <v>19.840000000000003</v>
      </c>
      <c r="G29" s="3">
        <f>[25]Maio!$J$10</f>
        <v>21.12</v>
      </c>
      <c r="H29" s="3">
        <f>[25]Maio!$J$11</f>
        <v>18.240000000000002</v>
      </c>
      <c r="I29" s="3">
        <f>[25]Maio!$J$12</f>
        <v>24.32</v>
      </c>
      <c r="J29" s="3">
        <f>[25]Maio!$J$13</f>
        <v>22.080000000000002</v>
      </c>
      <c r="K29" s="3">
        <f>[25]Maio!$J$14</f>
        <v>17.600000000000001</v>
      </c>
      <c r="L29" s="3">
        <f>[25]Maio!$J$15</f>
        <v>33.92</v>
      </c>
      <c r="M29" s="3">
        <f>[25]Maio!$J$16</f>
        <v>38.080000000000005</v>
      </c>
      <c r="N29" s="3">
        <f>[25]Maio!$J$17</f>
        <v>11.520000000000001</v>
      </c>
      <c r="O29" s="3">
        <f>[25]Maio!$J$18</f>
        <v>23.36</v>
      </c>
      <c r="P29" s="3">
        <f>[25]Maio!$J$19</f>
        <v>19.52</v>
      </c>
      <c r="Q29" s="3">
        <f>[25]Maio!$J$20</f>
        <v>14.080000000000002</v>
      </c>
      <c r="R29" s="3">
        <f>[25]Maio!$J$21</f>
        <v>19.840000000000003</v>
      </c>
      <c r="S29" s="3">
        <f>[25]Maio!$J$22</f>
        <v>21.12</v>
      </c>
      <c r="T29" s="3">
        <f>[25]Maio!$J$23</f>
        <v>21.76</v>
      </c>
      <c r="U29" s="3">
        <f>[25]Maio!$J$24</f>
        <v>24.96</v>
      </c>
      <c r="V29" s="3">
        <f>[25]Maio!$J$25</f>
        <v>17.919999999999998</v>
      </c>
      <c r="W29" s="3">
        <f>[25]Maio!$J$26</f>
        <v>21.76</v>
      </c>
      <c r="X29" s="3">
        <f>[25]Maio!$J$27</f>
        <v>21.44</v>
      </c>
      <c r="Y29" s="3">
        <f>[25]Maio!$J$28</f>
        <v>35.520000000000003</v>
      </c>
      <c r="Z29" s="3">
        <f>[25]Maio!$J$29</f>
        <v>18.240000000000002</v>
      </c>
      <c r="AA29" s="3">
        <f>[25]Maio!$J$30</f>
        <v>18.559999999999999</v>
      </c>
      <c r="AB29" s="3">
        <f>[25]Maio!$J$31</f>
        <v>46.400000000000006</v>
      </c>
      <c r="AC29" s="3">
        <f>[25]Maio!$J$32</f>
        <v>46.400000000000006</v>
      </c>
      <c r="AD29" s="3">
        <f>[25]Maio!$J$33</f>
        <v>16.96</v>
      </c>
      <c r="AE29" s="3">
        <f>[25]Maio!$J$34</f>
        <v>17.600000000000001</v>
      </c>
      <c r="AF29" s="3">
        <f>[25]Maio!$J$35</f>
        <v>17.28</v>
      </c>
      <c r="AG29" s="16">
        <f t="shared" si="3"/>
        <v>46.400000000000006</v>
      </c>
      <c r="AH29" s="2"/>
    </row>
    <row r="30" spans="1:34" s="5" customFormat="1" ht="17.100000000000001" customHeight="1" x14ac:dyDescent="0.2">
      <c r="A30" s="13" t="s">
        <v>33</v>
      </c>
      <c r="B30" s="21">
        <f>MAX(B5:B29)</f>
        <v>34.24</v>
      </c>
      <c r="C30" s="21">
        <f t="shared" ref="C30:AG30" si="4">MAX(C5:C29)</f>
        <v>50.04</v>
      </c>
      <c r="D30" s="21">
        <f t="shared" si="4"/>
        <v>43.52</v>
      </c>
      <c r="E30" s="21">
        <f t="shared" si="4"/>
        <v>35.64</v>
      </c>
      <c r="F30" s="21">
        <f t="shared" si="4"/>
        <v>33.840000000000003</v>
      </c>
      <c r="G30" s="21">
        <f t="shared" si="4"/>
        <v>41.04</v>
      </c>
      <c r="H30" s="21">
        <f t="shared" si="4"/>
        <v>38.72</v>
      </c>
      <c r="I30" s="21">
        <f t="shared" si="4"/>
        <v>42.24</v>
      </c>
      <c r="J30" s="21">
        <f t="shared" si="4"/>
        <v>35.520000000000003</v>
      </c>
      <c r="K30" s="21">
        <f t="shared" si="4"/>
        <v>46.800000000000004</v>
      </c>
      <c r="L30" s="21">
        <f t="shared" si="4"/>
        <v>64.08</v>
      </c>
      <c r="M30" s="21">
        <f t="shared" si="4"/>
        <v>70.56</v>
      </c>
      <c r="N30" s="21">
        <f t="shared" si="4"/>
        <v>31.680000000000003</v>
      </c>
      <c r="O30" s="21">
        <f t="shared" si="4"/>
        <v>35.28</v>
      </c>
      <c r="P30" s="21">
        <f t="shared" si="4"/>
        <v>43.56</v>
      </c>
      <c r="Q30" s="21">
        <f t="shared" si="4"/>
        <v>121.82400000000001</v>
      </c>
      <c r="R30" s="21">
        <f t="shared" si="4"/>
        <v>40.680000000000007</v>
      </c>
      <c r="S30" s="21">
        <f t="shared" si="4"/>
        <v>39.96</v>
      </c>
      <c r="T30" s="21">
        <f t="shared" si="4"/>
        <v>42.480000000000004</v>
      </c>
      <c r="U30" s="21">
        <f t="shared" si="4"/>
        <v>35.28</v>
      </c>
      <c r="V30" s="21">
        <f t="shared" si="4"/>
        <v>65.52</v>
      </c>
      <c r="W30" s="21">
        <f t="shared" si="4"/>
        <v>49.680000000000007</v>
      </c>
      <c r="X30" s="21">
        <f t="shared" si="4"/>
        <v>79.056000000000012</v>
      </c>
      <c r="Y30" s="21">
        <f t="shared" si="4"/>
        <v>49.680000000000007</v>
      </c>
      <c r="Z30" s="21">
        <f t="shared" si="4"/>
        <v>32.4</v>
      </c>
      <c r="AA30" s="21">
        <f t="shared" si="4"/>
        <v>30.96</v>
      </c>
      <c r="AB30" s="21">
        <f t="shared" si="4"/>
        <v>60.800000000000004</v>
      </c>
      <c r="AC30" s="21">
        <f t="shared" si="4"/>
        <v>68.760000000000005</v>
      </c>
      <c r="AD30" s="21">
        <f t="shared" si="4"/>
        <v>37.080000000000005</v>
      </c>
      <c r="AE30" s="21">
        <f t="shared" si="4"/>
        <v>28.8</v>
      </c>
      <c r="AF30" s="51">
        <f t="shared" si="4"/>
        <v>52.92</v>
      </c>
      <c r="AG30" s="21">
        <f t="shared" si="4"/>
        <v>121.82400000000001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Cemtec</cp:lastModifiedBy>
  <cp:lastPrinted>2009-06-09T16:53:34Z</cp:lastPrinted>
  <dcterms:created xsi:type="dcterms:W3CDTF">2008-08-15T13:32:29Z</dcterms:created>
  <dcterms:modified xsi:type="dcterms:W3CDTF">2016-06-15T02:43:01Z</dcterms:modified>
</cp:coreProperties>
</file>