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1\"/>
    </mc:Choice>
  </mc:AlternateContent>
  <bookViews>
    <workbookView xWindow="0" yWindow="0" windowWidth="28800" windowHeight="12330" tabRatio="876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definedNames>
    <definedName name="_xlnm.Print_Area" localSheetId="9">Chuva!$A$1:$AI$20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AG34" i="9" l="1"/>
  <c r="AH34" i="9"/>
  <c r="AG34" i="8"/>
  <c r="AH34" i="8"/>
  <c r="AG34" i="7"/>
  <c r="AG34" i="6"/>
  <c r="AH34" i="6"/>
  <c r="AG34" i="5"/>
  <c r="AH34" i="5"/>
  <c r="AG34" i="4"/>
  <c r="B28" i="14"/>
  <c r="B35" i="5" l="1"/>
  <c r="B35" i="8" l="1"/>
  <c r="B32" i="12" l="1"/>
  <c r="B35" i="6" l="1"/>
  <c r="B32" i="15" l="1"/>
  <c r="AH14" i="14" l="1"/>
  <c r="AG14" i="14"/>
  <c r="B29" i="14" l="1"/>
  <c r="N35" i="7" l="1"/>
  <c r="B35" i="7" l="1"/>
  <c r="AG9" i="14" l="1"/>
  <c r="AH9" i="14"/>
  <c r="AI9" i="14"/>
  <c r="AH9" i="15"/>
  <c r="AH10" i="15"/>
  <c r="AH11" i="15"/>
  <c r="AH12" i="15"/>
  <c r="AH13" i="15"/>
  <c r="AH14" i="15"/>
  <c r="AH15" i="15"/>
  <c r="AH16" i="15"/>
  <c r="AH17" i="15"/>
  <c r="AH18" i="15"/>
  <c r="AH19" i="15"/>
  <c r="AH20" i="15"/>
  <c r="AH21" i="15"/>
  <c r="AH22" i="15"/>
  <c r="AH23" i="15"/>
  <c r="AH24" i="15"/>
  <c r="AH25" i="15"/>
  <c r="AH26" i="15"/>
  <c r="AH27" i="15"/>
  <c r="AH28" i="15"/>
  <c r="AH29" i="15"/>
  <c r="AH30" i="15"/>
  <c r="AH31" i="15"/>
  <c r="AG9" i="15"/>
  <c r="AG9" i="12"/>
  <c r="AH9" i="12"/>
  <c r="AH10" i="9"/>
  <c r="AG10" i="9"/>
  <c r="AH10" i="8"/>
  <c r="AG10" i="8"/>
  <c r="AG10" i="7"/>
  <c r="AH10" i="6"/>
  <c r="AG10" i="5"/>
  <c r="AH10" i="5"/>
  <c r="AG10" i="4"/>
  <c r="AG25" i="4" l="1"/>
  <c r="AG25" i="7"/>
  <c r="AG25" i="8"/>
  <c r="AH25" i="8"/>
  <c r="AH25" i="5"/>
  <c r="AG25" i="5"/>
  <c r="AG24" i="15"/>
  <c r="AH25" i="9"/>
  <c r="AG25" i="9"/>
  <c r="AG25" i="6"/>
  <c r="AH25" i="6"/>
  <c r="AG23" i="14"/>
  <c r="AH23" i="14"/>
  <c r="AI23" i="14"/>
  <c r="AG24" i="12"/>
  <c r="AH24" i="12"/>
  <c r="AG8" i="7"/>
  <c r="AG8" i="4"/>
  <c r="AI20" i="14"/>
  <c r="AG20" i="14"/>
  <c r="AH20" i="14"/>
  <c r="AG21" i="12"/>
  <c r="AH21" i="12"/>
  <c r="AG22" i="7"/>
  <c r="AG22" i="8"/>
  <c r="AH22" i="8"/>
  <c r="AG22" i="5"/>
  <c r="AH22" i="5"/>
  <c r="AG21" i="15"/>
  <c r="AG22" i="9"/>
  <c r="AH22" i="9"/>
  <c r="AH22" i="6"/>
  <c r="AG22" i="6"/>
  <c r="AG6" i="4"/>
  <c r="AG22" i="4"/>
  <c r="AG24" i="5"/>
  <c r="AH24" i="5"/>
  <c r="AH24" i="9"/>
  <c r="AG24" i="9"/>
  <c r="AG22" i="14"/>
  <c r="AI22" i="14"/>
  <c r="AH22" i="14"/>
  <c r="AG23" i="12"/>
  <c r="AH23" i="12"/>
  <c r="AG24" i="7"/>
  <c r="AG24" i="8"/>
  <c r="AH24" i="8"/>
  <c r="AG23" i="15"/>
  <c r="AG24" i="6"/>
  <c r="AH24" i="6"/>
  <c r="AG24" i="4"/>
  <c r="AG18" i="4"/>
  <c r="AH18" i="8"/>
  <c r="AG18" i="8"/>
  <c r="AG18" i="5"/>
  <c r="AH18" i="5"/>
  <c r="AH16" i="14"/>
  <c r="AI16" i="14"/>
  <c r="AG16" i="14"/>
  <c r="AH17" i="12"/>
  <c r="AG17" i="12"/>
  <c r="AG17" i="15"/>
  <c r="AG18" i="9"/>
  <c r="AH18" i="9"/>
  <c r="AG18" i="6"/>
  <c r="AH18" i="6"/>
  <c r="AG18" i="7"/>
  <c r="AG16" i="15"/>
  <c r="AH17" i="9"/>
  <c r="AG17" i="9"/>
  <c r="AG17" i="6"/>
  <c r="AH17" i="6"/>
  <c r="AI15" i="14"/>
  <c r="AH15" i="14"/>
  <c r="AG15" i="14"/>
  <c r="AH16" i="12"/>
  <c r="AG16" i="12"/>
  <c r="AG17" i="7"/>
  <c r="AG17" i="4"/>
  <c r="AH17" i="8"/>
  <c r="AG17" i="8"/>
  <c r="AH17" i="5"/>
  <c r="AG17" i="5"/>
  <c r="AH11" i="8"/>
  <c r="AG11" i="8"/>
  <c r="AH11" i="9"/>
  <c r="AG11" i="9"/>
  <c r="AH11" i="6"/>
  <c r="AG11" i="6"/>
  <c r="AI10" i="14"/>
  <c r="AH10" i="14"/>
  <c r="AG10" i="14"/>
  <c r="AH10" i="12"/>
  <c r="AG10" i="12"/>
  <c r="AH11" i="5"/>
  <c r="AG11" i="5"/>
  <c r="AG10" i="15"/>
  <c r="AG11" i="7"/>
  <c r="AG11" i="4"/>
  <c r="AH6" i="8"/>
  <c r="AG6" i="8"/>
  <c r="AH6" i="5"/>
  <c r="AG6" i="5"/>
  <c r="AG6" i="15"/>
  <c r="AH6" i="15"/>
  <c r="AG6" i="9"/>
  <c r="AH6" i="9"/>
  <c r="AG6" i="6"/>
  <c r="AH6" i="6"/>
  <c r="AI6" i="14"/>
  <c r="AG6" i="14"/>
  <c r="AH6" i="14"/>
  <c r="AG6" i="12"/>
  <c r="AH6" i="12"/>
  <c r="AG6" i="7"/>
  <c r="AH8" i="8"/>
  <c r="AG8" i="8"/>
  <c r="AG8" i="5"/>
  <c r="AH8" i="5"/>
  <c r="AG8" i="15"/>
  <c r="AH8" i="15"/>
  <c r="AG8" i="9"/>
  <c r="AH8" i="9"/>
  <c r="AG8" i="6"/>
  <c r="AH8" i="6"/>
  <c r="AI8" i="14"/>
  <c r="AG8" i="14"/>
  <c r="AH8" i="14"/>
  <c r="AH8" i="12"/>
  <c r="AG8" i="12"/>
  <c r="AI13" i="14"/>
  <c r="AG19" i="6"/>
  <c r="AH19" i="6"/>
  <c r="AH28" i="8"/>
  <c r="AG30" i="7" l="1"/>
  <c r="AH30" i="9"/>
  <c r="AG28" i="4"/>
  <c r="AH26" i="12"/>
  <c r="AG25" i="14"/>
  <c r="AG30" i="4"/>
  <c r="AH28" i="5"/>
  <c r="AH30" i="8"/>
  <c r="AH28" i="12"/>
  <c r="AG27" i="14"/>
  <c r="AH30" i="6"/>
  <c r="AG28" i="7"/>
  <c r="AH28" i="9"/>
  <c r="AI25" i="14"/>
  <c r="AH27" i="14"/>
  <c r="AH30" i="5"/>
  <c r="AH28" i="6"/>
  <c r="AI27" i="14"/>
  <c r="AH25" i="14"/>
  <c r="AG28" i="15"/>
  <c r="AG26" i="15"/>
  <c r="AG28" i="12"/>
  <c r="AG26" i="12"/>
  <c r="AG30" i="9"/>
  <c r="AG28" i="9"/>
  <c r="AG30" i="8"/>
  <c r="AG28" i="8"/>
  <c r="AG30" i="6"/>
  <c r="AG28" i="6"/>
  <c r="AG30" i="5"/>
  <c r="AG28" i="5"/>
  <c r="AG32" i="6" l="1"/>
  <c r="AG19" i="7"/>
  <c r="AG26" i="7"/>
  <c r="AG32" i="7"/>
  <c r="AH26" i="6"/>
  <c r="AH16" i="8"/>
  <c r="AH12" i="5"/>
  <c r="AG27" i="6"/>
  <c r="AG20" i="8"/>
  <c r="AH21" i="8"/>
  <c r="AG26" i="8"/>
  <c r="AH29" i="8"/>
  <c r="AG31" i="8"/>
  <c r="AG33" i="8"/>
  <c r="AG20" i="9"/>
  <c r="AH21" i="9"/>
  <c r="AG26" i="9"/>
  <c r="AH29" i="9"/>
  <c r="AG33" i="9"/>
  <c r="AG19" i="12"/>
  <c r="AH20" i="12"/>
  <c r="AH27" i="12"/>
  <c r="AG31" i="12"/>
  <c r="AG19" i="15"/>
  <c r="AG29" i="15"/>
  <c r="AG31" i="15"/>
  <c r="AI18" i="14"/>
  <c r="AG19" i="14"/>
  <c r="AG19" i="5"/>
  <c r="AG21" i="5"/>
  <c r="AH26" i="5"/>
  <c r="AG32" i="5"/>
  <c r="AG23" i="6"/>
  <c r="AG26" i="6"/>
  <c r="AH27" i="6"/>
  <c r="AG16" i="8"/>
  <c r="AG16" i="5"/>
  <c r="AH16" i="9"/>
  <c r="AH15" i="12"/>
  <c r="AG15" i="9"/>
  <c r="AG14" i="15"/>
  <c r="AG14" i="12"/>
  <c r="AG14" i="8"/>
  <c r="AG14" i="5"/>
  <c r="AG14" i="6"/>
  <c r="AG14" i="7"/>
  <c r="AG13" i="8"/>
  <c r="AG13" i="5"/>
  <c r="AH13" i="9"/>
  <c r="AH12" i="12"/>
  <c r="AG12" i="14"/>
  <c r="AH13" i="8"/>
  <c r="AG12" i="9"/>
  <c r="AG11" i="12"/>
  <c r="AG11" i="15"/>
  <c r="AG9" i="7"/>
  <c r="AH9" i="8"/>
  <c r="AH9" i="6"/>
  <c r="AH7" i="9"/>
  <c r="AH7" i="12"/>
  <c r="AH7" i="15"/>
  <c r="AH7" i="14"/>
  <c r="AG5" i="7"/>
  <c r="AH5" i="8"/>
  <c r="AG5" i="9"/>
  <c r="AG5" i="12"/>
  <c r="AG5" i="15"/>
  <c r="AG31" i="7"/>
  <c r="AH7" i="5"/>
  <c r="AG20" i="6"/>
  <c r="AH20" i="8"/>
  <c r="AH23" i="8"/>
  <c r="AH27" i="8"/>
  <c r="AH33" i="8"/>
  <c r="AH20" i="9"/>
  <c r="AH11" i="12"/>
  <c r="AH19" i="12"/>
  <c r="AH22" i="12"/>
  <c r="AH31" i="12"/>
  <c r="AI7" i="14"/>
  <c r="AI11" i="14"/>
  <c r="AG17" i="14"/>
  <c r="AH18" i="14"/>
  <c r="AI19" i="14"/>
  <c r="AH26" i="14"/>
  <c r="AH9" i="5"/>
  <c r="AH31" i="6"/>
  <c r="AG23" i="5"/>
  <c r="AH31" i="5"/>
  <c r="AH12" i="9"/>
  <c r="AH15" i="9"/>
  <c r="AH23" i="9"/>
  <c r="AH27" i="9"/>
  <c r="AH33" i="9"/>
  <c r="AH14" i="12"/>
  <c r="AH25" i="12"/>
  <c r="AG12" i="5"/>
  <c r="AH12" i="8"/>
  <c r="AH14" i="8"/>
  <c r="AH15" i="8"/>
  <c r="AH13" i="5"/>
  <c r="AG15" i="5"/>
  <c r="AH16" i="5"/>
  <c r="AG20" i="5"/>
  <c r="AH21" i="5"/>
  <c r="AG26" i="5"/>
  <c r="AH29" i="5"/>
  <c r="AG33" i="5"/>
  <c r="AH7" i="6"/>
  <c r="AG12" i="6"/>
  <c r="AH13" i="6"/>
  <c r="AG15" i="6"/>
  <c r="AH16" i="6"/>
  <c r="AH21" i="6"/>
  <c r="AH29" i="6"/>
  <c r="AG31" i="6"/>
  <c r="AG33" i="6"/>
  <c r="AG7" i="7"/>
  <c r="AG13" i="7"/>
  <c r="AG16" i="7"/>
  <c r="AG21" i="7"/>
  <c r="AG29" i="7"/>
  <c r="AH7" i="8"/>
  <c r="AG12" i="8"/>
  <c r="AG15" i="8"/>
  <c r="AG19" i="8"/>
  <c r="AG21" i="8"/>
  <c r="AH26" i="8"/>
  <c r="AG32" i="8"/>
  <c r="AH9" i="9"/>
  <c r="AG13" i="9"/>
  <c r="AG14" i="9"/>
  <c r="AG16" i="9"/>
  <c r="AG19" i="9"/>
  <c r="AG21" i="9"/>
  <c r="AH26" i="9"/>
  <c r="AG32" i="9"/>
  <c r="AG12" i="12"/>
  <c r="AG13" i="12"/>
  <c r="AG15" i="12"/>
  <c r="AG18" i="12"/>
  <c r="AG20" i="12"/>
  <c r="AG30" i="12"/>
  <c r="AG12" i="15"/>
  <c r="AG13" i="15"/>
  <c r="AG15" i="15"/>
  <c r="AG18" i="15"/>
  <c r="AG25" i="15"/>
  <c r="AG30" i="15"/>
  <c r="AG7" i="14"/>
  <c r="AG13" i="14"/>
  <c r="AI14" i="14"/>
  <c r="AI17" i="14"/>
  <c r="AG18" i="14"/>
  <c r="AG21" i="14"/>
  <c r="AI26" i="14"/>
  <c r="AH15" i="5"/>
  <c r="AH20" i="5"/>
  <c r="AH23" i="5"/>
  <c r="AH27" i="5"/>
  <c r="AH33" i="5"/>
  <c r="AH12" i="6"/>
  <c r="AH15" i="6"/>
  <c r="AH20" i="6"/>
  <c r="AH23" i="6"/>
  <c r="AH33" i="6"/>
  <c r="AG12" i="7"/>
  <c r="AG15" i="7"/>
  <c r="AG20" i="7"/>
  <c r="AG23" i="7"/>
  <c r="AG27" i="7"/>
  <c r="AG33" i="7"/>
  <c r="AG23" i="8"/>
  <c r="AH31" i="8"/>
  <c r="AG23" i="9"/>
  <c r="AH31" i="9"/>
  <c r="AG22" i="12"/>
  <c r="AH29" i="12"/>
  <c r="AG22" i="15"/>
  <c r="AG24" i="14"/>
  <c r="AG26" i="14"/>
  <c r="AH5" i="5"/>
  <c r="AG5" i="6"/>
  <c r="AG5" i="8"/>
  <c r="AH5" i="9"/>
  <c r="AH5" i="12"/>
  <c r="AH5" i="15"/>
  <c r="AG5" i="14"/>
  <c r="AH5" i="6"/>
  <c r="AG5" i="5"/>
  <c r="AH24" i="14"/>
  <c r="AI24" i="14"/>
  <c r="AH21" i="14"/>
  <c r="AI21" i="14"/>
  <c r="AH17" i="14"/>
  <c r="AH19" i="14"/>
  <c r="AG11" i="14"/>
  <c r="AI12" i="14"/>
  <c r="AH12" i="14"/>
  <c r="AH11" i="14"/>
  <c r="AH13" i="14"/>
  <c r="AH5" i="14"/>
  <c r="AI5" i="14"/>
  <c r="AG27" i="15"/>
  <c r="AG20" i="15"/>
  <c r="AG7" i="15"/>
  <c r="AH30" i="12"/>
  <c r="AG29" i="12"/>
  <c r="AG27" i="12"/>
  <c r="AG25" i="12"/>
  <c r="AH18" i="12"/>
  <c r="AH13" i="12"/>
  <c r="AG7" i="12"/>
  <c r="AH32" i="9"/>
  <c r="AG31" i="9"/>
  <c r="AG29" i="9"/>
  <c r="AG27" i="9"/>
  <c r="AH19" i="9"/>
  <c r="AH14" i="9"/>
  <c r="AG9" i="9"/>
  <c r="AG7" i="9"/>
  <c r="AH32" i="8"/>
  <c r="AG29" i="8"/>
  <c r="AG27" i="8"/>
  <c r="AH19" i="8"/>
  <c r="AG9" i="8"/>
  <c r="AG7" i="8"/>
  <c r="AH32" i="6"/>
  <c r="AG29" i="6"/>
  <c r="AG21" i="6"/>
  <c r="AG13" i="6"/>
  <c r="AG16" i="6"/>
  <c r="AH14" i="6"/>
  <c r="AG9" i="6"/>
  <c r="AG7" i="6"/>
  <c r="AH32" i="5"/>
  <c r="AG31" i="5"/>
  <c r="AG29" i="5"/>
  <c r="AG27" i="5"/>
  <c r="AH19" i="5"/>
  <c r="AH14" i="5"/>
  <c r="AG9" i="5"/>
  <c r="AG7" i="5"/>
  <c r="AG35" i="7" l="1"/>
  <c r="AG14" i="4" l="1"/>
  <c r="AG21" i="4"/>
  <c r="AG29" i="4"/>
  <c r="AG9" i="4"/>
  <c r="AG20" i="4"/>
  <c r="AG23" i="4"/>
  <c r="AG27" i="4"/>
  <c r="AG33" i="4"/>
  <c r="AG13" i="4"/>
  <c r="AG16" i="4"/>
  <c r="AG19" i="4"/>
  <c r="AG26" i="4"/>
  <c r="AG32" i="4"/>
  <c r="AG5" i="4"/>
  <c r="AG7" i="4"/>
  <c r="AG12" i="4"/>
  <c r="AG15" i="4"/>
  <c r="AG31" i="4"/>
  <c r="AG35" i="4" l="1"/>
  <c r="AF29" i="14"/>
  <c r="AF35" i="4"/>
  <c r="AF28" i="14"/>
  <c r="AE35" i="6"/>
  <c r="AF32" i="15"/>
  <c r="AE35" i="5"/>
  <c r="AF35" i="9"/>
  <c r="AF35" i="8"/>
  <c r="AF32" i="12"/>
  <c r="AF35" i="7"/>
  <c r="AE35" i="9" l="1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F35" i="6"/>
  <c r="AD35" i="6"/>
  <c r="AC35" i="6"/>
  <c r="AB35" i="6"/>
  <c r="AA35" i="6"/>
  <c r="Z35" i="6"/>
  <c r="Y35" i="6"/>
  <c r="X35" i="6"/>
  <c r="W35" i="6"/>
  <c r="V35" i="6"/>
  <c r="U35" i="6"/>
  <c r="T35" i="6"/>
  <c r="R35" i="6"/>
  <c r="S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U29" i="14"/>
  <c r="AE32" i="15"/>
  <c r="AE32" i="12"/>
  <c r="M32" i="12"/>
  <c r="AC32" i="12"/>
  <c r="AA32" i="12"/>
  <c r="AE35" i="8"/>
  <c r="I28" i="14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AD32" i="12"/>
  <c r="AB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L32" i="12"/>
  <c r="K32" i="12"/>
  <c r="J32" i="12"/>
  <c r="I32" i="12"/>
  <c r="H32" i="12"/>
  <c r="G32" i="12"/>
  <c r="F32" i="12"/>
  <c r="E32" i="12"/>
  <c r="D32" i="12"/>
  <c r="C32" i="12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F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M35" i="7"/>
  <c r="L35" i="7"/>
  <c r="K35" i="7"/>
  <c r="J35" i="7"/>
  <c r="I35" i="7"/>
  <c r="H35" i="7"/>
  <c r="G35" i="7"/>
  <c r="F35" i="7"/>
  <c r="E35" i="7"/>
  <c r="D35" i="7"/>
  <c r="C35" i="7"/>
  <c r="AH32" i="15" l="1"/>
  <c r="C28" i="14"/>
  <c r="G28" i="14"/>
  <c r="K29" i="14"/>
  <c r="O29" i="14"/>
  <c r="S28" i="14"/>
  <c r="W29" i="14"/>
  <c r="AA29" i="14"/>
  <c r="AE29" i="14"/>
  <c r="E28" i="14"/>
  <c r="M29" i="14"/>
  <c r="Q28" i="14"/>
  <c r="Y28" i="14"/>
  <c r="E29" i="14"/>
  <c r="U28" i="14"/>
  <c r="AC28" i="14"/>
  <c r="O28" i="14"/>
  <c r="W28" i="14"/>
  <c r="C29" i="14"/>
  <c r="AC29" i="14"/>
  <c r="F28" i="14"/>
  <c r="J28" i="14"/>
  <c r="N28" i="14"/>
  <c r="R28" i="14"/>
  <c r="V28" i="14"/>
  <c r="Z28" i="14"/>
  <c r="K28" i="14"/>
  <c r="AA28" i="14"/>
  <c r="M28" i="14"/>
  <c r="I29" i="14"/>
  <c r="Q29" i="14"/>
  <c r="Y29" i="14"/>
  <c r="AD28" i="14"/>
  <c r="G29" i="14"/>
  <c r="S29" i="14"/>
  <c r="AE28" i="14"/>
  <c r="AH32" i="12"/>
  <c r="AH35" i="9"/>
  <c r="AH35" i="8"/>
  <c r="AH35" i="6"/>
  <c r="AG32" i="15"/>
  <c r="AG32" i="12"/>
  <c r="AG35" i="9"/>
  <c r="AG35" i="8"/>
  <c r="AG35" i="6"/>
  <c r="AH35" i="5"/>
  <c r="D29" i="14"/>
  <c r="H29" i="14"/>
  <c r="L29" i="14"/>
  <c r="P29" i="14"/>
  <c r="T29" i="14"/>
  <c r="X29" i="14"/>
  <c r="AB29" i="14"/>
  <c r="AG35" i="5"/>
  <c r="D28" i="14"/>
  <c r="H28" i="14"/>
  <c r="L28" i="14"/>
  <c r="P28" i="14"/>
  <c r="T28" i="14"/>
  <c r="X28" i="14"/>
  <c r="AB28" i="14"/>
  <c r="F29" i="14"/>
  <c r="J29" i="14"/>
  <c r="N29" i="14"/>
  <c r="R29" i="14"/>
  <c r="V29" i="14"/>
  <c r="Z29" i="14"/>
  <c r="AD29" i="14"/>
  <c r="AD35" i="4" l="1"/>
  <c r="AC35" i="4"/>
  <c r="AB35" i="4"/>
  <c r="Z35" i="4"/>
  <c r="Y35" i="4"/>
  <c r="X35" i="4"/>
  <c r="V35" i="4"/>
  <c r="U35" i="4"/>
  <c r="T35" i="4"/>
  <c r="R35" i="4"/>
  <c r="Q35" i="4"/>
  <c r="P35" i="4"/>
  <c r="N35" i="4"/>
  <c r="M35" i="4"/>
  <c r="L35" i="4"/>
  <c r="J35" i="4"/>
  <c r="I35" i="4"/>
  <c r="H35" i="4"/>
  <c r="F35" i="4"/>
  <c r="E35" i="4"/>
  <c r="D35" i="4"/>
  <c r="B35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5" i="4" l="1"/>
  <c r="K35" i="4"/>
  <c r="O35" i="4"/>
  <c r="S35" i="4"/>
  <c r="W35" i="4"/>
  <c r="AA35" i="4"/>
  <c r="AE35" i="4"/>
  <c r="G35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29" i="14" l="1"/>
  <c r="AG28" i="14"/>
  <c r="AH28" i="14"/>
</calcChain>
</file>

<file path=xl/sharedStrings.xml><?xml version="1.0" encoding="utf-8"?>
<sst xmlns="http://schemas.openxmlformats.org/spreadsheetml/2006/main" count="3037" uniqueCount="224">
  <si>
    <t>Aquidauana</t>
  </si>
  <si>
    <t>Campo Grande</t>
  </si>
  <si>
    <t>Cassilândia</t>
  </si>
  <si>
    <t>Corumbá</t>
  </si>
  <si>
    <t>Coxim</t>
  </si>
  <si>
    <t>Itaquirai</t>
  </si>
  <si>
    <t>Ivinhema</t>
  </si>
  <si>
    <t>Miranda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</si>
  <si>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</si>
  <si>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</si>
  <si>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</si>
  <si>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</si>
  <si>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</si>
  <si>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</si>
  <si>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</si>
  <si>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</si>
  <si>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</si>
  <si>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</si>
  <si>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</si>
  <si>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</si>
  <si>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</si>
  <si>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</si>
  <si>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</si>
  <si>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Sidrolândia</t>
  </si>
  <si>
    <t>Rajada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</si>
  <si>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</si>
  <si>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</si>
  <si>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</si>
  <si>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</si>
  <si>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</si>
  <si>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</si>
  <si>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</si>
  <si>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</si>
  <si>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</si>
  <si>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</si>
  <si>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</si>
  <si>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</si>
  <si>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</si>
  <si>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</si>
  <si>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</si>
  <si>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</si>
  <si>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</si>
  <si>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</si>
  <si>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</si>
  <si>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</si>
  <si>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</si>
  <si>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</si>
  <si>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</si>
  <si>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</si>
  <si>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</si>
  <si>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</si>
  <si>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</si>
  <si>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</si>
  <si>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</si>
  <si>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</si>
  <si>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</si>
  <si>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</si>
  <si>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</si>
  <si>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</si>
  <si>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</si>
  <si>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</si>
  <si>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</si>
  <si>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</si>
  <si>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</si>
  <si>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</si>
  <si>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</si>
  <si>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</si>
  <si>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</si>
  <si>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</si>
  <si>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</si>
  <si>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</si>
  <si>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</si>
  <si>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</si>
  <si>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</si>
  <si>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</si>
  <si>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</si>
  <si>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</si>
  <si>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</si>
  <si>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</si>
  <si>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</si>
  <si>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</si>
  <si>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</si>
  <si>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</si>
  <si>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</si>
  <si>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</si>
  <si>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</si>
  <si>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</si>
  <si>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Ma. Franciane Rodrigues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</si>
  <si>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</si>
  <si>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</si>
  <si>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</si>
  <si>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</si>
  <si>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</si>
  <si>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</si>
  <si>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</si>
  <si>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</si>
  <si>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</si>
  <si>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</si>
  <si>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</si>
  <si>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</si>
  <si>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</si>
  <si>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</si>
  <si>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</si>
  <si>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</si>
  <si>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</si>
  <si>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</si>
  <si>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</si>
  <si>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</si>
  <si>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</si>
  <si>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</si>
  <si>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</si>
  <si>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</si>
  <si>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</si>
  <si>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</si>
  <si>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</si>
  <si>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</si>
  <si>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</si>
  <si>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</si>
  <si>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</si>
  <si>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</si>
  <si>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</si>
  <si>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</si>
  <si>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</si>
  <si>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</si>
  <si>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</si>
  <si>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</si>
  <si>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</si>
  <si>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</si>
  <si>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</si>
  <si>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</si>
  <si>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</si>
  <si>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</si>
  <si>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</si>
  <si>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</si>
  <si>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</si>
  <si>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</si>
  <si>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</si>
  <si>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</si>
  <si>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</si>
  <si>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</si>
  <si>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</si>
  <si>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</si>
  <si>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</si>
  <si>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</si>
  <si>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</si>
  <si>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</si>
  <si>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</si>
  <si>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</si>
  <si>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</si>
  <si>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 717</t>
  </si>
  <si>
    <t>Rua Jailda Candido Pereira Lote T - Qda11</t>
  </si>
  <si>
    <t>A 761</t>
  </si>
  <si>
    <t>A 704</t>
  </si>
  <si>
    <t>Aral Moreira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</si>
  <si>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</si>
  <si>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</si>
  <si>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</si>
  <si>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</si>
  <si>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</si>
  <si>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</si>
  <si>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</si>
  <si>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</si>
  <si>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</si>
  <si>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</si>
  <si>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</si>
  <si>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</si>
  <si>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</si>
  <si>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</si>
  <si>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</si>
  <si>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</si>
  <si>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</si>
  <si>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</si>
  <si>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</si>
  <si>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</si>
  <si>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</si>
  <si>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</si>
  <si>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</si>
  <si>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</si>
  <si>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</si>
  <si>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</si>
  <si>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</si>
  <si>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</si>
  <si>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</si>
  <si>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</si>
  <si>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</si>
  <si>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</si>
  <si>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</si>
  <si>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</si>
  <si>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</si>
  <si>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</si>
  <si>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</si>
  <si>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</si>
  <si>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</si>
  <si>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</si>
  <si>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</si>
  <si>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</si>
  <si>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</si>
  <si>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</si>
  <si>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</si>
  <si>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</si>
  <si>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</si>
  <si>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</si>
  <si>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</si>
  <si>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</si>
  <si>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</si>
  <si>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</si>
  <si>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</si>
  <si>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</si>
  <si>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</si>
  <si>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</si>
  <si>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</si>
  <si>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</si>
  <si>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</si>
  <si>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</si>
  <si>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NO</t>
  </si>
  <si>
    <t>SO</t>
  </si>
  <si>
    <t>L</t>
  </si>
  <si>
    <t>SE</t>
  </si>
  <si>
    <t>Chuva</t>
  </si>
  <si>
    <t>JANEIRO/2021</t>
  </si>
  <si>
    <t>NE</t>
  </si>
  <si>
    <t>O</t>
  </si>
  <si>
    <t>S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</si>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</sst>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rgb="FFFFFF9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25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7" borderId="4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1" xfId="0" applyFill="1" applyBorder="1"/>
    <xf numFmtId="0" fontId="0" fillId="7" borderId="5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8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left" vertical="center"/>
    </xf>
    <xf numFmtId="0" fontId="15" fillId="5" borderId="14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6" xfId="0" applyNumberFormat="1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0" fillId="7" borderId="7" xfId="0" applyNumberFormat="1" applyFill="1" applyBorder="1"/>
    <xf numFmtId="1" fontId="8" fillId="7" borderId="5" xfId="0" applyNumberFormat="1" applyFont="1" applyFill="1" applyBorder="1" applyAlignment="1">
      <alignment horizontal="center"/>
    </xf>
    <xf numFmtId="0" fontId="0" fillId="7" borderId="7" xfId="0" applyFill="1" applyBorder="1"/>
    <xf numFmtId="0" fontId="0" fillId="7" borderId="11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49" fontId="0" fillId="7" borderId="8" xfId="0" applyNumberFormat="1" applyFill="1" applyBorder="1"/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8" fillId="5" borderId="14" xfId="0" applyNumberFormat="1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0" fillId="7" borderId="8" xfId="0" applyFill="1" applyBorder="1"/>
    <xf numFmtId="0" fontId="4" fillId="0" borderId="24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2" fontId="4" fillId="2" borderId="32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2" fontId="4" fillId="2" borderId="34" xfId="0" applyNumberFormat="1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2" fontId="4" fillId="2" borderId="37" xfId="0" applyNumberFormat="1" applyFont="1" applyFill="1" applyBorder="1" applyAlignment="1">
      <alignment horizontal="center" vertical="center"/>
    </xf>
    <xf numFmtId="2" fontId="8" fillId="12" borderId="26" xfId="0" applyNumberFormat="1" applyFont="1" applyFill="1" applyBorder="1" applyAlignment="1">
      <alignment horizontal="center" vertical="center"/>
    </xf>
    <xf numFmtId="49" fontId="8" fillId="5" borderId="14" xfId="0" applyNumberFormat="1" applyFont="1" applyFill="1" applyBorder="1" applyAlignment="1">
      <alignment horizontal="center" vertical="center"/>
    </xf>
    <xf numFmtId="2" fontId="10" fillId="7" borderId="8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19" fillId="0" borderId="25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2" fontId="3" fillId="0" borderId="18" xfId="0" applyNumberFormat="1" applyFont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2" fontId="8" fillId="5" borderId="40" xfId="0" applyNumberFormat="1" applyFont="1" applyFill="1" applyBorder="1" applyAlignment="1">
      <alignment horizontal="center" vertical="center"/>
    </xf>
    <xf numFmtId="2" fontId="8" fillId="13" borderId="43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45" xfId="0" applyNumberFormat="1" applyFont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2" fontId="8" fillId="13" borderId="47" xfId="0" applyNumberFormat="1" applyFont="1" applyFill="1" applyBorder="1" applyAlignment="1">
      <alignment horizontal="center" vertical="center"/>
    </xf>
    <xf numFmtId="14" fontId="8" fillId="8" borderId="36" xfId="0" applyNumberFormat="1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/>
    </xf>
    <xf numFmtId="1" fontId="10" fillId="0" borderId="35" xfId="0" applyNumberFormat="1" applyFont="1" applyBorder="1" applyAlignment="1">
      <alignment horizontal="center"/>
    </xf>
    <xf numFmtId="0" fontId="10" fillId="3" borderId="38" xfId="0" applyFont="1" applyFill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2" fontId="8" fillId="3" borderId="12" xfId="0" applyNumberFormat="1" applyFont="1" applyFill="1" applyBorder="1" applyAlignment="1">
      <alignment horizontal="center" vertical="center"/>
    </xf>
    <xf numFmtId="2" fontId="8" fillId="3" borderId="20" xfId="0" applyNumberFormat="1" applyFont="1" applyFill="1" applyBorder="1" applyAlignment="1">
      <alignment horizontal="center" vertical="center"/>
    </xf>
    <xf numFmtId="2" fontId="8" fillId="5" borderId="17" xfId="0" applyNumberFormat="1" applyFont="1" applyFill="1" applyBorder="1" applyAlignment="1">
      <alignment horizontal="center" vertical="center"/>
    </xf>
    <xf numFmtId="2" fontId="8" fillId="3" borderId="38" xfId="0" applyNumberFormat="1" applyFont="1" applyFill="1" applyBorder="1" applyAlignment="1">
      <alignment horizontal="center" vertical="center"/>
    </xf>
    <xf numFmtId="2" fontId="10" fillId="3" borderId="42" xfId="0" applyNumberFormat="1" applyFont="1" applyFill="1" applyBorder="1" applyAlignment="1">
      <alignment horizontal="center" vertical="center"/>
    </xf>
    <xf numFmtId="0" fontId="2" fillId="10" borderId="48" xfId="0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49" xfId="0" applyNumberFormat="1" applyFont="1" applyBorder="1" applyAlignment="1">
      <alignment horizontal="center" vertical="center"/>
    </xf>
    <xf numFmtId="0" fontId="4" fillId="0" borderId="51" xfId="0" applyFont="1" applyBorder="1" applyAlignment="1">
      <alignment horizontal="left" vertical="center"/>
    </xf>
    <xf numFmtId="2" fontId="4" fillId="2" borderId="52" xfId="0" applyNumberFormat="1" applyFont="1" applyFill="1" applyBorder="1" applyAlignment="1">
      <alignment horizontal="center" vertical="center"/>
    </xf>
    <xf numFmtId="2" fontId="8" fillId="13" borderId="53" xfId="0" applyNumberFormat="1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left" vertical="center"/>
    </xf>
    <xf numFmtId="0" fontId="8" fillId="6" borderId="51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1" fontId="8" fillId="7" borderId="56" xfId="0" applyNumberFormat="1" applyFont="1" applyFill="1" applyBorder="1" applyAlignment="1">
      <alignment horizontal="center"/>
    </xf>
    <xf numFmtId="14" fontId="4" fillId="0" borderId="57" xfId="0" applyNumberFormat="1" applyFont="1" applyBorder="1" applyAlignment="1">
      <alignment horizontal="center"/>
    </xf>
    <xf numFmtId="2" fontId="4" fillId="2" borderId="58" xfId="0" applyNumberFormat="1" applyFont="1" applyFill="1" applyBorder="1" applyAlignment="1">
      <alignment horizontal="center" vertical="center"/>
    </xf>
    <xf numFmtId="2" fontId="8" fillId="3" borderId="33" xfId="0" applyNumberFormat="1" applyFont="1" applyFill="1" applyBorder="1" applyAlignment="1">
      <alignment horizontal="center" vertical="center"/>
    </xf>
    <xf numFmtId="49" fontId="8" fillId="5" borderId="34" xfId="0" applyNumberFormat="1" applyFont="1" applyFill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49" fontId="8" fillId="5" borderId="16" xfId="0" applyNumberFormat="1" applyFont="1" applyFill="1" applyBorder="1" applyAlignment="1">
      <alignment horizontal="center" vertical="center"/>
    </xf>
    <xf numFmtId="0" fontId="15" fillId="5" borderId="48" xfId="0" applyFont="1" applyFill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2" fontId="8" fillId="3" borderId="21" xfId="0" applyNumberFormat="1" applyFont="1" applyFill="1" applyBorder="1" applyAlignment="1">
      <alignment horizontal="center" vertical="center"/>
    </xf>
    <xf numFmtId="2" fontId="8" fillId="3" borderId="24" xfId="0" applyNumberFormat="1" applyFont="1" applyFill="1" applyBorder="1" applyAlignment="1">
      <alignment horizontal="center" vertical="center"/>
    </xf>
    <xf numFmtId="2" fontId="8" fillId="3" borderId="42" xfId="0" applyNumberFormat="1" applyFont="1" applyFill="1" applyBorder="1" applyAlignment="1">
      <alignment horizontal="center" vertical="center"/>
    </xf>
    <xf numFmtId="49" fontId="8" fillId="5" borderId="48" xfId="0" applyNumberFormat="1" applyFont="1" applyFill="1" applyBorder="1" applyAlignment="1">
      <alignment horizontal="center" vertical="center"/>
    </xf>
    <xf numFmtId="0" fontId="10" fillId="8" borderId="50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2" fontId="10" fillId="0" borderId="24" xfId="0" applyNumberFormat="1" applyFont="1" applyBorder="1" applyAlignment="1">
      <alignment horizontal="center" vertical="center"/>
    </xf>
    <xf numFmtId="1" fontId="10" fillId="0" borderId="24" xfId="0" applyNumberFormat="1" applyFont="1" applyBorder="1" applyAlignment="1">
      <alignment horizontal="center" vertical="center"/>
    </xf>
    <xf numFmtId="2" fontId="10" fillId="0" borderId="51" xfId="0" applyNumberFormat="1" applyFont="1" applyBorder="1" applyAlignment="1">
      <alignment horizontal="center" vertical="center"/>
    </xf>
    <xf numFmtId="0" fontId="0" fillId="7" borderId="26" xfId="0" applyFill="1" applyBorder="1"/>
    <xf numFmtId="2" fontId="8" fillId="5" borderId="34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2" fontId="8" fillId="5" borderId="16" xfId="0" applyNumberFormat="1" applyFont="1" applyFill="1" applyBorder="1" applyAlignment="1">
      <alignment horizontal="center" vertical="center"/>
    </xf>
    <xf numFmtId="2" fontId="8" fillId="3" borderId="32" xfId="0" applyNumberFormat="1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left" vertical="center"/>
    </xf>
    <xf numFmtId="0" fontId="15" fillId="6" borderId="40" xfId="0" applyFont="1" applyFill="1" applyBorder="1" applyAlignment="1">
      <alignment horizontal="center" vertical="center"/>
    </xf>
    <xf numFmtId="0" fontId="15" fillId="6" borderId="48" xfId="0" applyFont="1" applyFill="1" applyBorder="1" applyAlignment="1">
      <alignment horizontal="center" vertical="center"/>
    </xf>
    <xf numFmtId="0" fontId="10" fillId="11" borderId="38" xfId="0" applyFont="1" applyFill="1" applyBorder="1" applyAlignment="1">
      <alignment horizontal="center" vertical="center"/>
    </xf>
    <xf numFmtId="0" fontId="10" fillId="11" borderId="42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left" vertical="center"/>
    </xf>
    <xf numFmtId="0" fontId="10" fillId="7" borderId="9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2" fontId="4" fillId="8" borderId="34" xfId="0" applyNumberFormat="1" applyFont="1" applyFill="1" applyBorder="1" applyAlignment="1">
      <alignment horizontal="center" vertical="center"/>
    </xf>
    <xf numFmtId="2" fontId="8" fillId="3" borderId="64" xfId="0" applyNumberFormat="1" applyFont="1" applyFill="1" applyBorder="1" applyAlignment="1">
      <alignment horizontal="center" vertical="center"/>
    </xf>
    <xf numFmtId="2" fontId="8" fillId="3" borderId="51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8" fillId="7" borderId="10" xfId="0" applyFont="1" applyFill="1" applyBorder="1" applyAlignment="1">
      <alignment horizontal="center" vertical="center"/>
    </xf>
    <xf numFmtId="2" fontId="8" fillId="4" borderId="12" xfId="0" applyNumberFormat="1" applyFont="1" applyFill="1" applyBorder="1" applyAlignment="1">
      <alignment horizontal="center" vertical="center"/>
    </xf>
    <xf numFmtId="2" fontId="8" fillId="5" borderId="48" xfId="0" applyNumberFormat="1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2" fontId="8" fillId="4" borderId="42" xfId="0" applyNumberFormat="1" applyFont="1" applyFill="1" applyBorder="1" applyAlignment="1">
      <alignment horizontal="center" vertical="center"/>
    </xf>
    <xf numFmtId="2" fontId="8" fillId="3" borderId="58" xfId="0" applyNumberFormat="1" applyFont="1" applyFill="1" applyBorder="1" applyAlignment="1">
      <alignment horizontal="center" vertical="center"/>
    </xf>
    <xf numFmtId="2" fontId="8" fillId="4" borderId="21" xfId="0" applyNumberFormat="1" applyFont="1" applyFill="1" applyBorder="1" applyAlignment="1">
      <alignment horizontal="center" vertical="center"/>
    </xf>
    <xf numFmtId="0" fontId="10" fillId="4" borderId="42" xfId="0" applyFont="1" applyFill="1" applyBorder="1" applyAlignment="1">
      <alignment horizontal="center" vertical="center"/>
    </xf>
    <xf numFmtId="2" fontId="4" fillId="3" borderId="24" xfId="0" applyNumberFormat="1" applyFont="1" applyFill="1" applyBorder="1" applyAlignment="1">
      <alignment horizontal="center" vertical="center"/>
    </xf>
    <xf numFmtId="2" fontId="8" fillId="4" borderId="24" xfId="0" applyNumberFormat="1" applyFont="1" applyFill="1" applyBorder="1" applyAlignment="1">
      <alignment horizontal="center" vertical="center"/>
    </xf>
    <xf numFmtId="2" fontId="4" fillId="8" borderId="22" xfId="0" applyNumberFormat="1" applyFont="1" applyFill="1" applyBorder="1" applyAlignment="1">
      <alignment horizontal="center" vertical="center"/>
    </xf>
    <xf numFmtId="0" fontId="10" fillId="8" borderId="56" xfId="0" applyFont="1" applyFill="1" applyBorder="1" applyAlignment="1">
      <alignment horizontal="center" vertical="center"/>
    </xf>
    <xf numFmtId="0" fontId="10" fillId="8" borderId="64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0" borderId="39" xfId="0" applyNumberFormat="1" applyFont="1" applyBorder="1" applyAlignment="1">
      <alignment horizontal="center" vertical="center"/>
    </xf>
    <xf numFmtId="1" fontId="4" fillId="0" borderId="43" xfId="0" applyNumberFormat="1" applyFont="1" applyBorder="1" applyAlignment="1">
      <alignment horizontal="center" vertical="center"/>
    </xf>
    <xf numFmtId="1" fontId="4" fillId="7" borderId="41" xfId="0" applyNumberFormat="1" applyFont="1" applyFill="1" applyBorder="1" applyAlignment="1">
      <alignment horizontal="center" vertical="center"/>
    </xf>
    <xf numFmtId="1" fontId="4" fillId="7" borderId="44" xfId="0" applyNumberFormat="1" applyFont="1" applyFill="1" applyBorder="1" applyAlignment="1">
      <alignment horizontal="center" vertical="center"/>
    </xf>
    <xf numFmtId="49" fontId="9" fillId="0" borderId="54" xfId="0" applyNumberFormat="1" applyFont="1" applyBorder="1" applyAlignment="1">
      <alignment horizontal="center" vertical="center"/>
    </xf>
    <xf numFmtId="49" fontId="9" fillId="0" borderId="55" xfId="0" applyNumberFormat="1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1" fontId="4" fillId="0" borderId="38" xfId="0" applyNumberFormat="1" applyFont="1" applyBorder="1" applyAlignment="1">
      <alignment horizontal="center" vertical="center"/>
    </xf>
    <xf numFmtId="1" fontId="4" fillId="0" borderId="42" xfId="0" applyNumberFormat="1" applyFont="1" applyBorder="1" applyAlignment="1">
      <alignment horizontal="center" vertical="center"/>
    </xf>
    <xf numFmtId="1" fontId="4" fillId="0" borderId="59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61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1" fontId="4" fillId="0" borderId="60" xfId="0" applyNumberFormat="1" applyFont="1" applyBorder="1" applyAlignment="1">
      <alignment horizontal="center" vertical="center"/>
    </xf>
    <xf numFmtId="1" fontId="4" fillId="0" borderId="31" xfId="0" applyNumberFormat="1" applyFont="1" applyBorder="1" applyAlignment="1">
      <alignment horizontal="center" vertical="center"/>
    </xf>
    <xf numFmtId="1" fontId="4" fillId="7" borderId="59" xfId="0" applyNumberFormat="1" applyFont="1" applyFill="1" applyBorder="1" applyAlignment="1">
      <alignment horizontal="center" vertical="center"/>
    </xf>
    <xf numFmtId="1" fontId="4" fillId="7" borderId="30" xfId="0" applyNumberFormat="1" applyFont="1" applyFill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" fontId="4" fillId="0" borderId="46" xfId="0" applyNumberFormat="1" applyFont="1" applyBorder="1" applyAlignment="1">
      <alignment horizontal="center" vertical="center"/>
    </xf>
    <xf numFmtId="1" fontId="4" fillId="0" borderId="47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" fontId="4" fillId="0" borderId="65" xfId="0" applyNumberFormat="1" applyFont="1" applyBorder="1" applyAlignment="1">
      <alignment horizontal="center" vertical="center"/>
    </xf>
    <xf numFmtId="1" fontId="4" fillId="0" borderId="52" xfId="0" applyNumberFormat="1" applyFont="1" applyBorder="1" applyAlignment="1">
      <alignment horizontal="center" vertical="center"/>
    </xf>
    <xf numFmtId="1" fontId="4" fillId="0" borderId="53" xfId="0" applyNumberFormat="1" applyFont="1" applyBorder="1" applyAlignment="1">
      <alignment horizontal="center" vertical="center"/>
    </xf>
    <xf numFmtId="0" fontId="10" fillId="3" borderId="56" xfId="0" applyFont="1" applyFill="1" applyBorder="1" applyAlignment="1">
      <alignment horizontal="center" vertical="center"/>
    </xf>
    <xf numFmtId="0" fontId="10" fillId="3" borderId="57" xfId="0" applyFont="1" applyFill="1" applyBorder="1" applyAlignment="1">
      <alignment horizontal="center" vertical="center"/>
    </xf>
    <xf numFmtId="1" fontId="4" fillId="7" borderId="60" xfId="0" applyNumberFormat="1" applyFont="1" applyFill="1" applyBorder="1" applyAlignment="1">
      <alignment horizontal="center" vertical="center"/>
    </xf>
    <xf numFmtId="1" fontId="4" fillId="7" borderId="31" xfId="0" applyNumberFormat="1" applyFont="1" applyFill="1" applyBorder="1" applyAlignment="1">
      <alignment horizontal="center" vertical="center"/>
    </xf>
    <xf numFmtId="1" fontId="3" fillId="0" borderId="39" xfId="0" applyNumberFormat="1" applyFont="1" applyBorder="1" applyAlignment="1">
      <alignment horizontal="center" vertical="center"/>
    </xf>
    <xf numFmtId="1" fontId="3" fillId="0" borderId="43" xfId="0" applyNumberFormat="1" applyFont="1" applyBorder="1" applyAlignment="1">
      <alignment horizontal="center" vertical="center"/>
    </xf>
    <xf numFmtId="1" fontId="3" fillId="0" borderId="38" xfId="0" applyNumberFormat="1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1" fontId="3" fillId="7" borderId="60" xfId="0" applyNumberFormat="1" applyFont="1" applyFill="1" applyBorder="1" applyAlignment="1">
      <alignment horizontal="center" vertical="center"/>
    </xf>
    <xf numFmtId="1" fontId="3" fillId="7" borderId="31" xfId="0" applyNumberFormat="1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" fontId="3" fillId="0" borderId="46" xfId="0" applyNumberFormat="1" applyFont="1" applyBorder="1" applyAlignment="1">
      <alignment horizontal="center" vertical="center"/>
    </xf>
    <xf numFmtId="1" fontId="3" fillId="0" borderId="47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1" fontId="4" fillId="0" borderId="62" xfId="0" applyNumberFormat="1" applyFont="1" applyBorder="1" applyAlignment="1">
      <alignment horizontal="center" vertical="center"/>
    </xf>
    <xf numFmtId="1" fontId="4" fillId="0" borderId="63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1" fontId="4" fillId="0" borderId="19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4" fillId="0" borderId="27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7" borderId="25" xfId="0" applyNumberFormat="1" applyFont="1" applyFill="1" applyBorder="1" applyAlignment="1">
      <alignment horizontal="center" vertical="center"/>
    </xf>
    <xf numFmtId="1" fontId="4" fillId="7" borderId="23" xfId="0" applyNumberFormat="1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37</xdr:row>
      <xdr:rowOff>63500</xdr:rowOff>
    </xdr:from>
    <xdr:to>
      <xdr:col>2</xdr:col>
      <xdr:colOff>295275</xdr:colOff>
      <xdr:row>40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36</xdr:row>
      <xdr:rowOff>105833</xdr:rowOff>
    </xdr:from>
    <xdr:to>
      <xdr:col>31</xdr:col>
      <xdr:colOff>325967</xdr:colOff>
      <xdr:row>40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37</xdr:row>
      <xdr:rowOff>105832</xdr:rowOff>
    </xdr:from>
    <xdr:to>
      <xdr:col>18</xdr:col>
      <xdr:colOff>328346</xdr:colOff>
      <xdr:row>40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37</xdr:row>
      <xdr:rowOff>63500</xdr:rowOff>
    </xdr:from>
    <xdr:to>
      <xdr:col>3</xdr:col>
      <xdr:colOff>9525</xdr:colOff>
      <xdr:row>40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36</xdr:row>
      <xdr:rowOff>127000</xdr:rowOff>
    </xdr:from>
    <xdr:to>
      <xdr:col>32</xdr:col>
      <xdr:colOff>467784</xdr:colOff>
      <xdr:row>40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37</xdr:row>
      <xdr:rowOff>105832</xdr:rowOff>
    </xdr:from>
    <xdr:to>
      <xdr:col>19</xdr:col>
      <xdr:colOff>61646</xdr:colOff>
      <xdr:row>40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37</xdr:row>
      <xdr:rowOff>63500</xdr:rowOff>
    </xdr:from>
    <xdr:to>
      <xdr:col>3</xdr:col>
      <xdr:colOff>0</xdr:colOff>
      <xdr:row>40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36</xdr:row>
      <xdr:rowOff>84667</xdr:rowOff>
    </xdr:from>
    <xdr:to>
      <xdr:col>32</xdr:col>
      <xdr:colOff>428625</xdr:colOff>
      <xdr:row>40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37</xdr:row>
      <xdr:rowOff>105832</xdr:rowOff>
    </xdr:from>
    <xdr:to>
      <xdr:col>19</xdr:col>
      <xdr:colOff>23546</xdr:colOff>
      <xdr:row>40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37</xdr:row>
      <xdr:rowOff>63500</xdr:rowOff>
    </xdr:from>
    <xdr:to>
      <xdr:col>2</xdr:col>
      <xdr:colOff>200025</xdr:colOff>
      <xdr:row>40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36</xdr:row>
      <xdr:rowOff>105834</xdr:rowOff>
    </xdr:from>
    <xdr:to>
      <xdr:col>31</xdr:col>
      <xdr:colOff>294216</xdr:colOff>
      <xdr:row>40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37</xdr:row>
      <xdr:rowOff>105832</xdr:rowOff>
    </xdr:from>
    <xdr:to>
      <xdr:col>18</xdr:col>
      <xdr:colOff>328346</xdr:colOff>
      <xdr:row>40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37</xdr:row>
      <xdr:rowOff>63500</xdr:rowOff>
    </xdr:from>
    <xdr:to>
      <xdr:col>2</xdr:col>
      <xdr:colOff>257175</xdr:colOff>
      <xdr:row>40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36</xdr:row>
      <xdr:rowOff>42334</xdr:rowOff>
    </xdr:from>
    <xdr:to>
      <xdr:col>33</xdr:col>
      <xdr:colOff>9525</xdr:colOff>
      <xdr:row>39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37</xdr:row>
      <xdr:rowOff>105832</xdr:rowOff>
    </xdr:from>
    <xdr:to>
      <xdr:col>18</xdr:col>
      <xdr:colOff>166421</xdr:colOff>
      <xdr:row>40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37</xdr:row>
      <xdr:rowOff>63500</xdr:rowOff>
    </xdr:from>
    <xdr:to>
      <xdr:col>3</xdr:col>
      <xdr:colOff>0</xdr:colOff>
      <xdr:row>40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36</xdr:row>
      <xdr:rowOff>127000</xdr:rowOff>
    </xdr:from>
    <xdr:to>
      <xdr:col>32</xdr:col>
      <xdr:colOff>434975</xdr:colOff>
      <xdr:row>40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37</xdr:row>
      <xdr:rowOff>105832</xdr:rowOff>
    </xdr:from>
    <xdr:to>
      <xdr:col>19</xdr:col>
      <xdr:colOff>42596</xdr:colOff>
      <xdr:row>40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34</xdr:row>
      <xdr:rowOff>63500</xdr:rowOff>
    </xdr:from>
    <xdr:to>
      <xdr:col>2</xdr:col>
      <xdr:colOff>295275</xdr:colOff>
      <xdr:row>37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33</xdr:row>
      <xdr:rowOff>105833</xdr:rowOff>
    </xdr:from>
    <xdr:to>
      <xdr:col>33</xdr:col>
      <xdr:colOff>205315</xdr:colOff>
      <xdr:row>37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34</xdr:row>
      <xdr:rowOff>105832</xdr:rowOff>
    </xdr:from>
    <xdr:to>
      <xdr:col>18</xdr:col>
      <xdr:colOff>328346</xdr:colOff>
      <xdr:row>37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38</xdr:row>
      <xdr:rowOff>63500</xdr:rowOff>
    </xdr:from>
    <xdr:to>
      <xdr:col>2</xdr:col>
      <xdr:colOff>114300</xdr:colOff>
      <xdr:row>41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35982</xdr:colOff>
      <xdr:row>37</xdr:row>
      <xdr:rowOff>68792</xdr:rowOff>
    </xdr:from>
    <xdr:to>
      <xdr:col>32</xdr:col>
      <xdr:colOff>753533</xdr:colOff>
      <xdr:row>41</xdr:row>
      <xdr:rowOff>15875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707" y="868891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39</xdr:row>
      <xdr:rowOff>39157</xdr:rowOff>
    </xdr:from>
    <xdr:to>
      <xdr:col>24</xdr:col>
      <xdr:colOff>71171</xdr:colOff>
      <xdr:row>42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34</xdr:row>
      <xdr:rowOff>63500</xdr:rowOff>
    </xdr:from>
    <xdr:to>
      <xdr:col>2</xdr:col>
      <xdr:colOff>247650</xdr:colOff>
      <xdr:row>37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33</xdr:row>
      <xdr:rowOff>31750</xdr:rowOff>
    </xdr:from>
    <xdr:to>
      <xdr:col>32</xdr:col>
      <xdr:colOff>480482</xdr:colOff>
      <xdr:row>36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34</xdr:row>
      <xdr:rowOff>105832</xdr:rowOff>
    </xdr:from>
    <xdr:to>
      <xdr:col>18</xdr:col>
      <xdr:colOff>328346</xdr:colOff>
      <xdr:row>37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31</xdr:row>
      <xdr:rowOff>63500</xdr:rowOff>
    </xdr:from>
    <xdr:to>
      <xdr:col>2</xdr:col>
      <xdr:colOff>222250</xdr:colOff>
      <xdr:row>34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30</xdr:row>
      <xdr:rowOff>116417</xdr:rowOff>
    </xdr:from>
    <xdr:to>
      <xdr:col>33</xdr:col>
      <xdr:colOff>392642</xdr:colOff>
      <xdr:row>34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31</xdr:row>
      <xdr:rowOff>105832</xdr:rowOff>
    </xdr:from>
    <xdr:to>
      <xdr:col>18</xdr:col>
      <xdr:colOff>191821</xdr:colOff>
      <xdr:row>34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"/>
  <sheetViews>
    <sheetView zoomScale="90" zoomScaleNormal="90" workbookViewId="0">
      <selection activeCell="Q56" sqref="Q56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7" bestFit="1" customWidth="1"/>
  </cols>
  <sheetData>
    <row r="1" spans="1:38" ht="20.100000000000001" customHeight="1" thickBot="1" x14ac:dyDescent="0.25">
      <c r="A1" s="197" t="s">
        <v>15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9"/>
    </row>
    <row r="2" spans="1:38" s="4" customFormat="1" ht="20.100000000000001" customHeight="1" thickBot="1" x14ac:dyDescent="0.25">
      <c r="A2" s="200" t="s">
        <v>14</v>
      </c>
      <c r="B2" s="194" t="s">
        <v>219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6"/>
    </row>
    <row r="3" spans="1:38" s="5" customFormat="1" ht="20.100000000000001" customHeight="1" x14ac:dyDescent="0.2">
      <c r="A3" s="201"/>
      <c r="B3" s="203">
        <v>1</v>
      </c>
      <c r="C3" s="190">
        <f>SUM(B3+1)</f>
        <v>2</v>
      </c>
      <c r="D3" s="190">
        <f t="shared" ref="D3:AB3" si="0">SUM(C3+1)</f>
        <v>3</v>
      </c>
      <c r="E3" s="190">
        <f t="shared" si="0"/>
        <v>4</v>
      </c>
      <c r="F3" s="190">
        <f t="shared" si="0"/>
        <v>5</v>
      </c>
      <c r="G3" s="190">
        <v>6</v>
      </c>
      <c r="H3" s="190">
        <v>7</v>
      </c>
      <c r="I3" s="190">
        <f t="shared" si="0"/>
        <v>8</v>
      </c>
      <c r="J3" s="190">
        <f t="shared" si="0"/>
        <v>9</v>
      </c>
      <c r="K3" s="190">
        <f t="shared" si="0"/>
        <v>10</v>
      </c>
      <c r="L3" s="190">
        <f t="shared" si="0"/>
        <v>11</v>
      </c>
      <c r="M3" s="190">
        <f t="shared" si="0"/>
        <v>12</v>
      </c>
      <c r="N3" s="190">
        <f t="shared" si="0"/>
        <v>13</v>
      </c>
      <c r="O3" s="190">
        <f t="shared" si="0"/>
        <v>14</v>
      </c>
      <c r="P3" s="190">
        <f t="shared" si="0"/>
        <v>15</v>
      </c>
      <c r="Q3" s="190">
        <f t="shared" si="0"/>
        <v>16</v>
      </c>
      <c r="R3" s="190">
        <f t="shared" si="0"/>
        <v>17</v>
      </c>
      <c r="S3" s="190">
        <f t="shared" si="0"/>
        <v>18</v>
      </c>
      <c r="T3" s="190">
        <f t="shared" si="0"/>
        <v>19</v>
      </c>
      <c r="U3" s="190">
        <f t="shared" si="0"/>
        <v>20</v>
      </c>
      <c r="V3" s="190">
        <f t="shared" si="0"/>
        <v>21</v>
      </c>
      <c r="W3" s="190">
        <f t="shared" si="0"/>
        <v>22</v>
      </c>
      <c r="X3" s="190">
        <f t="shared" si="0"/>
        <v>23</v>
      </c>
      <c r="Y3" s="190">
        <f t="shared" si="0"/>
        <v>24</v>
      </c>
      <c r="Z3" s="190">
        <f t="shared" si="0"/>
        <v>25</v>
      </c>
      <c r="AA3" s="190">
        <f t="shared" si="0"/>
        <v>26</v>
      </c>
      <c r="AB3" s="190">
        <f t="shared" si="0"/>
        <v>27</v>
      </c>
      <c r="AC3" s="190">
        <f>SUM(AB3+1)</f>
        <v>28</v>
      </c>
      <c r="AD3" s="190">
        <f>SUM(AC3+1)</f>
        <v>29</v>
      </c>
      <c r="AE3" s="190">
        <v>30</v>
      </c>
      <c r="AF3" s="192">
        <v>31</v>
      </c>
      <c r="AG3" s="186" t="s">
        <v>28</v>
      </c>
    </row>
    <row r="4" spans="1:38" s="5" customFormat="1" ht="13.5" thickBot="1" x14ac:dyDescent="0.25">
      <c r="A4" s="202"/>
      <c r="B4" s="204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3"/>
      <c r="AG4" s="187"/>
    </row>
    <row r="5" spans="1:38" s="5" customFormat="1" x14ac:dyDescent="0.2">
      <c r="A5" s="174" t="s">
        <v>32</v>
      </c>
      <c r="B5" s="138">
        <v>24.845833333333331</v>
      </c>
      <c r="C5" s="139">
        <v>27.354166666666657</v>
      </c>
      <c r="D5" s="139">
        <v>28.375</v>
      </c>
      <c r="E5" s="139">
        <v>26.574999999999999</v>
      </c>
      <c r="F5" s="139">
        <v>26.175000000000001</v>
      </c>
      <c r="G5" s="139">
        <v>26.158333333333331</v>
      </c>
      <c r="H5" s="139">
        <v>26.283333333333331</v>
      </c>
      <c r="I5" s="139">
        <v>26.641666666666655</v>
      </c>
      <c r="J5" s="139">
        <v>28.324999999999999</v>
      </c>
      <c r="K5" s="139">
        <v>29.229166666666668</v>
      </c>
      <c r="L5" s="139">
        <v>28.966666666666669</v>
      </c>
      <c r="M5" s="139">
        <v>26.737499999999997</v>
      </c>
      <c r="N5" s="139">
        <v>25.800000000000008</v>
      </c>
      <c r="O5" s="139">
        <v>25.133333333333329</v>
      </c>
      <c r="P5" s="139">
        <v>26.05</v>
      </c>
      <c r="Q5" s="139">
        <v>25.366666666666664</v>
      </c>
      <c r="R5" s="139">
        <v>25.5</v>
      </c>
      <c r="S5" s="139">
        <v>26.150000000000002</v>
      </c>
      <c r="T5" s="139">
        <v>24.8</v>
      </c>
      <c r="U5" s="139">
        <v>25.454166666666669</v>
      </c>
      <c r="V5" s="139">
        <v>25.579166666666669</v>
      </c>
      <c r="W5" s="139">
        <v>24.116666666666664</v>
      </c>
      <c r="X5" s="139">
        <v>26.61666666666666</v>
      </c>
      <c r="Y5" s="139">
        <v>24.445833333333329</v>
      </c>
      <c r="Z5" s="139">
        <v>25.395833333333332</v>
      </c>
      <c r="AA5" s="139">
        <v>26.837499999999995</v>
      </c>
      <c r="AB5" s="139">
        <v>26.204166666666676</v>
      </c>
      <c r="AC5" s="139">
        <v>25.329166666666666</v>
      </c>
      <c r="AD5" s="139">
        <v>24.925000000000001</v>
      </c>
      <c r="AE5" s="139">
        <v>25.112499999999997</v>
      </c>
      <c r="AF5" s="142">
        <v>24.074999999999999</v>
      </c>
      <c r="AG5" s="183">
        <f>AVERAGE(B5:AF5)</f>
        <v>26.08252688172043</v>
      </c>
    </row>
    <row r="6" spans="1:38" x14ac:dyDescent="0.2">
      <c r="A6" s="82" t="s">
        <v>94</v>
      </c>
      <c r="B6" s="125">
        <v>25.500000000000004</v>
      </c>
      <c r="C6" s="11">
        <v>26.975000000000009</v>
      </c>
      <c r="D6" s="11">
        <v>27.637499999999999</v>
      </c>
      <c r="E6" s="11">
        <v>25.466666666666665</v>
      </c>
      <c r="F6" s="11">
        <v>24.433333333333337</v>
      </c>
      <c r="G6" s="11">
        <v>24.762500000000003</v>
      </c>
      <c r="H6" s="11">
        <v>24.879166666666674</v>
      </c>
      <c r="I6" s="11">
        <v>25.195833333333329</v>
      </c>
      <c r="J6" s="11">
        <v>26.941666666666674</v>
      </c>
      <c r="K6" s="11">
        <v>28.691666666666663</v>
      </c>
      <c r="L6" s="11">
        <v>28.058333333333334</v>
      </c>
      <c r="M6" s="11">
        <v>26.233333333333331</v>
      </c>
      <c r="N6" s="11">
        <v>25.837499999999995</v>
      </c>
      <c r="O6" s="11">
        <v>26.112500000000001</v>
      </c>
      <c r="P6" s="11">
        <v>25.808333333333337</v>
      </c>
      <c r="Q6" s="11">
        <v>24.845833333333331</v>
      </c>
      <c r="R6" s="11">
        <v>24.041666666666668</v>
      </c>
      <c r="S6" s="11">
        <v>24.008333333333329</v>
      </c>
      <c r="T6" s="11">
        <v>24.158333333333328</v>
      </c>
      <c r="U6" s="11">
        <v>23.954166666666666</v>
      </c>
      <c r="V6" s="11">
        <v>22.9375</v>
      </c>
      <c r="W6" s="11">
        <v>23.508333333333336</v>
      </c>
      <c r="X6" s="11">
        <v>23.979166666666668</v>
      </c>
      <c r="Y6" s="11">
        <v>24.454166666666669</v>
      </c>
      <c r="Z6" s="11">
        <v>25.499999999999996</v>
      </c>
      <c r="AA6" s="11">
        <v>24.912499999999998</v>
      </c>
      <c r="AB6" s="11">
        <v>24.108333333333334</v>
      </c>
      <c r="AC6" s="11">
        <v>24.487499999999997</v>
      </c>
      <c r="AD6" s="11">
        <v>25.05</v>
      </c>
      <c r="AE6" s="11">
        <v>24.487500000000001</v>
      </c>
      <c r="AF6" s="108">
        <v>24.095833333333328</v>
      </c>
      <c r="AG6" s="145">
        <f t="shared" ref="AG6" si="1">AVERAGE(B6:AF6)</f>
        <v>25.195564516129028</v>
      </c>
    </row>
    <row r="7" spans="1:38" x14ac:dyDescent="0.2">
      <c r="A7" s="82" t="s">
        <v>0</v>
      </c>
      <c r="B7" s="125">
        <v>26.454166666666669</v>
      </c>
      <c r="C7" s="11">
        <v>27.583333333333332</v>
      </c>
      <c r="D7" s="11">
        <v>25.037500000000001</v>
      </c>
      <c r="E7" s="11" t="s">
        <v>210</v>
      </c>
      <c r="F7" s="11" t="s">
        <v>210</v>
      </c>
      <c r="G7" s="11" t="s">
        <v>210</v>
      </c>
      <c r="H7" s="11" t="s">
        <v>210</v>
      </c>
      <c r="I7" s="11" t="s">
        <v>210</v>
      </c>
      <c r="J7" s="11" t="s">
        <v>210</v>
      </c>
      <c r="K7" s="11" t="s">
        <v>210</v>
      </c>
      <c r="L7" s="11" t="s">
        <v>210</v>
      </c>
      <c r="M7" s="11" t="s">
        <v>210</v>
      </c>
      <c r="N7" s="11" t="s">
        <v>210</v>
      </c>
      <c r="O7" s="11" t="s">
        <v>210</v>
      </c>
      <c r="P7" s="11" t="s">
        <v>210</v>
      </c>
      <c r="Q7" s="11" t="s">
        <v>210</v>
      </c>
      <c r="R7" s="11" t="s">
        <v>210</v>
      </c>
      <c r="S7" s="11" t="s">
        <v>210</v>
      </c>
      <c r="T7" s="11" t="s">
        <v>210</v>
      </c>
      <c r="U7" s="11">
        <v>27.612500000000001</v>
      </c>
      <c r="V7" s="11">
        <v>25.704166666666666</v>
      </c>
      <c r="W7" s="11">
        <v>25.525000000000006</v>
      </c>
      <c r="X7" s="11">
        <v>27.762500000000003</v>
      </c>
      <c r="Y7" s="11">
        <v>27.312500000000011</v>
      </c>
      <c r="Z7" s="11">
        <v>26.191666666666666</v>
      </c>
      <c r="AA7" s="11">
        <v>22.566666666666663</v>
      </c>
      <c r="AB7" s="11" t="s">
        <v>210</v>
      </c>
      <c r="AC7" s="11" t="s">
        <v>210</v>
      </c>
      <c r="AD7" s="11" t="s">
        <v>210</v>
      </c>
      <c r="AE7" s="11" t="s">
        <v>210</v>
      </c>
      <c r="AF7" s="108" t="s">
        <v>210</v>
      </c>
      <c r="AG7" s="145">
        <f t="shared" ref="AG7:AG8" si="2">AVERAGE(B7:AF7)</f>
        <v>26.175000000000001</v>
      </c>
    </row>
    <row r="8" spans="1:38" x14ac:dyDescent="0.2">
      <c r="A8" s="82" t="s">
        <v>153</v>
      </c>
      <c r="B8" s="125">
        <v>24.320833333333336</v>
      </c>
      <c r="C8" s="11">
        <v>25.650000000000002</v>
      </c>
      <c r="D8" s="11">
        <v>26.295833333333338</v>
      </c>
      <c r="E8" s="11">
        <v>22.216666666666669</v>
      </c>
      <c r="F8" s="11">
        <v>22.775000000000002</v>
      </c>
      <c r="G8" s="11">
        <v>23.849999999999998</v>
      </c>
      <c r="H8" s="11">
        <v>22.479166666666661</v>
      </c>
      <c r="I8" s="11">
        <v>22.654166666666672</v>
      </c>
      <c r="J8" s="11">
        <v>26.087500000000002</v>
      </c>
      <c r="K8" s="11">
        <v>26.370833333333337</v>
      </c>
      <c r="L8" s="11">
        <v>26.845833333333335</v>
      </c>
      <c r="M8" s="11">
        <v>27.116666666666664</v>
      </c>
      <c r="N8" s="11">
        <v>23.704166666666662</v>
      </c>
      <c r="O8" s="11">
        <v>23.633333333333336</v>
      </c>
      <c r="P8" s="11">
        <v>24.816666666666663</v>
      </c>
      <c r="Q8" s="11">
        <v>25.641666666666676</v>
      </c>
      <c r="R8" s="11">
        <v>22.287500000000005</v>
      </c>
      <c r="S8" s="11">
        <v>21.304166666666671</v>
      </c>
      <c r="T8" s="11">
        <v>21.987500000000001</v>
      </c>
      <c r="U8" s="11">
        <v>22.429166666666671</v>
      </c>
      <c r="V8" s="11">
        <v>22.483333333333331</v>
      </c>
      <c r="W8" s="11">
        <v>23.704166666666669</v>
      </c>
      <c r="X8" s="11">
        <v>22.891666666666669</v>
      </c>
      <c r="Y8" s="11">
        <v>23</v>
      </c>
      <c r="Z8" s="11">
        <v>22.766666666666669</v>
      </c>
      <c r="AA8" s="11">
        <v>23.916666666666668</v>
      </c>
      <c r="AB8" s="11">
        <v>22.862500000000001</v>
      </c>
      <c r="AC8" s="11">
        <v>23.487500000000001</v>
      </c>
      <c r="AD8" s="11">
        <v>24.666666666666671</v>
      </c>
      <c r="AE8" s="11">
        <v>25.754166666666674</v>
      </c>
      <c r="AF8" s="108">
        <v>21.591666666666665</v>
      </c>
      <c r="AG8" s="145">
        <f t="shared" si="2"/>
        <v>23.857795698924729</v>
      </c>
    </row>
    <row r="9" spans="1:38" x14ac:dyDescent="0.2">
      <c r="A9" s="82" t="s">
        <v>33</v>
      </c>
      <c r="B9" s="125" t="s">
        <v>210</v>
      </c>
      <c r="C9" s="11" t="s">
        <v>210</v>
      </c>
      <c r="D9" s="11" t="s">
        <v>210</v>
      </c>
      <c r="E9" s="11" t="s">
        <v>210</v>
      </c>
      <c r="F9" s="11" t="s">
        <v>210</v>
      </c>
      <c r="G9" s="11" t="s">
        <v>210</v>
      </c>
      <c r="H9" s="11" t="s">
        <v>210</v>
      </c>
      <c r="I9" s="11" t="s">
        <v>210</v>
      </c>
      <c r="J9" s="11" t="s">
        <v>210</v>
      </c>
      <c r="K9" s="11" t="s">
        <v>210</v>
      </c>
      <c r="L9" s="11" t="s">
        <v>210</v>
      </c>
      <c r="M9" s="11" t="s">
        <v>210</v>
      </c>
      <c r="N9" s="11" t="s">
        <v>210</v>
      </c>
      <c r="O9" s="11" t="s">
        <v>210</v>
      </c>
      <c r="P9" s="11">
        <v>28.783333333333331</v>
      </c>
      <c r="Q9" s="11">
        <v>27.917391304347824</v>
      </c>
      <c r="R9" s="11">
        <v>26.544444444444444</v>
      </c>
      <c r="S9" s="11" t="s">
        <v>210</v>
      </c>
      <c r="T9" s="11">
        <v>27.62857142857143</v>
      </c>
      <c r="U9" s="11">
        <v>26.509999999999998</v>
      </c>
      <c r="V9" s="11">
        <v>25.166666666666661</v>
      </c>
      <c r="W9" s="11">
        <v>26.137499999999999</v>
      </c>
      <c r="X9" s="11">
        <v>26.033333333333335</v>
      </c>
      <c r="Y9" s="11">
        <v>26.195833333333336</v>
      </c>
      <c r="Z9" s="11">
        <v>24.868181818181814</v>
      </c>
      <c r="AA9" s="11">
        <v>26.525000000000006</v>
      </c>
      <c r="AB9" s="11">
        <v>26.387499999999992</v>
      </c>
      <c r="AC9" s="11">
        <v>25.695833333333329</v>
      </c>
      <c r="AD9" s="11">
        <v>26.895652173913046</v>
      </c>
      <c r="AE9" s="11">
        <v>28.308333333333337</v>
      </c>
      <c r="AF9" s="108">
        <v>26.734782608695657</v>
      </c>
      <c r="AG9" s="145">
        <f>AVERAGE(B9:AF9)</f>
        <v>26.645772319467969</v>
      </c>
      <c r="AJ9" t="s">
        <v>38</v>
      </c>
    </row>
    <row r="10" spans="1:38" x14ac:dyDescent="0.2">
      <c r="A10" s="82" t="s">
        <v>103</v>
      </c>
      <c r="B10" s="125">
        <v>26.520833333333343</v>
      </c>
      <c r="C10" s="11">
        <v>28.383333333333329</v>
      </c>
      <c r="D10" s="11">
        <v>28.170833333333334</v>
      </c>
      <c r="E10" s="11">
        <v>24.733333333333331</v>
      </c>
      <c r="F10" s="11">
        <v>24.662499999999998</v>
      </c>
      <c r="G10" s="11">
        <v>27.208333333333332</v>
      </c>
      <c r="H10" s="11">
        <v>26.066666666666659</v>
      </c>
      <c r="I10" s="11">
        <v>24.495833333333334</v>
      </c>
      <c r="J10" s="11">
        <v>27.249999999999996</v>
      </c>
      <c r="K10" s="11">
        <v>27.829166666666669</v>
      </c>
      <c r="L10" s="11">
        <v>28.425000000000001</v>
      </c>
      <c r="M10" s="11">
        <v>28.512500000000003</v>
      </c>
      <c r="N10" s="11">
        <v>26.166666666666668</v>
      </c>
      <c r="O10" s="11">
        <v>25.970833333333335</v>
      </c>
      <c r="P10" s="11">
        <v>25.487500000000001</v>
      </c>
      <c r="Q10" s="11">
        <v>26.354166666666668</v>
      </c>
      <c r="R10" s="11">
        <v>24.687499999999996</v>
      </c>
      <c r="S10" s="11">
        <v>23.000000000000004</v>
      </c>
      <c r="T10" s="11">
        <v>23.195833333333329</v>
      </c>
      <c r="U10" s="11">
        <v>23.895833333333329</v>
      </c>
      <c r="V10" s="11">
        <v>23.741666666666671</v>
      </c>
      <c r="W10" s="11">
        <v>24.783333333333335</v>
      </c>
      <c r="X10" s="11">
        <v>26.158333333333328</v>
      </c>
      <c r="Y10" s="11">
        <v>25.474999999999998</v>
      </c>
      <c r="Z10" s="11">
        <v>25.337500000000002</v>
      </c>
      <c r="AA10" s="11">
        <v>25.375</v>
      </c>
      <c r="AB10" s="11">
        <v>25.466666666666669</v>
      </c>
      <c r="AC10" s="11">
        <v>23.633333333333326</v>
      </c>
      <c r="AD10" s="11">
        <v>24.512500000000003</v>
      </c>
      <c r="AE10" s="11">
        <v>26.779166666666672</v>
      </c>
      <c r="AF10" s="108">
        <v>25.979166666666668</v>
      </c>
      <c r="AG10" s="145">
        <f>AVERAGE(B10:AF10)</f>
        <v>25.750268817204304</v>
      </c>
    </row>
    <row r="11" spans="1:38" x14ac:dyDescent="0.2">
      <c r="A11" s="82" t="s">
        <v>109</v>
      </c>
      <c r="B11" s="125">
        <v>25.962499999999995</v>
      </c>
      <c r="C11" s="11">
        <v>27.245833333333337</v>
      </c>
      <c r="D11" s="11">
        <v>27.32083333333334</v>
      </c>
      <c r="E11" s="11">
        <v>24.554166666666664</v>
      </c>
      <c r="F11" s="11">
        <v>22.816666666666666</v>
      </c>
      <c r="G11" s="11">
        <v>24.512500000000003</v>
      </c>
      <c r="H11" s="11">
        <v>24.287499999999998</v>
      </c>
      <c r="I11" s="11">
        <v>23.8125</v>
      </c>
      <c r="J11" s="11">
        <v>26.083333333333332</v>
      </c>
      <c r="K11" s="11">
        <v>27.204166666666666</v>
      </c>
      <c r="L11" s="11">
        <v>27.954166666666666</v>
      </c>
      <c r="M11" s="11">
        <v>27.362499999999997</v>
      </c>
      <c r="N11" s="11">
        <v>25.025000000000002</v>
      </c>
      <c r="O11" s="11">
        <v>25.029166666666669</v>
      </c>
      <c r="P11" s="11">
        <v>25.270833333333329</v>
      </c>
      <c r="Q11" s="11">
        <v>25.641666666666669</v>
      </c>
      <c r="R11" s="11">
        <v>22.987500000000001</v>
      </c>
      <c r="S11" s="11">
        <v>22.583333333333332</v>
      </c>
      <c r="T11" s="11">
        <v>22.504166666666663</v>
      </c>
      <c r="U11" s="11">
        <v>22.541666666666668</v>
      </c>
      <c r="V11" s="11">
        <v>23.154166666666669</v>
      </c>
      <c r="W11" s="11">
        <v>24.700000000000003</v>
      </c>
      <c r="X11" s="11">
        <v>23.95</v>
      </c>
      <c r="Y11" s="11">
        <v>23.429166666666674</v>
      </c>
      <c r="Z11" s="11">
        <v>23.820833333333336</v>
      </c>
      <c r="AA11" s="11">
        <v>23.983333333333338</v>
      </c>
      <c r="AB11" s="11">
        <v>22.516666666666666</v>
      </c>
      <c r="AC11" s="11">
        <v>23.470833333333331</v>
      </c>
      <c r="AD11" s="11">
        <v>25.004166666666663</v>
      </c>
      <c r="AE11" s="11">
        <v>25.80416666666666</v>
      </c>
      <c r="AF11" s="108">
        <v>22.283333333333331</v>
      </c>
      <c r="AG11" s="145">
        <f>AVERAGE(B11:AF11)</f>
        <v>24.60698924731183</v>
      </c>
      <c r="AK11" t="s">
        <v>38</v>
      </c>
    </row>
    <row r="12" spans="1:38" x14ac:dyDescent="0.2">
      <c r="A12" s="82" t="s">
        <v>1</v>
      </c>
      <c r="B12" s="125">
        <v>25.441666666666663</v>
      </c>
      <c r="C12" s="11">
        <v>26.341666666666658</v>
      </c>
      <c r="D12" s="11">
        <v>26.804166666666664</v>
      </c>
      <c r="E12" s="11">
        <v>24.654166666666669</v>
      </c>
      <c r="F12" s="11">
        <v>22.829166666666669</v>
      </c>
      <c r="G12" s="11">
        <v>24.145833333333339</v>
      </c>
      <c r="H12" s="11">
        <v>23.258333333333329</v>
      </c>
      <c r="I12" s="11">
        <v>24.233333333333334</v>
      </c>
      <c r="J12" s="11">
        <v>26.400000000000002</v>
      </c>
      <c r="K12" s="11">
        <v>26.220833333333335</v>
      </c>
      <c r="L12" s="11">
        <v>26.262500000000003</v>
      </c>
      <c r="M12" s="11">
        <v>26.354166666666668</v>
      </c>
      <c r="N12" s="11">
        <v>22.850000000000005</v>
      </c>
      <c r="O12" s="11">
        <v>24.245833333333337</v>
      </c>
      <c r="P12" s="11">
        <v>23.433333333333334</v>
      </c>
      <c r="Q12" s="11">
        <v>23.245833333333334</v>
      </c>
      <c r="R12" s="11">
        <v>23.341666666666669</v>
      </c>
      <c r="S12" s="11">
        <v>22.745833333333334</v>
      </c>
      <c r="T12" s="11">
        <v>23.312500000000004</v>
      </c>
      <c r="U12" s="11">
        <v>22.983333333333334</v>
      </c>
      <c r="V12" s="11">
        <v>24.350000000000005</v>
      </c>
      <c r="W12" s="11">
        <v>22.975000000000005</v>
      </c>
      <c r="X12" s="11">
        <v>24.895833333333325</v>
      </c>
      <c r="Y12" s="11">
        <v>24.683333333333337</v>
      </c>
      <c r="Z12" s="11">
        <v>24.566666666666674</v>
      </c>
      <c r="AA12" s="11">
        <v>25.220833333333331</v>
      </c>
      <c r="AB12" s="11">
        <v>24.195833333333329</v>
      </c>
      <c r="AC12" s="11">
        <v>23.204166666666666</v>
      </c>
      <c r="AD12" s="11">
        <v>23.441666666666666</v>
      </c>
      <c r="AE12" s="11">
        <v>24.049999999999994</v>
      </c>
      <c r="AF12" s="108">
        <v>24.333333333333339</v>
      </c>
      <c r="AG12" s="145">
        <f t="shared" ref="AG12:AG16" si="3">AVERAGE(B12:AF12)</f>
        <v>24.355510752688176</v>
      </c>
      <c r="AI12" s="12" t="s">
        <v>38</v>
      </c>
    </row>
    <row r="13" spans="1:38" x14ac:dyDescent="0.2">
      <c r="A13" s="82" t="s">
        <v>2</v>
      </c>
      <c r="B13" s="125">
        <v>22.928571428571427</v>
      </c>
      <c r="C13" s="11" t="s">
        <v>210</v>
      </c>
      <c r="D13" s="11" t="s">
        <v>210</v>
      </c>
      <c r="E13" s="11">
        <v>22.200000000000003</v>
      </c>
      <c r="F13" s="11">
        <v>23.333333333333332</v>
      </c>
      <c r="G13" s="11">
        <v>25.379166666666666</v>
      </c>
      <c r="H13" s="11">
        <v>25.104166666666668</v>
      </c>
      <c r="I13" s="11">
        <v>26.295833333333331</v>
      </c>
      <c r="J13" s="11">
        <v>26.437499999999996</v>
      </c>
      <c r="K13" s="11">
        <v>26.073913043478264</v>
      </c>
      <c r="L13" s="11">
        <v>25.712500000000002</v>
      </c>
      <c r="M13" s="11">
        <v>25.370833333333326</v>
      </c>
      <c r="N13" s="11">
        <v>25.25</v>
      </c>
      <c r="O13" s="11">
        <v>24.025000000000002</v>
      </c>
      <c r="P13" s="11">
        <v>24.391666666666666</v>
      </c>
      <c r="Q13" s="11">
        <v>23.549999999999997</v>
      </c>
      <c r="R13" s="11">
        <v>23.108333333333334</v>
      </c>
      <c r="S13" s="11">
        <v>24.191666666666663</v>
      </c>
      <c r="T13" s="11">
        <v>24.925000000000001</v>
      </c>
      <c r="U13" s="11">
        <v>25.354166666666661</v>
      </c>
      <c r="V13" s="11">
        <v>26.254166666666663</v>
      </c>
      <c r="W13" s="11">
        <v>25.891304347826082</v>
      </c>
      <c r="X13" s="11">
        <v>26.395833333333332</v>
      </c>
      <c r="Y13" s="11">
        <v>26.766666666666669</v>
      </c>
      <c r="Z13" s="11">
        <v>26.462500000000002</v>
      </c>
      <c r="AA13" s="11">
        <v>25.408333333333335</v>
      </c>
      <c r="AB13" s="11">
        <v>25.387500000000006</v>
      </c>
      <c r="AC13" s="11">
        <v>23.954166666666662</v>
      </c>
      <c r="AD13" s="11">
        <v>24.083333333333332</v>
      </c>
      <c r="AE13" s="11">
        <v>25.620833333333337</v>
      </c>
      <c r="AF13" s="108">
        <v>26.712500000000002</v>
      </c>
      <c r="AG13" s="145">
        <f>AVERAGE(B13:AF13)</f>
        <v>25.054096166202612</v>
      </c>
      <c r="AH13" s="12" t="s">
        <v>38</v>
      </c>
      <c r="AI13" s="12" t="s">
        <v>38</v>
      </c>
      <c r="AL13" t="s">
        <v>38</v>
      </c>
    </row>
    <row r="14" spans="1:38" x14ac:dyDescent="0.2">
      <c r="A14" s="82" t="s">
        <v>3</v>
      </c>
      <c r="B14" s="125">
        <v>24.360000000000003</v>
      </c>
      <c r="C14" s="11" t="s">
        <v>210</v>
      </c>
      <c r="D14" s="11">
        <v>33.5</v>
      </c>
      <c r="E14" s="11">
        <v>24.857142857142858</v>
      </c>
      <c r="F14" s="11">
        <v>25.645833333333329</v>
      </c>
      <c r="G14" s="11">
        <v>25.712500000000002</v>
      </c>
      <c r="H14" s="11">
        <v>25.387500000000003</v>
      </c>
      <c r="I14" s="11">
        <v>27.033333333333335</v>
      </c>
      <c r="J14" s="11">
        <v>28.220833333333335</v>
      </c>
      <c r="K14" s="11">
        <v>27.833333333333329</v>
      </c>
      <c r="L14" s="11">
        <v>28.562499999999996</v>
      </c>
      <c r="M14" s="11">
        <v>30.279166666666665</v>
      </c>
      <c r="N14" s="11">
        <v>26.541666666666661</v>
      </c>
      <c r="O14" s="11">
        <v>27.300000000000008</v>
      </c>
      <c r="P14" s="11">
        <v>26.379166666666674</v>
      </c>
      <c r="Q14" s="11">
        <v>26.091666666666669</v>
      </c>
      <c r="R14" s="11">
        <v>25.704166666666669</v>
      </c>
      <c r="S14" s="11">
        <v>22.845833333333335</v>
      </c>
      <c r="T14" s="11">
        <v>23.783333333333335</v>
      </c>
      <c r="U14" s="11">
        <v>24.126086956521739</v>
      </c>
      <c r="V14" s="11">
        <v>25.416666666666668</v>
      </c>
      <c r="W14" s="11">
        <v>25.070833333333336</v>
      </c>
      <c r="X14" s="11">
        <v>27.404166666666665</v>
      </c>
      <c r="Y14" s="11">
        <v>28.620833333333334</v>
      </c>
      <c r="Z14" s="11">
        <v>26.026086956521741</v>
      </c>
      <c r="AA14" s="11">
        <v>26.452173913043481</v>
      </c>
      <c r="AB14" s="11">
        <v>26.504166666666674</v>
      </c>
      <c r="AC14" s="11">
        <v>24.979166666666668</v>
      </c>
      <c r="AD14" s="11">
        <v>26.930434782608696</v>
      </c>
      <c r="AE14" s="11">
        <v>27.521739130434781</v>
      </c>
      <c r="AF14" s="108">
        <v>27.750000000000004</v>
      </c>
      <c r="AG14" s="145">
        <f t="shared" si="3"/>
        <v>26.561344375431336</v>
      </c>
      <c r="AH14" s="12" t="s">
        <v>38</v>
      </c>
      <c r="AI14" s="12" t="s">
        <v>38</v>
      </c>
    </row>
    <row r="15" spans="1:38" x14ac:dyDescent="0.2">
      <c r="A15" s="82" t="s">
        <v>35</v>
      </c>
      <c r="B15" s="125">
        <v>23.408333333333331</v>
      </c>
      <c r="C15" s="11">
        <v>25.220833333333335</v>
      </c>
      <c r="D15" s="11">
        <v>24.854166666666668</v>
      </c>
      <c r="E15" s="11">
        <v>22.316666666666663</v>
      </c>
      <c r="F15" s="11">
        <v>23.295833333333334</v>
      </c>
      <c r="G15" s="11">
        <v>23.075000000000003</v>
      </c>
      <c r="H15" s="11">
        <v>23.758333333333329</v>
      </c>
      <c r="I15" s="11">
        <v>25.020833333333339</v>
      </c>
      <c r="J15" s="11">
        <v>25.291666666666671</v>
      </c>
      <c r="K15" s="11">
        <v>24.466666666666669</v>
      </c>
      <c r="L15" s="11">
        <v>24.083333333333329</v>
      </c>
      <c r="M15" s="11">
        <v>23.095833333333335</v>
      </c>
      <c r="N15" s="11">
        <v>23.599999999999998</v>
      </c>
      <c r="O15" s="11">
        <v>22.054166666666664</v>
      </c>
      <c r="P15" s="11">
        <v>22.591666666666669</v>
      </c>
      <c r="Q15" s="11">
        <v>22.608333333333334</v>
      </c>
      <c r="R15" s="11">
        <v>21.733333333333334</v>
      </c>
      <c r="S15" s="11">
        <v>23.145833333333332</v>
      </c>
      <c r="T15" s="11">
        <v>22.145833333333332</v>
      </c>
      <c r="U15" s="11">
        <v>23.658333333333328</v>
      </c>
      <c r="V15" s="11">
        <v>24.500000000000004</v>
      </c>
      <c r="W15" s="11">
        <v>21.970833333333331</v>
      </c>
      <c r="X15" s="11">
        <v>23.408333333333331</v>
      </c>
      <c r="Y15" s="11">
        <v>23.595833333333331</v>
      </c>
      <c r="Z15" s="11">
        <v>22.966666666666665</v>
      </c>
      <c r="AA15" s="11">
        <v>24.05416666666666</v>
      </c>
      <c r="AB15" s="11">
        <v>23.208333333333332</v>
      </c>
      <c r="AC15" s="11">
        <v>23.720833333333335</v>
      </c>
      <c r="AD15" s="11">
        <v>22.758333333333336</v>
      </c>
      <c r="AE15" s="11">
        <v>23.745833333333334</v>
      </c>
      <c r="AF15" s="108">
        <v>24.462499999999995</v>
      </c>
      <c r="AG15" s="145">
        <f>AVERAGE(B15:AF15)</f>
        <v>23.477956989247311</v>
      </c>
      <c r="AI15" s="12" t="s">
        <v>38</v>
      </c>
      <c r="AJ15" t="s">
        <v>38</v>
      </c>
      <c r="AK15" t="s">
        <v>38</v>
      </c>
    </row>
    <row r="16" spans="1:38" x14ac:dyDescent="0.2">
      <c r="A16" s="82" t="s">
        <v>4</v>
      </c>
      <c r="B16" s="125">
        <v>25.76</v>
      </c>
      <c r="C16" s="11">
        <v>24.9</v>
      </c>
      <c r="D16" s="11" t="s">
        <v>210</v>
      </c>
      <c r="E16" s="11">
        <v>23.575000000000003</v>
      </c>
      <c r="F16" s="11">
        <v>25.833333333333339</v>
      </c>
      <c r="G16" s="11">
        <v>26.908333333333335</v>
      </c>
      <c r="H16" s="11">
        <v>26.195833333333336</v>
      </c>
      <c r="I16" s="11">
        <v>27.595833333333328</v>
      </c>
      <c r="J16" s="11">
        <v>28.166666666666668</v>
      </c>
      <c r="K16" s="11">
        <v>26.912499999999991</v>
      </c>
      <c r="L16" s="11">
        <v>28.245833333333337</v>
      </c>
      <c r="M16" s="11">
        <v>26.954166666666666</v>
      </c>
      <c r="N16" s="11">
        <v>25.69583333333334</v>
      </c>
      <c r="O16" s="11">
        <v>25.566666666666666</v>
      </c>
      <c r="P16" s="11">
        <v>25.691666666666666</v>
      </c>
      <c r="Q16" s="11">
        <v>24.845833333333335</v>
      </c>
      <c r="R16" s="11">
        <v>24.529166666666665</v>
      </c>
      <c r="S16" s="11">
        <v>24.433333333333334</v>
      </c>
      <c r="T16" s="11">
        <v>25.120833333333326</v>
      </c>
      <c r="U16" s="11">
        <v>25.162500000000005</v>
      </c>
      <c r="V16" s="11">
        <v>25.712500000000006</v>
      </c>
      <c r="W16" s="11">
        <v>25.678260869565218</v>
      </c>
      <c r="X16" s="11">
        <v>26.55</v>
      </c>
      <c r="Y16" s="11">
        <v>26.241666666666671</v>
      </c>
      <c r="Z16" s="11">
        <v>26.179166666666664</v>
      </c>
      <c r="AA16" s="11">
        <v>28.468181818181815</v>
      </c>
      <c r="AB16" s="11">
        <v>25.358333333333334</v>
      </c>
      <c r="AC16" s="11">
        <v>25.939130434782605</v>
      </c>
      <c r="AD16" s="11">
        <v>26.570833333333336</v>
      </c>
      <c r="AE16" s="11">
        <v>27.341666666666665</v>
      </c>
      <c r="AF16" s="108">
        <v>26.654166666666665</v>
      </c>
      <c r="AG16" s="145">
        <f t="shared" si="3"/>
        <v>26.09290799297321</v>
      </c>
      <c r="AH16" t="s">
        <v>38</v>
      </c>
      <c r="AK16" t="s">
        <v>38</v>
      </c>
      <c r="AL16" s="12" t="s">
        <v>38</v>
      </c>
    </row>
    <row r="17" spans="1:38" x14ac:dyDescent="0.2">
      <c r="A17" s="82" t="s">
        <v>154</v>
      </c>
      <c r="B17" s="125">
        <v>25.975000000000009</v>
      </c>
      <c r="C17" s="11">
        <v>26.558333333333337</v>
      </c>
      <c r="D17" s="11">
        <v>25.725000000000005</v>
      </c>
      <c r="E17" s="11">
        <v>25.220833333333331</v>
      </c>
      <c r="F17" s="11">
        <v>23.216666666666665</v>
      </c>
      <c r="G17" s="11">
        <v>25.641666666666666</v>
      </c>
      <c r="H17" s="11">
        <v>24.2</v>
      </c>
      <c r="I17" s="11">
        <v>23.933333333333334</v>
      </c>
      <c r="J17" s="11">
        <v>26.249999999999989</v>
      </c>
      <c r="K17" s="11">
        <v>26.333333333333339</v>
      </c>
      <c r="L17" s="11">
        <v>26.787500000000005</v>
      </c>
      <c r="M17" s="11">
        <v>26.329166666666666</v>
      </c>
      <c r="N17" s="11">
        <v>25.849999999999998</v>
      </c>
      <c r="O17" s="11">
        <v>26.1875</v>
      </c>
      <c r="P17" s="11">
        <v>26.500000000000004</v>
      </c>
      <c r="Q17" s="11">
        <v>25.700000000000003</v>
      </c>
      <c r="R17" s="11">
        <v>22.670833333333334</v>
      </c>
      <c r="S17" s="11">
        <v>23.558333333333334</v>
      </c>
      <c r="T17" s="11">
        <v>23.554166666666671</v>
      </c>
      <c r="U17" s="11">
        <v>24.025000000000002</v>
      </c>
      <c r="V17" s="11">
        <v>23.595833333333328</v>
      </c>
      <c r="W17" s="11">
        <v>24.608333333333334</v>
      </c>
      <c r="X17" s="11">
        <v>24.974999999999998</v>
      </c>
      <c r="Y17" s="11">
        <v>25.229166666666668</v>
      </c>
      <c r="Z17" s="11">
        <v>23.591666666666669</v>
      </c>
      <c r="AA17" s="11">
        <v>25.033333333333328</v>
      </c>
      <c r="AB17" s="11">
        <v>23.654166666666665</v>
      </c>
      <c r="AC17" s="11">
        <v>24.512499999999999</v>
      </c>
      <c r="AD17" s="11">
        <v>26.141666666666669</v>
      </c>
      <c r="AE17" s="11">
        <v>25.691666666666663</v>
      </c>
      <c r="AF17" s="108">
        <v>22.358333333333331</v>
      </c>
      <c r="AG17" s="145">
        <f>AVERAGE(B17:AF17)</f>
        <v>24.955107526881722</v>
      </c>
      <c r="AH17" s="12" t="s">
        <v>38</v>
      </c>
      <c r="AI17" s="12" t="s">
        <v>38</v>
      </c>
      <c r="AJ17" t="s">
        <v>38</v>
      </c>
    </row>
    <row r="18" spans="1:38" x14ac:dyDescent="0.2">
      <c r="A18" s="82" t="s">
        <v>155</v>
      </c>
      <c r="B18" s="125">
        <v>26.762499999999999</v>
      </c>
      <c r="C18" s="11">
        <v>28.850000000000005</v>
      </c>
      <c r="D18" s="11">
        <v>28.216666666666654</v>
      </c>
      <c r="E18" s="11">
        <v>25.099999999999998</v>
      </c>
      <c r="F18" s="11">
        <v>23.224999999999998</v>
      </c>
      <c r="G18" s="11">
        <v>24.629166666666666</v>
      </c>
      <c r="H18" s="11">
        <v>24.616666666666664</v>
      </c>
      <c r="I18" s="11">
        <v>24.587499999999995</v>
      </c>
      <c r="J18" s="11">
        <v>26.350000000000005</v>
      </c>
      <c r="K18" s="11">
        <v>27.758333333333336</v>
      </c>
      <c r="L18" s="11">
        <v>27.720833333333331</v>
      </c>
      <c r="M18" s="11">
        <v>26.929166666666671</v>
      </c>
      <c r="N18" s="11">
        <v>25.820833333333336</v>
      </c>
      <c r="O18" s="11">
        <v>25.358333333333338</v>
      </c>
      <c r="P18" s="11">
        <v>25.741666666666664</v>
      </c>
      <c r="Q18" s="11">
        <v>25.666666666666661</v>
      </c>
      <c r="R18" s="11">
        <v>24.045833333333334</v>
      </c>
      <c r="S18" s="11">
        <v>23.604166666666668</v>
      </c>
      <c r="T18" s="11">
        <v>23.775000000000002</v>
      </c>
      <c r="U18" s="11">
        <v>23.3</v>
      </c>
      <c r="V18" s="11">
        <v>23.104166666666668</v>
      </c>
      <c r="W18" s="11">
        <v>25.195833333333329</v>
      </c>
      <c r="X18" s="11">
        <v>25.149999999999995</v>
      </c>
      <c r="Y18" s="11">
        <v>23.933333333333334</v>
      </c>
      <c r="Z18" s="11">
        <v>24.654166666666669</v>
      </c>
      <c r="AA18" s="11">
        <v>24.387500000000003</v>
      </c>
      <c r="AB18" s="11">
        <v>23.450000000000003</v>
      </c>
      <c r="AC18" s="11">
        <v>23.599999999999998</v>
      </c>
      <c r="AD18" s="11">
        <v>25.245833333333326</v>
      </c>
      <c r="AE18" s="11">
        <v>26.012499999999999</v>
      </c>
      <c r="AF18" s="108">
        <v>23.758333333333329</v>
      </c>
      <c r="AG18" s="145">
        <f>AVERAGE(B18:AF18)</f>
        <v>25.179032258064513</v>
      </c>
      <c r="AI18" s="12" t="s">
        <v>38</v>
      </c>
      <c r="AJ18" t="s">
        <v>38</v>
      </c>
      <c r="AK18" t="s">
        <v>38</v>
      </c>
    </row>
    <row r="19" spans="1:38" x14ac:dyDescent="0.2">
      <c r="A19" s="82" t="s">
        <v>5</v>
      </c>
      <c r="B19" s="125">
        <v>25.362499999999997</v>
      </c>
      <c r="C19" s="11">
        <v>26.929166666666664</v>
      </c>
      <c r="D19" s="11">
        <v>25.770833333333339</v>
      </c>
      <c r="E19" s="11">
        <v>24.420833333333334</v>
      </c>
      <c r="F19" s="11">
        <v>23.204166666666669</v>
      </c>
      <c r="G19" s="11">
        <v>25.633333333333336</v>
      </c>
      <c r="H19" s="11">
        <v>23.783333333333328</v>
      </c>
      <c r="I19" s="11">
        <v>24.345833333333331</v>
      </c>
      <c r="J19" s="11">
        <v>25.766666666666662</v>
      </c>
      <c r="K19" s="11">
        <v>27.029166666666669</v>
      </c>
      <c r="L19" s="11">
        <v>26.708333333333332</v>
      </c>
      <c r="M19" s="11">
        <v>26.258333333333336</v>
      </c>
      <c r="N19" s="11">
        <v>25.862500000000001</v>
      </c>
      <c r="O19" s="11">
        <v>26.033333333333331</v>
      </c>
      <c r="P19" s="11">
        <v>25.812499999999996</v>
      </c>
      <c r="Q19" s="11">
        <v>24.758333333333326</v>
      </c>
      <c r="R19" s="11">
        <v>22.337500000000002</v>
      </c>
      <c r="S19" s="11">
        <v>23.854166666666675</v>
      </c>
      <c r="T19" s="11">
        <v>23.583333333333332</v>
      </c>
      <c r="U19" s="11">
        <v>23.766666666666666</v>
      </c>
      <c r="V19" s="11">
        <v>23.44583333333334</v>
      </c>
      <c r="W19" s="11">
        <v>24.708333333333329</v>
      </c>
      <c r="X19" s="11">
        <v>24.370833333333337</v>
      </c>
      <c r="Y19" s="11">
        <v>24.650000000000002</v>
      </c>
      <c r="Z19" s="11">
        <v>22.791666666666668</v>
      </c>
      <c r="AA19" s="11">
        <v>23.633333333333329</v>
      </c>
      <c r="AB19" s="11">
        <v>22.825000000000003</v>
      </c>
      <c r="AC19" s="11">
        <v>23.958333333333332</v>
      </c>
      <c r="AD19" s="11">
        <v>25.195833333333336</v>
      </c>
      <c r="AE19" s="11">
        <v>25.108333333333334</v>
      </c>
      <c r="AF19" s="108">
        <v>22.004166666666666</v>
      </c>
      <c r="AG19" s="145">
        <f t="shared" ref="AG19" si="4">AVERAGE(B19:AF19)</f>
        <v>24.642338709677425</v>
      </c>
      <c r="AJ19" t="s">
        <v>38</v>
      </c>
      <c r="AK19" t="s">
        <v>38</v>
      </c>
    </row>
    <row r="20" spans="1:38" x14ac:dyDescent="0.2">
      <c r="A20" s="82" t="s">
        <v>6</v>
      </c>
      <c r="B20" s="125">
        <v>27.933333333333334</v>
      </c>
      <c r="C20" s="11">
        <v>29.105555555555554</v>
      </c>
      <c r="D20" s="11">
        <v>30.271428571428572</v>
      </c>
      <c r="E20" s="11">
        <v>26.515384615384619</v>
      </c>
      <c r="F20" s="11">
        <v>26.533333333333335</v>
      </c>
      <c r="G20" s="11">
        <v>25.893333333333331</v>
      </c>
      <c r="H20" s="11">
        <v>26.262499999999999</v>
      </c>
      <c r="I20" s="11">
        <v>25.31428571428572</v>
      </c>
      <c r="J20" s="11">
        <v>27.995000000000005</v>
      </c>
      <c r="K20" s="11">
        <v>29.24285714285714</v>
      </c>
      <c r="L20" s="11">
        <v>29.956250000000004</v>
      </c>
      <c r="M20" s="11">
        <v>26.907692307692312</v>
      </c>
      <c r="N20" s="11">
        <v>28.424999999999997</v>
      </c>
      <c r="O20" s="11">
        <v>28.616666666666671</v>
      </c>
      <c r="P20" s="11">
        <v>27.078571428571422</v>
      </c>
      <c r="Q20" s="11">
        <v>26.653846153846157</v>
      </c>
      <c r="R20" s="11">
        <v>24.246153846153845</v>
      </c>
      <c r="S20" s="11">
        <v>25.392307692307693</v>
      </c>
      <c r="T20" s="11">
        <v>24.484999999999992</v>
      </c>
      <c r="U20" s="11">
        <v>24.281818181818178</v>
      </c>
      <c r="V20" s="11">
        <v>23.010000000000005</v>
      </c>
      <c r="W20" s="11">
        <v>23.673684210526314</v>
      </c>
      <c r="X20" s="11">
        <v>24.076190476190479</v>
      </c>
      <c r="Y20" s="11">
        <v>24.55</v>
      </c>
      <c r="Z20" s="11">
        <v>25.362500000000008</v>
      </c>
      <c r="AA20" s="11">
        <v>25.099999999999998</v>
      </c>
      <c r="AB20" s="11">
        <v>23.854166666666671</v>
      </c>
      <c r="AC20" s="11">
        <v>24.316666666666666</v>
      </c>
      <c r="AD20" s="11">
        <v>24.8</v>
      </c>
      <c r="AE20" s="11">
        <v>24.674999999999997</v>
      </c>
      <c r="AF20" s="108">
        <v>23.799999999999997</v>
      </c>
      <c r="AG20" s="145">
        <f>AVERAGE(B20:AF20)</f>
        <v>26.075113738600571</v>
      </c>
      <c r="AH20" t="s">
        <v>38</v>
      </c>
      <c r="AJ20" t="s">
        <v>38</v>
      </c>
      <c r="AK20" t="s">
        <v>38</v>
      </c>
    </row>
    <row r="21" spans="1:38" x14ac:dyDescent="0.2">
      <c r="A21" s="82" t="s">
        <v>34</v>
      </c>
      <c r="B21" s="125">
        <v>28.580000000000002</v>
      </c>
      <c r="C21" s="11">
        <v>34.36</v>
      </c>
      <c r="D21" s="11">
        <v>33.018181818181816</v>
      </c>
      <c r="E21" s="11">
        <v>27.533333333333335</v>
      </c>
      <c r="F21" s="11">
        <v>25.281818181818185</v>
      </c>
      <c r="G21" s="11">
        <v>26.166666666666661</v>
      </c>
      <c r="H21" s="11">
        <v>28.255555555555556</v>
      </c>
      <c r="I21" s="11">
        <v>27.566666666666663</v>
      </c>
      <c r="J21" s="11">
        <v>30.95454545454546</v>
      </c>
      <c r="K21" s="11">
        <v>31.28</v>
      </c>
      <c r="L21" s="11">
        <v>31.35</v>
      </c>
      <c r="M21" s="11">
        <v>31.291666666666668</v>
      </c>
      <c r="N21" s="11">
        <v>28.481818181818177</v>
      </c>
      <c r="O21" s="11">
        <v>28.879999999999995</v>
      </c>
      <c r="P21" s="11">
        <v>27.49</v>
      </c>
      <c r="Q21" s="11">
        <v>28.149999999999995</v>
      </c>
      <c r="R21" s="11">
        <v>25.745454545454546</v>
      </c>
      <c r="S21" s="11">
        <v>25.881818181818179</v>
      </c>
      <c r="T21" s="11">
        <v>25.777777777777775</v>
      </c>
      <c r="U21" s="11">
        <v>25.270000000000003</v>
      </c>
      <c r="V21" s="11">
        <v>26.18888888888889</v>
      </c>
      <c r="W21" s="11">
        <v>27.35</v>
      </c>
      <c r="X21" s="11">
        <v>29.190909090909088</v>
      </c>
      <c r="Y21" s="11">
        <v>27.890909090909091</v>
      </c>
      <c r="Z21" s="11">
        <v>27.96</v>
      </c>
      <c r="AA21" s="11">
        <v>29.560000000000002</v>
      </c>
      <c r="AB21" s="11">
        <v>27.119999999999997</v>
      </c>
      <c r="AC21" s="11">
        <v>26.3</v>
      </c>
      <c r="AD21" s="11">
        <v>26.689999999999998</v>
      </c>
      <c r="AE21" s="11">
        <v>29.590000000000003</v>
      </c>
      <c r="AF21" s="108">
        <v>26.900000000000002</v>
      </c>
      <c r="AG21" s="145">
        <f>AVERAGE(B21:AF21)</f>
        <v>28.259871293580979</v>
      </c>
      <c r="AI21" s="12" t="s">
        <v>38</v>
      </c>
    </row>
    <row r="22" spans="1:38" x14ac:dyDescent="0.2">
      <c r="A22" s="82" t="s">
        <v>156</v>
      </c>
      <c r="B22" s="125">
        <v>27.959999999999997</v>
      </c>
      <c r="C22" s="11">
        <v>28.975000000000001</v>
      </c>
      <c r="D22" s="11">
        <v>28.862500000000001</v>
      </c>
      <c r="E22" s="11">
        <v>23.625</v>
      </c>
      <c r="F22" s="11">
        <v>23.62</v>
      </c>
      <c r="G22" s="11">
        <v>25.619999999999997</v>
      </c>
      <c r="H22" s="11">
        <v>24.599999999999998</v>
      </c>
      <c r="I22" s="11">
        <v>24.106249999999996</v>
      </c>
      <c r="J22" s="11">
        <v>27.873333333333338</v>
      </c>
      <c r="K22" s="11">
        <v>27.75</v>
      </c>
      <c r="L22" s="11">
        <v>28.493750000000002</v>
      </c>
      <c r="M22" s="11">
        <v>28.168749999999996</v>
      </c>
      <c r="N22" s="11">
        <v>25.981249999999999</v>
      </c>
      <c r="O22" s="11">
        <v>25.40666666666667</v>
      </c>
      <c r="P22" s="11">
        <v>25.8</v>
      </c>
      <c r="Q22" s="11">
        <v>25.90625</v>
      </c>
      <c r="R22" s="11">
        <v>22.725000000000005</v>
      </c>
      <c r="S22" s="11">
        <v>23.342857142857145</v>
      </c>
      <c r="T22" s="11">
        <v>22.766666666666666</v>
      </c>
      <c r="U22" s="11">
        <v>23.38571428571429</v>
      </c>
      <c r="V22" s="11">
        <v>23.099999999999998</v>
      </c>
      <c r="W22" s="11">
        <v>25.90666666666667</v>
      </c>
      <c r="X22" s="11">
        <v>24.181250000000002</v>
      </c>
      <c r="Y22" s="11">
        <v>25.2</v>
      </c>
      <c r="Z22" s="11">
        <v>24.300000000000004</v>
      </c>
      <c r="AA22" s="11">
        <v>24.780000000000005</v>
      </c>
      <c r="AB22" s="11">
        <v>22.284615384615385</v>
      </c>
      <c r="AC22" s="11">
        <v>23.914285714285715</v>
      </c>
      <c r="AD22" s="11">
        <v>25.107142857142861</v>
      </c>
      <c r="AE22" s="11">
        <v>26.193749999999998</v>
      </c>
      <c r="AF22" s="108">
        <v>22.006666666666664</v>
      </c>
      <c r="AG22" s="145">
        <f>AVERAGE(B22:AF22)</f>
        <v>25.223979528535978</v>
      </c>
      <c r="AH22" s="12" t="s">
        <v>38</v>
      </c>
    </row>
    <row r="23" spans="1:38" s="5" customFormat="1" x14ac:dyDescent="0.2">
      <c r="A23" s="82" t="s">
        <v>7</v>
      </c>
      <c r="B23" s="125">
        <v>23.98</v>
      </c>
      <c r="C23" s="11" t="s">
        <v>210</v>
      </c>
      <c r="D23" s="11" t="s">
        <v>210</v>
      </c>
      <c r="E23" s="11">
        <v>28.8</v>
      </c>
      <c r="F23" s="11" t="s">
        <v>210</v>
      </c>
      <c r="G23" s="11" t="s">
        <v>210</v>
      </c>
      <c r="H23" s="11" t="s">
        <v>210</v>
      </c>
      <c r="I23" s="11" t="s">
        <v>210</v>
      </c>
      <c r="J23" s="11" t="s">
        <v>210</v>
      </c>
      <c r="K23" s="11" t="s">
        <v>210</v>
      </c>
      <c r="L23" s="11" t="s">
        <v>210</v>
      </c>
      <c r="M23" s="11" t="s">
        <v>210</v>
      </c>
      <c r="N23" s="11" t="s">
        <v>210</v>
      </c>
      <c r="O23" s="11" t="s">
        <v>210</v>
      </c>
      <c r="P23" s="11" t="s">
        <v>210</v>
      </c>
      <c r="Q23" s="11" t="s">
        <v>210</v>
      </c>
      <c r="R23" s="11" t="s">
        <v>210</v>
      </c>
      <c r="S23" s="11">
        <v>25.787500000000001</v>
      </c>
      <c r="T23" s="11">
        <v>24.391666666666662</v>
      </c>
      <c r="U23" s="11">
        <v>24.104166666666661</v>
      </c>
      <c r="V23" s="11">
        <v>24.762499999999999</v>
      </c>
      <c r="W23" s="11">
        <v>25.408333333333335</v>
      </c>
      <c r="X23" s="11">
        <v>27.666666666666668</v>
      </c>
      <c r="Y23" s="11">
        <v>27.079166666666669</v>
      </c>
      <c r="Z23" s="11">
        <v>24.891666666666669</v>
      </c>
      <c r="AA23" s="11">
        <v>26.704347826086952</v>
      </c>
      <c r="AB23" s="11">
        <v>26.250000000000004</v>
      </c>
      <c r="AC23" s="11">
        <v>24.837499999999995</v>
      </c>
      <c r="AD23" s="11">
        <v>25.625</v>
      </c>
      <c r="AE23" s="11">
        <v>27.69565217391305</v>
      </c>
      <c r="AF23" s="108">
        <v>27.379166666666666</v>
      </c>
      <c r="AG23" s="145">
        <f>AVERAGE(B23:AF23)</f>
        <v>25.960208333333334</v>
      </c>
      <c r="AI23" s="5" t="s">
        <v>38</v>
      </c>
      <c r="AJ23" s="5" t="s">
        <v>38</v>
      </c>
      <c r="AK23" s="5" t="s">
        <v>38</v>
      </c>
      <c r="AL23" s="5" t="s">
        <v>38</v>
      </c>
    </row>
    <row r="24" spans="1:38" x14ac:dyDescent="0.2">
      <c r="A24" s="82" t="s">
        <v>157</v>
      </c>
      <c r="B24" s="125">
        <v>28.853846153846156</v>
      </c>
      <c r="C24" s="11">
        <v>30.369999999999997</v>
      </c>
      <c r="D24" s="11">
        <v>31.161538461538463</v>
      </c>
      <c r="E24" s="11">
        <v>27.558333333333334</v>
      </c>
      <c r="F24" s="11">
        <v>26.223076923076924</v>
      </c>
      <c r="G24" s="11">
        <v>26.971428571428572</v>
      </c>
      <c r="H24" s="11">
        <v>26.346153846153847</v>
      </c>
      <c r="I24" s="11">
        <v>26.54615384615385</v>
      </c>
      <c r="J24" s="11">
        <v>30.991666666666664</v>
      </c>
      <c r="K24" s="11">
        <v>28.846153846153847</v>
      </c>
      <c r="L24" s="11">
        <v>29.42307692307692</v>
      </c>
      <c r="M24" s="11">
        <v>28.275000000000002</v>
      </c>
      <c r="N24" s="11">
        <v>26.458333333333332</v>
      </c>
      <c r="O24" s="11">
        <v>25.15384615384615</v>
      </c>
      <c r="P24" s="11">
        <v>27.192307692307693</v>
      </c>
      <c r="Q24" s="11">
        <v>27.05</v>
      </c>
      <c r="R24" s="11">
        <v>25.292307692307695</v>
      </c>
      <c r="S24" s="11">
        <v>24.733333333333334</v>
      </c>
      <c r="T24" s="11">
        <v>24.75</v>
      </c>
      <c r="U24" s="11">
        <v>25.130769230769236</v>
      </c>
      <c r="V24" s="11">
        <v>24.283333333333331</v>
      </c>
      <c r="W24" s="11">
        <v>26.015384615384615</v>
      </c>
      <c r="X24" s="11">
        <v>28.972727272727273</v>
      </c>
      <c r="Y24" s="11">
        <v>27.441666666666666</v>
      </c>
      <c r="Z24" s="11">
        <v>26.299999999999997</v>
      </c>
      <c r="AA24" s="11">
        <v>26.023076923076925</v>
      </c>
      <c r="AB24" s="11">
        <v>25.3</v>
      </c>
      <c r="AC24" s="11">
        <v>26.215384615384615</v>
      </c>
      <c r="AD24" s="11">
        <v>27.015384615384615</v>
      </c>
      <c r="AE24" s="11">
        <v>27.192307692307693</v>
      </c>
      <c r="AF24" s="108">
        <v>26.95</v>
      </c>
      <c r="AG24" s="145">
        <f t="shared" ref="AG24" si="5">AVERAGE(B24:AF24)</f>
        <v>27.065696507793284</v>
      </c>
      <c r="AH24" s="99" t="s">
        <v>38</v>
      </c>
      <c r="AK24" t="s">
        <v>38</v>
      </c>
    </row>
    <row r="25" spans="1:38" x14ac:dyDescent="0.2">
      <c r="A25" s="82" t="s">
        <v>158</v>
      </c>
      <c r="B25" s="125">
        <v>25.241666666666671</v>
      </c>
      <c r="C25" s="11">
        <v>25.740000000000002</v>
      </c>
      <c r="D25" s="11">
        <v>24.953333333333333</v>
      </c>
      <c r="E25" s="11">
        <v>23.1</v>
      </c>
      <c r="F25" s="11">
        <v>23.330769230769228</v>
      </c>
      <c r="G25" s="11">
        <v>24.957142857142856</v>
      </c>
      <c r="H25" s="11">
        <v>24.481249999999999</v>
      </c>
      <c r="I25" s="11">
        <v>24.499999999999996</v>
      </c>
      <c r="J25" s="11">
        <v>25.390909090909091</v>
      </c>
      <c r="K25" s="11">
        <v>25.228571428571431</v>
      </c>
      <c r="L25" s="11">
        <v>25.208333333333332</v>
      </c>
      <c r="M25" s="11">
        <v>25.611111111111118</v>
      </c>
      <c r="N25" s="11">
        <v>24.71764705882353</v>
      </c>
      <c r="O25" s="11">
        <v>24.02</v>
      </c>
      <c r="P25" s="11">
        <v>23.87857142857143</v>
      </c>
      <c r="Q25" s="11">
        <v>24.493749999999999</v>
      </c>
      <c r="R25" s="11">
        <v>24.106249999999999</v>
      </c>
      <c r="S25" s="11">
        <v>24.386666666666663</v>
      </c>
      <c r="T25" s="11">
        <v>24.214285714285715</v>
      </c>
      <c r="U25" s="11">
        <v>24.207692307692312</v>
      </c>
      <c r="V25" s="11">
        <v>24.592857142857138</v>
      </c>
      <c r="W25" s="11">
        <v>23.092857142857138</v>
      </c>
      <c r="X25" s="11">
        <v>23.284615384615385</v>
      </c>
      <c r="Y25" s="11">
        <v>24.949999999999996</v>
      </c>
      <c r="Z25" s="11">
        <v>24.414285714285715</v>
      </c>
      <c r="AA25" s="11">
        <v>25.492307692307691</v>
      </c>
      <c r="AB25" s="11">
        <v>25.044444444444448</v>
      </c>
      <c r="AC25" s="11">
        <v>24.41333333333333</v>
      </c>
      <c r="AD25" s="11">
        <v>24.4</v>
      </c>
      <c r="AE25" s="11">
        <v>24.671428571428571</v>
      </c>
      <c r="AF25" s="108">
        <v>24.724999999999994</v>
      </c>
      <c r="AG25" s="145">
        <f t="shared" ref="AG25" si="6">AVERAGE(B25:AF25)</f>
        <v>24.543518698516326</v>
      </c>
      <c r="AI25" s="96" t="s">
        <v>38</v>
      </c>
      <c r="AJ25" s="96" t="s">
        <v>38</v>
      </c>
      <c r="AK25" s="96" t="s">
        <v>38</v>
      </c>
    </row>
    <row r="26" spans="1:38" x14ac:dyDescent="0.2">
      <c r="A26" s="82" t="s">
        <v>8</v>
      </c>
      <c r="B26" s="125">
        <v>24.55</v>
      </c>
      <c r="C26" s="11">
        <v>26.970833333333335</v>
      </c>
      <c r="D26" s="11">
        <v>26.512500000000003</v>
      </c>
      <c r="E26" s="11">
        <v>23.079166666666666</v>
      </c>
      <c r="F26" s="11">
        <v>22.316666666666666</v>
      </c>
      <c r="G26" s="11">
        <v>23.495833333333334</v>
      </c>
      <c r="H26" s="11">
        <v>23.329166666666662</v>
      </c>
      <c r="I26" s="11">
        <v>22.775000000000002</v>
      </c>
      <c r="J26" s="11">
        <v>25.529166666666672</v>
      </c>
      <c r="K26" s="11">
        <v>26.625</v>
      </c>
      <c r="L26" s="11">
        <v>26.516666666666669</v>
      </c>
      <c r="M26" s="11">
        <v>26.762500000000003</v>
      </c>
      <c r="N26" s="11">
        <v>23.250000000000004</v>
      </c>
      <c r="O26" s="11">
        <v>23.579166666666669</v>
      </c>
      <c r="P26" s="11">
        <v>24.445833333333336</v>
      </c>
      <c r="Q26" s="11">
        <v>24.950000000000003</v>
      </c>
      <c r="R26" s="11">
        <v>22.279166666666669</v>
      </c>
      <c r="S26" s="11">
        <v>20.750000000000004</v>
      </c>
      <c r="T26" s="11">
        <v>21.841666666666665</v>
      </c>
      <c r="U26" s="11">
        <v>22.195833333333336</v>
      </c>
      <c r="V26" s="11">
        <v>21.704166666666666</v>
      </c>
      <c r="W26" s="11">
        <v>23.129166666666666</v>
      </c>
      <c r="X26" s="11">
        <v>22.658333333333331</v>
      </c>
      <c r="Y26" s="11">
        <v>22.420833333333331</v>
      </c>
      <c r="Z26" s="11">
        <v>22.950000000000003</v>
      </c>
      <c r="AA26" s="11">
        <v>23.4375</v>
      </c>
      <c r="AB26" s="11">
        <v>22.4375</v>
      </c>
      <c r="AC26" s="11">
        <v>22.958333333333332</v>
      </c>
      <c r="AD26" s="11">
        <v>23.808333333333337</v>
      </c>
      <c r="AE26" s="11">
        <v>24.720833333333335</v>
      </c>
      <c r="AF26" s="108">
        <v>21.508333333333329</v>
      </c>
      <c r="AG26" s="145">
        <f t="shared" ref="AG26:AG28" si="7">AVERAGE(B26:AF26)</f>
        <v>23.660887096774189</v>
      </c>
      <c r="AH26" s="12" t="s">
        <v>38</v>
      </c>
      <c r="AI26" s="12" t="s">
        <v>38</v>
      </c>
      <c r="AJ26" s="12" t="s">
        <v>38</v>
      </c>
      <c r="AK26" t="s">
        <v>38</v>
      </c>
    </row>
    <row r="27" spans="1:38" x14ac:dyDescent="0.2">
      <c r="A27" s="82" t="s">
        <v>9</v>
      </c>
      <c r="B27" s="125" t="s">
        <v>210</v>
      </c>
      <c r="C27" s="11" t="s">
        <v>210</v>
      </c>
      <c r="D27" s="11">
        <v>34.19166666666667</v>
      </c>
      <c r="E27" s="11">
        <v>25.125</v>
      </c>
      <c r="F27" s="11">
        <v>26.299999999999997</v>
      </c>
      <c r="G27" s="11">
        <v>25.479999999999997</v>
      </c>
      <c r="H27" s="11" t="s">
        <v>210</v>
      </c>
      <c r="I27" s="11" t="s">
        <v>210</v>
      </c>
      <c r="J27" s="11" t="s">
        <v>210</v>
      </c>
      <c r="K27" s="11" t="s">
        <v>210</v>
      </c>
      <c r="L27" s="11">
        <v>33.70000000000001</v>
      </c>
      <c r="M27" s="11">
        <v>30.2</v>
      </c>
      <c r="N27" s="11">
        <v>26.950000000000003</v>
      </c>
      <c r="O27" s="11">
        <v>27.433333333333334</v>
      </c>
      <c r="P27" s="11" t="s">
        <v>210</v>
      </c>
      <c r="Q27" s="11" t="s">
        <v>210</v>
      </c>
      <c r="R27" s="11" t="s">
        <v>210</v>
      </c>
      <c r="S27" s="11">
        <v>25.099999999999998</v>
      </c>
      <c r="T27" s="11">
        <v>24.400000000000002</v>
      </c>
      <c r="U27" s="11">
        <v>25.033333333333328</v>
      </c>
      <c r="V27" s="11">
        <v>25.64782608695652</v>
      </c>
      <c r="W27" s="11" t="s">
        <v>210</v>
      </c>
      <c r="X27" s="11" t="s">
        <v>210</v>
      </c>
      <c r="Y27" s="11" t="s">
        <v>210</v>
      </c>
      <c r="Z27" s="11" t="s">
        <v>210</v>
      </c>
      <c r="AA27" s="11">
        <v>31.475000000000001</v>
      </c>
      <c r="AB27" s="11">
        <v>27.220833333333331</v>
      </c>
      <c r="AC27" s="11">
        <v>26.204166666666669</v>
      </c>
      <c r="AD27" s="11">
        <v>26.589473684210525</v>
      </c>
      <c r="AE27" s="11" t="s">
        <v>210</v>
      </c>
      <c r="AF27" s="108" t="s">
        <v>210</v>
      </c>
      <c r="AG27" s="145">
        <f t="shared" si="7"/>
        <v>27.565664569031274</v>
      </c>
      <c r="AI27" s="12" t="s">
        <v>38</v>
      </c>
      <c r="AK27" t="s">
        <v>38</v>
      </c>
    </row>
    <row r="28" spans="1:38" x14ac:dyDescent="0.2">
      <c r="A28" s="82" t="s">
        <v>159</v>
      </c>
      <c r="B28" s="125">
        <v>26.633333333333336</v>
      </c>
      <c r="C28" s="11">
        <v>27.104166666666668</v>
      </c>
      <c r="D28" s="11">
        <v>27.470833333333331</v>
      </c>
      <c r="E28" s="11">
        <v>26.0625</v>
      </c>
      <c r="F28" s="11">
        <v>25.05</v>
      </c>
      <c r="G28" s="11">
        <v>26.45</v>
      </c>
      <c r="H28" s="11">
        <v>25.691666666666666</v>
      </c>
      <c r="I28" s="11">
        <v>24.983333333333331</v>
      </c>
      <c r="J28" s="11">
        <v>27.570833333333336</v>
      </c>
      <c r="K28" s="11">
        <v>27.512499999999999</v>
      </c>
      <c r="L28" s="11">
        <v>27.625</v>
      </c>
      <c r="M28" s="11">
        <v>26.016666666666666</v>
      </c>
      <c r="N28" s="11">
        <v>24.995833333333334</v>
      </c>
      <c r="O28" s="11">
        <v>24.495833333333334</v>
      </c>
      <c r="P28" s="11">
        <v>24.899999999999995</v>
      </c>
      <c r="Q28" s="11">
        <v>24.795833333333338</v>
      </c>
      <c r="R28" s="11">
        <v>25.024999999999991</v>
      </c>
      <c r="S28" s="11">
        <v>24.554166666666664</v>
      </c>
      <c r="T28" s="11">
        <v>25.183333333333334</v>
      </c>
      <c r="U28" s="11">
        <v>23.224999999999998</v>
      </c>
      <c r="V28" s="11">
        <v>24.145833333333332</v>
      </c>
      <c r="W28" s="11">
        <v>24.037499999999994</v>
      </c>
      <c r="X28" s="11">
        <v>25.38333333333334</v>
      </c>
      <c r="Y28" s="11">
        <v>23.737500000000001</v>
      </c>
      <c r="Z28" s="11">
        <v>24.549999999999997</v>
      </c>
      <c r="AA28" s="11">
        <v>25.162500000000005</v>
      </c>
      <c r="AB28" s="11">
        <v>24.316666666666663</v>
      </c>
      <c r="AC28" s="11">
        <v>25.429166666666671</v>
      </c>
      <c r="AD28" s="11">
        <v>24.304166666666664</v>
      </c>
      <c r="AE28" s="11">
        <v>25.1875</v>
      </c>
      <c r="AF28" s="108">
        <v>24.487500000000001</v>
      </c>
      <c r="AG28" s="184">
        <f t="shared" si="7"/>
        <v>25.357661290322575</v>
      </c>
      <c r="AI28" s="12" t="s">
        <v>38</v>
      </c>
      <c r="AK28" t="s">
        <v>38</v>
      </c>
    </row>
    <row r="29" spans="1:38" x14ac:dyDescent="0.2">
      <c r="A29" s="82" t="s">
        <v>10</v>
      </c>
      <c r="B29" s="125">
        <v>25.495833333333334</v>
      </c>
      <c r="C29" s="11">
        <v>27.370833333333334</v>
      </c>
      <c r="D29" s="11">
        <v>27.387500000000003</v>
      </c>
      <c r="E29" s="11">
        <v>25.566666666666666</v>
      </c>
      <c r="F29" s="11">
        <v>23.695833333333336</v>
      </c>
      <c r="G29" s="11">
        <v>25.341666666666669</v>
      </c>
      <c r="H29" s="11">
        <v>24.920833333333331</v>
      </c>
      <c r="I29" s="11">
        <v>24.254166666666663</v>
      </c>
      <c r="J29" s="11">
        <v>26.212500000000006</v>
      </c>
      <c r="K29" s="11">
        <v>27.308333333333337</v>
      </c>
      <c r="L29" s="11">
        <v>27.037499999999998</v>
      </c>
      <c r="M29" s="11">
        <v>26.862500000000008</v>
      </c>
      <c r="N29" s="11">
        <v>25.05</v>
      </c>
      <c r="O29" s="11">
        <v>24.495833333333334</v>
      </c>
      <c r="P29" s="11">
        <v>25.620833333333337</v>
      </c>
      <c r="Q29" s="11">
        <v>25.595833333333342</v>
      </c>
      <c r="R29" s="11">
        <v>23.983333333333331</v>
      </c>
      <c r="S29" s="11">
        <v>23.179166666666664</v>
      </c>
      <c r="T29" s="11">
        <v>23.879166666666666</v>
      </c>
      <c r="U29" s="11">
        <v>23.454166666666676</v>
      </c>
      <c r="V29" s="11">
        <v>22.512500000000003</v>
      </c>
      <c r="W29" s="11">
        <v>24.675000000000001</v>
      </c>
      <c r="X29" s="11">
        <v>25.520833333333332</v>
      </c>
      <c r="Y29" s="11">
        <v>24.433333333333326</v>
      </c>
      <c r="Z29" s="11">
        <v>25.474999999999998</v>
      </c>
      <c r="AA29" s="11">
        <v>24.387500000000003</v>
      </c>
      <c r="AB29" s="11">
        <v>23.658333333333331</v>
      </c>
      <c r="AC29" s="11">
        <v>24.166666666666671</v>
      </c>
      <c r="AD29" s="11">
        <v>25.408333333333331</v>
      </c>
      <c r="AE29" s="11">
        <v>26.099999999999998</v>
      </c>
      <c r="AF29" s="108">
        <v>24.417391304347827</v>
      </c>
      <c r="AG29" s="145">
        <f t="shared" ref="AG29" si="8">AVERAGE(B29:AF29)</f>
        <v>25.079593267882188</v>
      </c>
      <c r="AI29" s="12" t="s">
        <v>38</v>
      </c>
      <c r="AK29" t="s">
        <v>38</v>
      </c>
    </row>
    <row r="30" spans="1:38" x14ac:dyDescent="0.2">
      <c r="A30" s="82" t="s">
        <v>144</v>
      </c>
      <c r="B30" s="125">
        <v>25.716666666666672</v>
      </c>
      <c r="C30" s="11">
        <v>26.549999999999997</v>
      </c>
      <c r="D30" s="11">
        <v>26.587499999999995</v>
      </c>
      <c r="E30" s="11">
        <v>25.099999999999998</v>
      </c>
      <c r="F30" s="11">
        <v>24.7</v>
      </c>
      <c r="G30" s="11">
        <v>25.516666666666666</v>
      </c>
      <c r="H30" s="11">
        <v>24.675000000000001</v>
      </c>
      <c r="I30" s="11">
        <v>25.850000000000009</v>
      </c>
      <c r="J30" s="11">
        <v>26.774999999999995</v>
      </c>
      <c r="K30" s="11">
        <v>28.091666666666669</v>
      </c>
      <c r="L30" s="11">
        <v>27.833333333333332</v>
      </c>
      <c r="M30" s="11">
        <v>26.683333333333337</v>
      </c>
      <c r="N30" s="11">
        <v>26.2</v>
      </c>
      <c r="O30" s="11">
        <v>26.045833333333331</v>
      </c>
      <c r="P30" s="11">
        <v>25.633333333333336</v>
      </c>
      <c r="Q30" s="11">
        <v>25.441666666666666</v>
      </c>
      <c r="R30" s="11">
        <v>25.070833333333336</v>
      </c>
      <c r="S30" s="11">
        <v>24.950000000000003</v>
      </c>
      <c r="T30" s="11">
        <v>24.308333333333341</v>
      </c>
      <c r="U30" s="11">
        <v>24.345833333333335</v>
      </c>
      <c r="V30" s="11">
        <v>25.079166666666666</v>
      </c>
      <c r="W30" s="11">
        <v>23.883333333333329</v>
      </c>
      <c r="X30" s="11">
        <v>25.179166666666664</v>
      </c>
      <c r="Y30" s="11">
        <v>23.849999999999998</v>
      </c>
      <c r="Z30" s="11">
        <v>24.279166666666665</v>
      </c>
      <c r="AA30" s="11">
        <v>25.770833333333329</v>
      </c>
      <c r="AB30" s="11">
        <v>24.916666666666668</v>
      </c>
      <c r="AC30" s="11">
        <v>24.441666666666666</v>
      </c>
      <c r="AD30" s="11">
        <v>24.774999999999995</v>
      </c>
      <c r="AE30" s="11">
        <v>24.558333333333334</v>
      </c>
      <c r="AF30" s="108">
        <v>23.954166666666669</v>
      </c>
      <c r="AG30" s="184">
        <f>AVERAGE(B30:AF30)</f>
        <v>25.379435483870967</v>
      </c>
      <c r="AI30" s="12" t="s">
        <v>38</v>
      </c>
      <c r="AJ30" t="s">
        <v>38</v>
      </c>
    </row>
    <row r="31" spans="1:38" x14ac:dyDescent="0.2">
      <c r="A31" s="82" t="s">
        <v>11</v>
      </c>
      <c r="B31" s="125">
        <v>23.920833333333334</v>
      </c>
      <c r="C31" s="11">
        <v>25.041666666666668</v>
      </c>
      <c r="D31" s="11">
        <v>24.829166666666662</v>
      </c>
      <c r="E31" s="11">
        <v>22.312499999999996</v>
      </c>
      <c r="F31" s="11">
        <v>23.104166666666671</v>
      </c>
      <c r="G31" s="11">
        <v>24.420833333333331</v>
      </c>
      <c r="H31" s="11">
        <v>23.629166666666674</v>
      </c>
      <c r="I31" s="11">
        <v>24.483333333333334</v>
      </c>
      <c r="J31" s="11">
        <v>25.549999999999997</v>
      </c>
      <c r="K31" s="11">
        <v>24.566666666666663</v>
      </c>
      <c r="L31" s="11">
        <v>25.687499999999996</v>
      </c>
      <c r="M31" s="11">
        <v>25.120833333333334</v>
      </c>
      <c r="N31" s="11">
        <v>23.791666666666668</v>
      </c>
      <c r="O31" s="11">
        <v>23.341666666666658</v>
      </c>
      <c r="P31" s="11">
        <v>23.366666666666671</v>
      </c>
      <c r="Q31" s="11">
        <v>22.724999999999998</v>
      </c>
      <c r="R31" s="11">
        <v>22.631818181818179</v>
      </c>
      <c r="S31" s="11">
        <v>23.933333333333334</v>
      </c>
      <c r="T31" s="11">
        <v>24.258333333333336</v>
      </c>
      <c r="U31" s="11">
        <v>25.110000000000003</v>
      </c>
      <c r="V31" s="11">
        <v>26.089999999999996</v>
      </c>
      <c r="W31" s="11">
        <v>26.281818181818178</v>
      </c>
      <c r="X31" s="11">
        <v>28.977777777777774</v>
      </c>
      <c r="Y31" s="11">
        <v>27.45</v>
      </c>
      <c r="Z31" s="11">
        <v>25.619999999999997</v>
      </c>
      <c r="AA31" s="11">
        <v>28.690909090909091</v>
      </c>
      <c r="AB31" s="11">
        <v>24.574999999999999</v>
      </c>
      <c r="AC31" s="11">
        <v>26.372727272727275</v>
      </c>
      <c r="AD31" s="11">
        <v>25.655555555555559</v>
      </c>
      <c r="AE31" s="11">
        <v>27.727272727272734</v>
      </c>
      <c r="AF31" s="108">
        <v>27.990909090909096</v>
      </c>
      <c r="AG31" s="145">
        <f t="shared" ref="AG31" si="9">AVERAGE(B31:AF31)</f>
        <v>25.072810361681338</v>
      </c>
      <c r="AK31" t="s">
        <v>38</v>
      </c>
    </row>
    <row r="32" spans="1:38" x14ac:dyDescent="0.2">
      <c r="A32" s="82" t="s">
        <v>12</v>
      </c>
      <c r="B32" s="125">
        <v>28.176923076923075</v>
      </c>
      <c r="C32" s="11">
        <v>29.391666666666669</v>
      </c>
      <c r="D32" s="11">
        <v>28.058333333333337</v>
      </c>
      <c r="E32" s="11">
        <v>24.542857142857144</v>
      </c>
      <c r="F32" s="11">
        <v>23.241666666666664</v>
      </c>
      <c r="G32" s="11">
        <v>27.746153846153845</v>
      </c>
      <c r="H32" s="11">
        <v>23.914285714285715</v>
      </c>
      <c r="I32" s="11">
        <v>24.057142857142857</v>
      </c>
      <c r="J32" s="11">
        <v>27.930769230769233</v>
      </c>
      <c r="K32" s="11">
        <v>26.409090909090903</v>
      </c>
      <c r="L32" s="11">
        <v>30.34545454545454</v>
      </c>
      <c r="M32" s="11">
        <v>26.254545454545454</v>
      </c>
      <c r="N32" s="11">
        <v>27.676923076923075</v>
      </c>
      <c r="O32" s="11">
        <v>27.324999999999999</v>
      </c>
      <c r="P32" s="11">
        <v>27.833333333333332</v>
      </c>
      <c r="Q32" s="11">
        <v>26.474999999999998</v>
      </c>
      <c r="R32" s="11">
        <v>21.733333333333334</v>
      </c>
      <c r="S32" s="11">
        <v>25.566666666666663</v>
      </c>
      <c r="T32" s="11">
        <v>23.863636363636363</v>
      </c>
      <c r="U32" s="11">
        <v>24.223076923076924</v>
      </c>
      <c r="V32" s="11">
        <v>23.474999999999998</v>
      </c>
      <c r="W32" s="11">
        <v>24.666666666666668</v>
      </c>
      <c r="X32" s="11">
        <v>25.728571428571431</v>
      </c>
      <c r="Y32" s="11">
        <v>26.408333333333335</v>
      </c>
      <c r="Z32" s="11">
        <v>24.108333333333334</v>
      </c>
      <c r="AA32" s="11">
        <v>26.138461538461545</v>
      </c>
      <c r="AB32" s="11">
        <v>24.272727272727273</v>
      </c>
      <c r="AC32" s="11">
        <v>25.127272727272725</v>
      </c>
      <c r="AD32" s="11">
        <v>26.074999999999999</v>
      </c>
      <c r="AE32" s="11">
        <v>27.283333333333335</v>
      </c>
      <c r="AF32" s="108">
        <v>20.611111111111111</v>
      </c>
      <c r="AG32" s="145">
        <f t="shared" ref="AG32:AG34" si="10">AVERAGE(B32:AF32)</f>
        <v>25.763247415666768</v>
      </c>
      <c r="AH32" s="12" t="s">
        <v>38</v>
      </c>
      <c r="AI32" s="12" t="s">
        <v>38</v>
      </c>
      <c r="AK32" t="s">
        <v>38</v>
      </c>
    </row>
    <row r="33" spans="1:37" x14ac:dyDescent="0.2">
      <c r="A33" s="82" t="s">
        <v>23</v>
      </c>
      <c r="B33" s="125">
        <v>25.450000000000003</v>
      </c>
      <c r="C33" s="11">
        <v>27.320833333333336</v>
      </c>
      <c r="D33" s="11">
        <v>27.233333333333334</v>
      </c>
      <c r="E33" s="11">
        <v>24.979166666666675</v>
      </c>
      <c r="F33" s="11">
        <v>23.3125</v>
      </c>
      <c r="G33" s="11">
        <v>24.995833333333334</v>
      </c>
      <c r="H33" s="11">
        <v>24.929166666666664</v>
      </c>
      <c r="I33" s="11">
        <v>23.616666666666671</v>
      </c>
      <c r="J33" s="11">
        <v>26.587500000000002</v>
      </c>
      <c r="K33" s="11">
        <v>27.324999999999999</v>
      </c>
      <c r="L33" s="11">
        <v>27.112500000000008</v>
      </c>
      <c r="M33" s="11">
        <v>27.029166666666665</v>
      </c>
      <c r="N33" s="11">
        <v>23.170833333333331</v>
      </c>
      <c r="O33" s="11">
        <v>23.17916666666666</v>
      </c>
      <c r="P33" s="11">
        <v>24.495833333333337</v>
      </c>
      <c r="Q33" s="11">
        <v>24.362499999999994</v>
      </c>
      <c r="R33" s="11">
        <v>23.539130434782603</v>
      </c>
      <c r="S33" s="11">
        <v>22.814285714285713</v>
      </c>
      <c r="T33" s="11">
        <v>23.200000000000003</v>
      </c>
      <c r="U33" s="11">
        <v>23.108333333333334</v>
      </c>
      <c r="V33" s="11">
        <v>23.575000000000003</v>
      </c>
      <c r="W33" s="11">
        <v>23.233333333333338</v>
      </c>
      <c r="X33" s="11">
        <v>25.579166666666666</v>
      </c>
      <c r="Y33" s="11">
        <v>24.637500000000003</v>
      </c>
      <c r="Z33" s="11">
        <v>23.753333333333337</v>
      </c>
      <c r="AA33" s="11">
        <v>24.336842105263155</v>
      </c>
      <c r="AB33" s="11">
        <v>24.35217391304348</v>
      </c>
      <c r="AC33" s="11">
        <v>23.5</v>
      </c>
      <c r="AD33" s="11">
        <v>23.729166666666661</v>
      </c>
      <c r="AE33" s="11">
        <v>24.920833333333338</v>
      </c>
      <c r="AF33" s="108">
        <v>24.426086956521743</v>
      </c>
      <c r="AG33" s="145">
        <f t="shared" si="10"/>
        <v>24.638876960985915</v>
      </c>
      <c r="AK33" s="12" t="s">
        <v>38</v>
      </c>
    </row>
    <row r="34" spans="1:37" ht="13.5" thickBot="1" x14ac:dyDescent="0.25">
      <c r="A34" s="127" t="s">
        <v>13</v>
      </c>
      <c r="B34" s="126">
        <v>24.383333333333336</v>
      </c>
      <c r="C34" s="104">
        <v>27.312499999999996</v>
      </c>
      <c r="D34" s="104">
        <v>27.929166666666664</v>
      </c>
      <c r="E34" s="104">
        <v>25.674999999999997</v>
      </c>
      <c r="F34" s="104">
        <v>26.008333333333336</v>
      </c>
      <c r="G34" s="104">
        <v>27.070833333333336</v>
      </c>
      <c r="H34" s="104">
        <v>26.354166666666661</v>
      </c>
      <c r="I34" s="104">
        <v>27.775000000000006</v>
      </c>
      <c r="J34" s="104">
        <v>28.458333333333332</v>
      </c>
      <c r="K34" s="104">
        <v>29.120833333333326</v>
      </c>
      <c r="L34" s="104">
        <v>28.754166666666666</v>
      </c>
      <c r="M34" s="104">
        <v>27.483333333333331</v>
      </c>
      <c r="N34" s="104">
        <v>27.120833333333334</v>
      </c>
      <c r="O34" s="104">
        <v>27.512500000000003</v>
      </c>
      <c r="P34" s="104">
        <v>26.429166666666664</v>
      </c>
      <c r="Q34" s="104">
        <v>25.074999999999999</v>
      </c>
      <c r="R34" s="104">
        <v>24.816666666666674</v>
      </c>
      <c r="S34" s="104">
        <v>26.187499999999996</v>
      </c>
      <c r="T34" s="104">
        <v>26.045833333333334</v>
      </c>
      <c r="U34" s="104">
        <v>25.908333333333331</v>
      </c>
      <c r="V34" s="104">
        <v>26.949999999999992</v>
      </c>
      <c r="W34" s="104">
        <v>25.245833333333334</v>
      </c>
      <c r="X34" s="104">
        <v>27.974999999999998</v>
      </c>
      <c r="Y34" s="104">
        <v>25.970833333333331</v>
      </c>
      <c r="Z34" s="104">
        <v>26.095833333333331</v>
      </c>
      <c r="AA34" s="104">
        <v>27.120833333333334</v>
      </c>
      <c r="AB34" s="104">
        <v>27.191666666666674</v>
      </c>
      <c r="AC34" s="104">
        <v>25.004166666666666</v>
      </c>
      <c r="AD34" s="104">
        <v>25.262499999999992</v>
      </c>
      <c r="AE34" s="104">
        <v>25.204166666666666</v>
      </c>
      <c r="AF34" s="109">
        <v>24.437499999999996</v>
      </c>
      <c r="AG34" s="172">
        <f t="shared" si="10"/>
        <v>26.512231182795702</v>
      </c>
      <c r="AI34" s="12" t="s">
        <v>38</v>
      </c>
    </row>
    <row r="35" spans="1:37" s="5" customFormat="1" ht="17.100000000000001" customHeight="1" thickBot="1" x14ac:dyDescent="0.25">
      <c r="A35" s="84" t="s">
        <v>211</v>
      </c>
      <c r="B35" s="85">
        <f t="shared" ref="B35:AG35" si="11">AVERAGE(B5:B34)</f>
        <v>25.73137526164312</v>
      </c>
      <c r="C35" s="86">
        <f t="shared" si="11"/>
        <v>27.504188888888883</v>
      </c>
      <c r="D35" s="86">
        <f t="shared" si="11"/>
        <v>27.929819827608284</v>
      </c>
      <c r="E35" s="86">
        <f t="shared" si="11"/>
        <v>24.838049450549455</v>
      </c>
      <c r="F35" s="86">
        <f t="shared" si="11"/>
        <v>24.228296209962881</v>
      </c>
      <c r="G35" s="86">
        <f t="shared" si="11"/>
        <v>25.471965133631802</v>
      </c>
      <c r="H35" s="86">
        <f t="shared" si="11"/>
        <v>24.911111991640833</v>
      </c>
      <c r="I35" s="86">
        <f t="shared" si="11"/>
        <v>25.064378169907016</v>
      </c>
      <c r="J35" s="86">
        <f t="shared" si="11"/>
        <v>27.130399632418861</v>
      </c>
      <c r="K35" s="86">
        <f t="shared" si="11"/>
        <v>27.356144347569931</v>
      </c>
      <c r="L35" s="86">
        <f t="shared" si="11"/>
        <v>27.902846844513515</v>
      </c>
      <c r="M35" s="86">
        <f t="shared" si="11"/>
        <v>27.04446045209934</v>
      </c>
      <c r="N35" s="86">
        <f t="shared" si="11"/>
        <v>25.565714999415977</v>
      </c>
      <c r="O35" s="86">
        <f t="shared" si="11"/>
        <v>25.412426400759735</v>
      </c>
      <c r="P35" s="86">
        <f t="shared" si="11"/>
        <v>25.589732736399402</v>
      </c>
      <c r="Q35" s="86">
        <f t="shared" si="11"/>
        <v>25.329953239192371</v>
      </c>
      <c r="R35" s="86">
        <f t="shared" si="11"/>
        <v>23.878292314010917</v>
      </c>
      <c r="S35" s="86">
        <f t="shared" si="11"/>
        <v>23.99945007373579</v>
      </c>
      <c r="T35" s="86">
        <f t="shared" si="11"/>
        <v>24.063451883365676</v>
      </c>
      <c r="U35" s="86">
        <f t="shared" si="11"/>
        <v>24.258588596186421</v>
      </c>
      <c r="V35" s="86">
        <f t="shared" si="11"/>
        <v>24.342096848401201</v>
      </c>
      <c r="W35" s="86">
        <f t="shared" si="11"/>
        <v>24.661148598895778</v>
      </c>
      <c r="X35" s="86">
        <f t="shared" si="11"/>
        <v>25.686765796464069</v>
      </c>
      <c r="Y35" s="86">
        <f t="shared" si="11"/>
        <v>25.312186520376176</v>
      </c>
      <c r="Z35" s="86">
        <f t="shared" si="11"/>
        <v>24.868254752493886</v>
      </c>
      <c r="AA35" s="86">
        <f t="shared" si="11"/>
        <v>25.69848780802214</v>
      </c>
      <c r="AB35" s="86">
        <f t="shared" si="11"/>
        <v>24.652550379821744</v>
      </c>
      <c r="AC35" s="86">
        <f t="shared" si="11"/>
        <v>24.592200026360448</v>
      </c>
      <c r="AD35" s="86">
        <f t="shared" si="11"/>
        <v>25.195413000074087</v>
      </c>
      <c r="AE35" s="86">
        <f t="shared" si="11"/>
        <v>25.966386320072267</v>
      </c>
      <c r="AF35" s="92">
        <f t="shared" si="11"/>
        <v>24.513819562080425</v>
      </c>
      <c r="AG35" s="185">
        <f t="shared" si="11"/>
        <v>25.493033599376538</v>
      </c>
      <c r="AI35" s="5" t="s">
        <v>38</v>
      </c>
      <c r="AJ35" s="5" t="s">
        <v>38</v>
      </c>
    </row>
    <row r="36" spans="1:37" x14ac:dyDescent="0.2">
      <c r="A36" s="164"/>
      <c r="B36" s="165"/>
      <c r="C36" s="165"/>
      <c r="D36" s="165" t="s">
        <v>91</v>
      </c>
      <c r="E36" s="165"/>
      <c r="F36" s="165"/>
      <c r="G36" s="165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7"/>
      <c r="AE36" s="168" t="s">
        <v>38</v>
      </c>
      <c r="AF36" s="168"/>
      <c r="AG36" s="169"/>
      <c r="AK36" t="s">
        <v>38</v>
      </c>
    </row>
    <row r="37" spans="1:37" x14ac:dyDescent="0.2">
      <c r="A37" s="42"/>
      <c r="B37" s="44" t="s">
        <v>92</v>
      </c>
      <c r="C37" s="44"/>
      <c r="D37" s="44"/>
      <c r="E37" s="44"/>
      <c r="F37" s="44"/>
      <c r="G37" s="44"/>
      <c r="H37" s="44"/>
      <c r="I37" s="44"/>
      <c r="J37" s="100"/>
      <c r="K37" s="100"/>
      <c r="L37" s="100"/>
      <c r="M37" s="100" t="s">
        <v>36</v>
      </c>
      <c r="N37" s="100"/>
      <c r="O37" s="100"/>
      <c r="P37" s="100"/>
      <c r="Q37" s="100"/>
      <c r="R37" s="100"/>
      <c r="S37" s="100"/>
      <c r="T37" s="188" t="s">
        <v>87</v>
      </c>
      <c r="U37" s="188"/>
      <c r="V37" s="188"/>
      <c r="W37" s="188"/>
      <c r="X37" s="188"/>
      <c r="Y37" s="100"/>
      <c r="Z37" s="100"/>
      <c r="AA37" s="100"/>
      <c r="AB37" s="100"/>
      <c r="AC37" s="100"/>
      <c r="AD37" s="100"/>
      <c r="AE37" s="100"/>
      <c r="AF37" s="100"/>
      <c r="AG37" s="75"/>
      <c r="AI37" s="12" t="s">
        <v>38</v>
      </c>
    </row>
    <row r="38" spans="1:37" x14ac:dyDescent="0.2">
      <c r="A38" s="45"/>
      <c r="B38" s="100"/>
      <c r="C38" s="100"/>
      <c r="D38" s="100"/>
      <c r="E38" s="100"/>
      <c r="F38" s="100"/>
      <c r="G38" s="100"/>
      <c r="H38" s="100"/>
      <c r="I38" s="100"/>
      <c r="J38" s="101"/>
      <c r="K38" s="101"/>
      <c r="L38" s="101"/>
      <c r="M38" s="101" t="s">
        <v>37</v>
      </c>
      <c r="N38" s="101"/>
      <c r="O38" s="101"/>
      <c r="P38" s="101"/>
      <c r="Q38" s="100"/>
      <c r="R38" s="100"/>
      <c r="S38" s="100"/>
      <c r="T38" s="189" t="s">
        <v>88</v>
      </c>
      <c r="U38" s="189"/>
      <c r="V38" s="189"/>
      <c r="W38" s="189"/>
      <c r="X38" s="189"/>
      <c r="Y38" s="100"/>
      <c r="Z38" s="100"/>
      <c r="AA38" s="100"/>
      <c r="AB38" s="100"/>
      <c r="AC38" s="100"/>
      <c r="AD38" s="50"/>
      <c r="AE38" s="50"/>
      <c r="AF38" s="50"/>
      <c r="AG38" s="75"/>
    </row>
    <row r="39" spans="1:37" x14ac:dyDescent="0.2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50"/>
      <c r="AE39" s="50"/>
      <c r="AF39" s="50"/>
      <c r="AG39" s="75"/>
    </row>
    <row r="40" spans="1:37" x14ac:dyDescent="0.2">
      <c r="A40" s="45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50"/>
      <c r="AF40" s="50"/>
      <c r="AG40" s="75"/>
    </row>
    <row r="41" spans="1:37" x14ac:dyDescent="0.2">
      <c r="A41" s="45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51"/>
      <c r="AF41" s="51"/>
      <c r="AG41" s="75"/>
      <c r="AI41" t="s">
        <v>38</v>
      </c>
    </row>
    <row r="42" spans="1:37" ht="13.5" thickBot="1" x14ac:dyDescent="0.25">
      <c r="A42" s="56"/>
      <c r="B42" s="57"/>
      <c r="C42" s="57"/>
      <c r="D42" s="57"/>
      <c r="E42" s="57"/>
      <c r="F42" s="57"/>
      <c r="G42" s="57" t="s">
        <v>38</v>
      </c>
      <c r="H42" s="57"/>
      <c r="I42" s="57"/>
      <c r="J42" s="57"/>
      <c r="K42" s="57"/>
      <c r="L42" s="57" t="s">
        <v>38</v>
      </c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76"/>
    </row>
    <row r="43" spans="1:37" x14ac:dyDescent="0.2">
      <c r="AI43" t="s">
        <v>38</v>
      </c>
    </row>
    <row r="44" spans="1:37" x14ac:dyDescent="0.2">
      <c r="AI44" s="12" t="s">
        <v>38</v>
      </c>
    </row>
    <row r="45" spans="1:37" x14ac:dyDescent="0.2">
      <c r="N45" s="2" t="s">
        <v>38</v>
      </c>
      <c r="Y45" s="2" t="s">
        <v>38</v>
      </c>
      <c r="AD45" s="2" t="s">
        <v>38</v>
      </c>
    </row>
    <row r="46" spans="1:37" x14ac:dyDescent="0.2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 t="s">
        <v>38</v>
      </c>
      <c r="N46" s="97"/>
      <c r="O46" s="97"/>
      <c r="P46" s="97"/>
      <c r="Q46" s="97"/>
      <c r="R46" s="97"/>
      <c r="S46" s="97"/>
      <c r="T46" s="2" t="s">
        <v>38</v>
      </c>
    </row>
    <row r="47" spans="1:37" x14ac:dyDescent="0.2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 t="s">
        <v>38</v>
      </c>
      <c r="O47" s="97" t="s">
        <v>38</v>
      </c>
      <c r="P47" s="97"/>
      <c r="Q47" s="97"/>
      <c r="R47" s="97"/>
      <c r="S47" s="97"/>
      <c r="T47" s="2" t="s">
        <v>38</v>
      </c>
      <c r="W47" s="2" t="s">
        <v>38</v>
      </c>
      <c r="AE47" s="2" t="s">
        <v>38</v>
      </c>
    </row>
    <row r="48" spans="1:37" x14ac:dyDescent="0.2">
      <c r="Z48" s="2" t="s">
        <v>38</v>
      </c>
    </row>
    <row r="49" spans="9:38" x14ac:dyDescent="0.2">
      <c r="I49" s="2" t="s">
        <v>38</v>
      </c>
      <c r="L49" s="2" t="s">
        <v>38</v>
      </c>
      <c r="M49" s="2" t="s">
        <v>38</v>
      </c>
      <c r="O49" s="2" t="s">
        <v>38</v>
      </c>
      <c r="AB49" s="2" t="s">
        <v>38</v>
      </c>
      <c r="AF49" s="2" t="s">
        <v>38</v>
      </c>
    </row>
    <row r="50" spans="9:38" x14ac:dyDescent="0.2">
      <c r="N50" s="2" t="s">
        <v>38</v>
      </c>
      <c r="AG50" s="7" t="s">
        <v>38</v>
      </c>
    </row>
    <row r="51" spans="9:38" x14ac:dyDescent="0.2">
      <c r="L51" s="2" t="s">
        <v>38</v>
      </c>
      <c r="V51" s="2" t="s">
        <v>38</v>
      </c>
    </row>
    <row r="52" spans="9:38" x14ac:dyDescent="0.2">
      <c r="I52" s="2" t="s">
        <v>38</v>
      </c>
      <c r="O52" s="2" t="s">
        <v>38</v>
      </c>
    </row>
    <row r="53" spans="9:38" x14ac:dyDescent="0.2">
      <c r="AL53" s="12" t="s">
        <v>38</v>
      </c>
    </row>
    <row r="55" spans="9:38" x14ac:dyDescent="0.2">
      <c r="U55" s="2" t="s">
        <v>38</v>
      </c>
      <c r="AE55" s="2" t="s">
        <v>38</v>
      </c>
    </row>
  </sheetData>
  <sheetProtection algorithmName="SHA-512" hashValue="+eXIeyszEBL+KWwweOauzu2IUHWsNY3IixvwU31NccsKhp6g4HUIZlq7nuDjL8YS/CUeOQeSgdftLGI3M+UE2g==" saltValue="gNfoCsGTDAWuHC0pYJKPKA==" spinCount="100000" sheet="1" objects="1" scenarios="1"/>
  <mergeCells count="37"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G3:AG4"/>
    <mergeCell ref="T37:X37"/>
    <mergeCell ref="T38:X38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zoomScale="90" zoomScaleNormal="90" workbookViewId="0">
      <selection activeCell="K47" sqref="K47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8" ht="20.100000000000001" customHeight="1" thickBot="1" x14ac:dyDescent="0.25">
      <c r="A1" s="197" t="s">
        <v>16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9"/>
    </row>
    <row r="2" spans="1:38" ht="20.100000000000001" customHeight="1" thickBot="1" x14ac:dyDescent="0.25">
      <c r="A2" s="209" t="s">
        <v>14</v>
      </c>
      <c r="B2" s="194" t="s">
        <v>219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6"/>
    </row>
    <row r="3" spans="1:38" s="4" customFormat="1" ht="20.100000000000001" customHeight="1" x14ac:dyDescent="0.2">
      <c r="A3" s="210"/>
      <c r="B3" s="207">
        <v>1</v>
      </c>
      <c r="C3" s="205">
        <f>SUM(B3+1)</f>
        <v>2</v>
      </c>
      <c r="D3" s="205">
        <f t="shared" ref="D3:AD3" si="0">SUM(C3+1)</f>
        <v>3</v>
      </c>
      <c r="E3" s="205">
        <f t="shared" si="0"/>
        <v>4</v>
      </c>
      <c r="F3" s="205">
        <f t="shared" si="0"/>
        <v>5</v>
      </c>
      <c r="G3" s="205">
        <f t="shared" si="0"/>
        <v>6</v>
      </c>
      <c r="H3" s="205">
        <f t="shared" si="0"/>
        <v>7</v>
      </c>
      <c r="I3" s="205">
        <f t="shared" si="0"/>
        <v>8</v>
      </c>
      <c r="J3" s="205">
        <f t="shared" si="0"/>
        <v>9</v>
      </c>
      <c r="K3" s="205">
        <f t="shared" si="0"/>
        <v>10</v>
      </c>
      <c r="L3" s="205">
        <f t="shared" si="0"/>
        <v>11</v>
      </c>
      <c r="M3" s="205">
        <f t="shared" si="0"/>
        <v>12</v>
      </c>
      <c r="N3" s="205">
        <f t="shared" si="0"/>
        <v>13</v>
      </c>
      <c r="O3" s="205">
        <f t="shared" si="0"/>
        <v>14</v>
      </c>
      <c r="P3" s="205">
        <f t="shared" si="0"/>
        <v>15</v>
      </c>
      <c r="Q3" s="205">
        <f t="shared" si="0"/>
        <v>16</v>
      </c>
      <c r="R3" s="205">
        <f t="shared" si="0"/>
        <v>17</v>
      </c>
      <c r="S3" s="205">
        <f t="shared" si="0"/>
        <v>18</v>
      </c>
      <c r="T3" s="205">
        <f t="shared" si="0"/>
        <v>19</v>
      </c>
      <c r="U3" s="205">
        <f t="shared" si="0"/>
        <v>20</v>
      </c>
      <c r="V3" s="205">
        <f t="shared" si="0"/>
        <v>21</v>
      </c>
      <c r="W3" s="205">
        <f t="shared" si="0"/>
        <v>22</v>
      </c>
      <c r="X3" s="205">
        <f t="shared" si="0"/>
        <v>23</v>
      </c>
      <c r="Y3" s="205">
        <f t="shared" si="0"/>
        <v>24</v>
      </c>
      <c r="Z3" s="205">
        <f t="shared" si="0"/>
        <v>25</v>
      </c>
      <c r="AA3" s="205">
        <f t="shared" si="0"/>
        <v>26</v>
      </c>
      <c r="AB3" s="205">
        <f t="shared" si="0"/>
        <v>27</v>
      </c>
      <c r="AC3" s="205">
        <f t="shared" si="0"/>
        <v>28</v>
      </c>
      <c r="AD3" s="205">
        <f t="shared" si="0"/>
        <v>29</v>
      </c>
      <c r="AE3" s="214">
        <v>30</v>
      </c>
      <c r="AF3" s="212">
        <v>31</v>
      </c>
      <c r="AG3" s="178" t="s">
        <v>29</v>
      </c>
      <c r="AH3" s="117" t="s">
        <v>28</v>
      </c>
    </row>
    <row r="4" spans="1:38" s="5" customFormat="1" ht="20.100000000000001" customHeight="1" thickBot="1" x14ac:dyDescent="0.25">
      <c r="A4" s="211"/>
      <c r="B4" s="208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15"/>
      <c r="AF4" s="213"/>
      <c r="AG4" s="182" t="s">
        <v>27</v>
      </c>
      <c r="AH4" s="141" t="s">
        <v>27</v>
      </c>
    </row>
    <row r="5" spans="1:38" s="5" customFormat="1" x14ac:dyDescent="0.2">
      <c r="A5" s="174" t="s">
        <v>32</v>
      </c>
      <c r="B5" s="138">
        <v>31.5</v>
      </c>
      <c r="C5" s="139">
        <v>35.700000000000003</v>
      </c>
      <c r="D5" s="139">
        <v>36</v>
      </c>
      <c r="E5" s="139">
        <v>33.200000000000003</v>
      </c>
      <c r="F5" s="139">
        <v>33.299999999999997</v>
      </c>
      <c r="G5" s="139">
        <v>34</v>
      </c>
      <c r="H5" s="139">
        <v>31.5</v>
      </c>
      <c r="I5" s="139">
        <v>35.1</v>
      </c>
      <c r="J5" s="139">
        <v>36.799999999999997</v>
      </c>
      <c r="K5" s="139">
        <v>36.799999999999997</v>
      </c>
      <c r="L5" s="139">
        <v>36.799999999999997</v>
      </c>
      <c r="M5" s="139">
        <v>35.200000000000003</v>
      </c>
      <c r="N5" s="139">
        <v>30.6</v>
      </c>
      <c r="O5" s="139">
        <v>30.6</v>
      </c>
      <c r="P5" s="139">
        <v>32.1</v>
      </c>
      <c r="Q5" s="139">
        <v>30.7</v>
      </c>
      <c r="R5" s="139">
        <v>31.2</v>
      </c>
      <c r="S5" s="139">
        <v>31.2</v>
      </c>
      <c r="T5" s="139">
        <v>31.6</v>
      </c>
      <c r="U5" s="139">
        <v>32.1</v>
      </c>
      <c r="V5" s="139">
        <v>33.799999999999997</v>
      </c>
      <c r="W5" s="139">
        <v>30.8</v>
      </c>
      <c r="X5" s="139">
        <v>34.9</v>
      </c>
      <c r="Y5" s="139">
        <v>30.8</v>
      </c>
      <c r="Z5" s="139">
        <v>30.5</v>
      </c>
      <c r="AA5" s="139">
        <v>34.299999999999997</v>
      </c>
      <c r="AB5" s="139">
        <v>34.200000000000003</v>
      </c>
      <c r="AC5" s="139">
        <v>33.4</v>
      </c>
      <c r="AD5" s="139">
        <v>32.4</v>
      </c>
      <c r="AE5" s="139">
        <v>32.799999999999997</v>
      </c>
      <c r="AF5" s="142">
        <v>33.299999999999997</v>
      </c>
      <c r="AG5" s="181">
        <f t="shared" ref="AG5" si="1">MAX(B5:AF5)</f>
        <v>36.799999999999997</v>
      </c>
      <c r="AH5" s="156">
        <f t="shared" ref="AH5" si="2">AVERAGE(B5:AF5)</f>
        <v>33.135483870967747</v>
      </c>
    </row>
    <row r="6" spans="1:38" x14ac:dyDescent="0.2">
      <c r="A6" s="82" t="s">
        <v>94</v>
      </c>
      <c r="B6" s="125">
        <v>32.1</v>
      </c>
      <c r="C6" s="11">
        <v>33.6</v>
      </c>
      <c r="D6" s="11">
        <v>34.1</v>
      </c>
      <c r="E6" s="11">
        <v>31.9</v>
      </c>
      <c r="F6" s="11">
        <v>29</v>
      </c>
      <c r="G6" s="11">
        <v>31.2</v>
      </c>
      <c r="H6" s="11">
        <v>31.7</v>
      </c>
      <c r="I6" s="11">
        <v>32.200000000000003</v>
      </c>
      <c r="J6" s="11">
        <v>34.799999999999997</v>
      </c>
      <c r="K6" s="11">
        <v>35.1</v>
      </c>
      <c r="L6" s="11">
        <v>35.6</v>
      </c>
      <c r="M6" s="11">
        <v>33.299999999999997</v>
      </c>
      <c r="N6" s="11">
        <v>33</v>
      </c>
      <c r="O6" s="11">
        <v>32.1</v>
      </c>
      <c r="P6" s="11">
        <v>29.6</v>
      </c>
      <c r="Q6" s="11">
        <v>30.1</v>
      </c>
      <c r="R6" s="11">
        <v>28.4</v>
      </c>
      <c r="S6" s="11">
        <v>28.9</v>
      </c>
      <c r="T6" s="11">
        <v>27.8</v>
      </c>
      <c r="U6" s="11">
        <v>27.6</v>
      </c>
      <c r="V6" s="11">
        <v>25.9</v>
      </c>
      <c r="W6" s="11">
        <v>27.9</v>
      </c>
      <c r="X6" s="11">
        <v>31.6</v>
      </c>
      <c r="Y6" s="11">
        <v>31</v>
      </c>
      <c r="Z6" s="11">
        <v>29.4</v>
      </c>
      <c r="AA6" s="11">
        <v>32.6</v>
      </c>
      <c r="AB6" s="11">
        <v>29.1</v>
      </c>
      <c r="AC6" s="11">
        <v>29.8</v>
      </c>
      <c r="AD6" s="11">
        <v>31.1</v>
      </c>
      <c r="AE6" s="11">
        <v>30.2</v>
      </c>
      <c r="AF6" s="108">
        <v>31.3</v>
      </c>
      <c r="AG6" s="176">
        <f t="shared" ref="AG6" si="3">MAX(B6:AF6)</f>
        <v>35.6</v>
      </c>
      <c r="AH6" s="79">
        <f t="shared" ref="AH6" si="4">AVERAGE(B6:AF6)</f>
        <v>31.032258064516128</v>
      </c>
    </row>
    <row r="7" spans="1:38" x14ac:dyDescent="0.2">
      <c r="A7" s="82" t="s">
        <v>0</v>
      </c>
      <c r="B7" s="125">
        <v>33.200000000000003</v>
      </c>
      <c r="C7" s="11">
        <v>34</v>
      </c>
      <c r="D7" s="11">
        <v>27</v>
      </c>
      <c r="E7" s="11" t="s">
        <v>210</v>
      </c>
      <c r="F7" s="11" t="s">
        <v>210</v>
      </c>
      <c r="G7" s="11" t="s">
        <v>210</v>
      </c>
      <c r="H7" s="11" t="s">
        <v>210</v>
      </c>
      <c r="I7" s="11" t="s">
        <v>210</v>
      </c>
      <c r="J7" s="11" t="s">
        <v>210</v>
      </c>
      <c r="K7" s="11" t="s">
        <v>210</v>
      </c>
      <c r="L7" s="11" t="s">
        <v>210</v>
      </c>
      <c r="M7" s="11" t="s">
        <v>210</v>
      </c>
      <c r="N7" s="11" t="s">
        <v>210</v>
      </c>
      <c r="O7" s="11" t="s">
        <v>210</v>
      </c>
      <c r="P7" s="11" t="s">
        <v>210</v>
      </c>
      <c r="Q7" s="11" t="s">
        <v>210</v>
      </c>
      <c r="R7" s="11" t="s">
        <v>210</v>
      </c>
      <c r="S7" s="11" t="s">
        <v>210</v>
      </c>
      <c r="T7" s="11" t="s">
        <v>210</v>
      </c>
      <c r="U7" s="11">
        <v>29.6</v>
      </c>
      <c r="V7" s="11">
        <v>32.5</v>
      </c>
      <c r="W7" s="11">
        <v>32.1</v>
      </c>
      <c r="X7" s="11">
        <v>33.4</v>
      </c>
      <c r="Y7" s="11">
        <v>33.6</v>
      </c>
      <c r="Z7" s="11">
        <v>33.299999999999997</v>
      </c>
      <c r="AA7" s="11">
        <v>22.7</v>
      </c>
      <c r="AB7" s="11" t="s">
        <v>210</v>
      </c>
      <c r="AC7" s="11" t="s">
        <v>210</v>
      </c>
      <c r="AD7" s="11" t="s">
        <v>210</v>
      </c>
      <c r="AE7" s="11" t="s">
        <v>210</v>
      </c>
      <c r="AF7" s="108" t="s">
        <v>210</v>
      </c>
      <c r="AG7" s="176">
        <f t="shared" ref="AG7" si="5">MAX(B7:AF7)</f>
        <v>34</v>
      </c>
      <c r="AH7" s="79">
        <f t="shared" ref="AH7" si="6">AVERAGE(B7:AF7)</f>
        <v>31.139999999999997</v>
      </c>
    </row>
    <row r="8" spans="1:38" x14ac:dyDescent="0.2">
      <c r="A8" s="82" t="s">
        <v>153</v>
      </c>
      <c r="B8" s="125">
        <v>30.5</v>
      </c>
      <c r="C8" s="11">
        <v>31.4</v>
      </c>
      <c r="D8" s="11">
        <v>33.1</v>
      </c>
      <c r="E8" s="11">
        <v>28.8</v>
      </c>
      <c r="F8" s="11">
        <v>27.8</v>
      </c>
      <c r="G8" s="11">
        <v>29.4</v>
      </c>
      <c r="H8" s="11">
        <v>24</v>
      </c>
      <c r="I8" s="11">
        <v>27.1</v>
      </c>
      <c r="J8" s="11">
        <v>32</v>
      </c>
      <c r="K8" s="11">
        <v>31.7</v>
      </c>
      <c r="L8" s="11">
        <v>32.6</v>
      </c>
      <c r="M8" s="11">
        <v>33.299999999999997</v>
      </c>
      <c r="N8" s="11">
        <v>29.2</v>
      </c>
      <c r="O8" s="11">
        <v>28.7</v>
      </c>
      <c r="P8" s="11">
        <v>30.2</v>
      </c>
      <c r="Q8" s="11">
        <v>29.9</v>
      </c>
      <c r="R8" s="11">
        <v>25.8</v>
      </c>
      <c r="S8" s="11">
        <v>24.2</v>
      </c>
      <c r="T8" s="11">
        <v>26.2</v>
      </c>
      <c r="U8" s="11">
        <v>27.4</v>
      </c>
      <c r="V8" s="11">
        <v>28.9</v>
      </c>
      <c r="W8" s="11">
        <v>28.9</v>
      </c>
      <c r="X8" s="11">
        <v>28.1</v>
      </c>
      <c r="Y8" s="11">
        <v>29.6</v>
      </c>
      <c r="Z8" s="11">
        <v>27.8</v>
      </c>
      <c r="AA8" s="11">
        <v>31.1</v>
      </c>
      <c r="AB8" s="11">
        <v>27.6</v>
      </c>
      <c r="AC8" s="11">
        <v>28.5</v>
      </c>
      <c r="AD8" s="11">
        <v>29.9</v>
      </c>
      <c r="AE8" s="11">
        <v>31.3</v>
      </c>
      <c r="AF8" s="108">
        <v>24.7</v>
      </c>
      <c r="AG8" s="176">
        <f t="shared" ref="AG8" si="7">MAX(B8:AF8)</f>
        <v>33.299999999999997</v>
      </c>
      <c r="AH8" s="79">
        <f t="shared" ref="AH8" si="8">AVERAGE(B8:AF8)</f>
        <v>29.022580645161291</v>
      </c>
    </row>
    <row r="9" spans="1:38" x14ac:dyDescent="0.2">
      <c r="A9" s="82" t="s">
        <v>33</v>
      </c>
      <c r="B9" s="125" t="s">
        <v>210</v>
      </c>
      <c r="C9" s="11" t="s">
        <v>210</v>
      </c>
      <c r="D9" s="11" t="s">
        <v>210</v>
      </c>
      <c r="E9" s="11" t="s">
        <v>210</v>
      </c>
      <c r="F9" s="11" t="s">
        <v>210</v>
      </c>
      <c r="G9" s="11" t="s">
        <v>210</v>
      </c>
      <c r="H9" s="11" t="s">
        <v>210</v>
      </c>
      <c r="I9" s="11" t="s">
        <v>210</v>
      </c>
      <c r="J9" s="11" t="s">
        <v>210</v>
      </c>
      <c r="K9" s="11" t="s">
        <v>210</v>
      </c>
      <c r="L9" s="11" t="s">
        <v>210</v>
      </c>
      <c r="M9" s="11" t="s">
        <v>210</v>
      </c>
      <c r="N9" s="11" t="s">
        <v>210</v>
      </c>
      <c r="O9" s="11" t="s">
        <v>210</v>
      </c>
      <c r="P9" s="11">
        <v>31.6</v>
      </c>
      <c r="Q9" s="11">
        <v>32.200000000000003</v>
      </c>
      <c r="R9" s="11">
        <v>29</v>
      </c>
      <c r="S9" s="11" t="s">
        <v>210</v>
      </c>
      <c r="T9" s="11">
        <v>28.9</v>
      </c>
      <c r="U9" s="11">
        <v>28.6</v>
      </c>
      <c r="V9" s="11">
        <v>29.9</v>
      </c>
      <c r="W9" s="11">
        <v>31</v>
      </c>
      <c r="X9" s="11">
        <v>29</v>
      </c>
      <c r="Y9" s="11">
        <v>32.6</v>
      </c>
      <c r="Z9" s="11">
        <v>32.299999999999997</v>
      </c>
      <c r="AA9" s="11">
        <v>32.700000000000003</v>
      </c>
      <c r="AB9" s="11">
        <v>30.9</v>
      </c>
      <c r="AC9" s="11">
        <v>29.3</v>
      </c>
      <c r="AD9" s="11">
        <v>31.4</v>
      </c>
      <c r="AE9" s="11">
        <v>33.200000000000003</v>
      </c>
      <c r="AF9" s="108">
        <v>29.4</v>
      </c>
      <c r="AG9" s="176">
        <f t="shared" ref="AG9" si="9">MAX(B9:AF9)</f>
        <v>33.200000000000003</v>
      </c>
      <c r="AH9" s="79">
        <f t="shared" ref="AH9" si="10">AVERAGE(B9:AF9)</f>
        <v>30.749999999999996</v>
      </c>
    </row>
    <row r="10" spans="1:38" x14ac:dyDescent="0.2">
      <c r="A10" s="82" t="s">
        <v>103</v>
      </c>
      <c r="B10" s="125">
        <v>33.700000000000003</v>
      </c>
      <c r="C10" s="11">
        <v>36.6</v>
      </c>
      <c r="D10" s="11">
        <v>37.200000000000003</v>
      </c>
      <c r="E10" s="11">
        <v>27.6</v>
      </c>
      <c r="F10" s="11">
        <v>32.6</v>
      </c>
      <c r="G10" s="11">
        <v>33.799999999999997</v>
      </c>
      <c r="H10" s="11">
        <v>34.4</v>
      </c>
      <c r="I10" s="11">
        <v>31.4</v>
      </c>
      <c r="J10" s="11">
        <v>36.299999999999997</v>
      </c>
      <c r="K10" s="11">
        <v>35</v>
      </c>
      <c r="L10" s="11">
        <v>35.299999999999997</v>
      </c>
      <c r="M10" s="11">
        <v>36.299999999999997</v>
      </c>
      <c r="N10" s="11">
        <v>33.799999999999997</v>
      </c>
      <c r="O10" s="11">
        <v>33.200000000000003</v>
      </c>
      <c r="P10" s="11">
        <v>30.7</v>
      </c>
      <c r="Q10" s="11">
        <v>32.5</v>
      </c>
      <c r="R10" s="11">
        <v>27.8</v>
      </c>
      <c r="S10" s="11">
        <v>26.7</v>
      </c>
      <c r="T10" s="11">
        <v>27.7</v>
      </c>
      <c r="U10" s="11">
        <v>28.9</v>
      </c>
      <c r="V10" s="11">
        <v>29.9</v>
      </c>
      <c r="W10" s="11">
        <v>31.1</v>
      </c>
      <c r="X10" s="11">
        <v>33.6</v>
      </c>
      <c r="Y10" s="11">
        <v>32.9</v>
      </c>
      <c r="Z10" s="11">
        <v>32.5</v>
      </c>
      <c r="AA10" s="11">
        <v>32.799999999999997</v>
      </c>
      <c r="AB10" s="11">
        <v>30.8</v>
      </c>
      <c r="AC10" s="11">
        <v>28.4</v>
      </c>
      <c r="AD10" s="11">
        <v>31.2</v>
      </c>
      <c r="AE10" s="11">
        <v>32.799999999999997</v>
      </c>
      <c r="AF10" s="108">
        <v>31.4</v>
      </c>
      <c r="AG10" s="176">
        <f t="shared" ref="AG10" si="11">MAX(B10:AF10)</f>
        <v>37.200000000000003</v>
      </c>
      <c r="AH10" s="79">
        <f t="shared" ref="AH10" si="12">AVERAGE(B10:AF10)</f>
        <v>32.222580645161287</v>
      </c>
    </row>
    <row r="11" spans="1:38" x14ac:dyDescent="0.2">
      <c r="A11" s="82" t="s">
        <v>109</v>
      </c>
      <c r="B11" s="125">
        <v>32.200000000000003</v>
      </c>
      <c r="C11" s="11">
        <v>33.1</v>
      </c>
      <c r="D11" s="11">
        <v>35</v>
      </c>
      <c r="E11" s="11">
        <v>29.2</v>
      </c>
      <c r="F11" s="11">
        <v>27.6</v>
      </c>
      <c r="G11" s="11">
        <v>29.2</v>
      </c>
      <c r="H11" s="11">
        <v>30.4</v>
      </c>
      <c r="I11" s="11">
        <v>29.5</v>
      </c>
      <c r="J11" s="11">
        <v>33.299999999999997</v>
      </c>
      <c r="K11" s="11">
        <v>33.799999999999997</v>
      </c>
      <c r="L11" s="11">
        <v>34.700000000000003</v>
      </c>
      <c r="M11" s="11">
        <v>34.200000000000003</v>
      </c>
      <c r="N11" s="11">
        <v>32.700000000000003</v>
      </c>
      <c r="O11" s="11">
        <v>31.4</v>
      </c>
      <c r="P11" s="11">
        <v>30.9</v>
      </c>
      <c r="Q11" s="11">
        <v>30.6</v>
      </c>
      <c r="R11" s="11">
        <v>26</v>
      </c>
      <c r="S11" s="11">
        <v>26.3</v>
      </c>
      <c r="T11" s="11">
        <v>25.1</v>
      </c>
      <c r="U11" s="11">
        <v>26.5</v>
      </c>
      <c r="V11" s="11">
        <v>27</v>
      </c>
      <c r="W11" s="11">
        <v>30</v>
      </c>
      <c r="X11" s="11">
        <v>30.8</v>
      </c>
      <c r="Y11" s="11">
        <v>29.5</v>
      </c>
      <c r="Z11" s="11">
        <v>29.3</v>
      </c>
      <c r="AA11" s="11">
        <v>31</v>
      </c>
      <c r="AB11" s="11">
        <v>25.8</v>
      </c>
      <c r="AC11" s="11">
        <v>27</v>
      </c>
      <c r="AD11" s="11">
        <v>29.7</v>
      </c>
      <c r="AE11" s="11">
        <v>31.2</v>
      </c>
      <c r="AF11" s="108">
        <v>25.3</v>
      </c>
      <c r="AG11" s="176">
        <f t="shared" ref="AG11" si="13">MAX(B11:AF11)</f>
        <v>35</v>
      </c>
      <c r="AH11" s="79">
        <f t="shared" ref="AH11" si="14">AVERAGE(B11:AF11)</f>
        <v>29.945161290322577</v>
      </c>
    </row>
    <row r="12" spans="1:38" x14ac:dyDescent="0.2">
      <c r="A12" s="82" t="s">
        <v>1</v>
      </c>
      <c r="B12" s="125">
        <v>31.9</v>
      </c>
      <c r="C12" s="11">
        <v>34.9</v>
      </c>
      <c r="D12" s="11">
        <v>33.6</v>
      </c>
      <c r="E12" s="11">
        <v>30.4</v>
      </c>
      <c r="F12" s="11">
        <v>29.6</v>
      </c>
      <c r="G12" s="11">
        <v>29.7</v>
      </c>
      <c r="H12" s="11">
        <v>27.9</v>
      </c>
      <c r="I12" s="11">
        <v>30.9</v>
      </c>
      <c r="J12" s="11">
        <v>33.1</v>
      </c>
      <c r="K12" s="11">
        <v>31.6</v>
      </c>
      <c r="L12" s="11">
        <v>33</v>
      </c>
      <c r="M12" s="11">
        <v>30.9</v>
      </c>
      <c r="N12" s="11">
        <v>28.4</v>
      </c>
      <c r="O12" s="11">
        <v>30.4</v>
      </c>
      <c r="P12" s="11">
        <v>27.8</v>
      </c>
      <c r="Q12" s="11">
        <v>27.4</v>
      </c>
      <c r="R12" s="11">
        <v>27.2</v>
      </c>
      <c r="S12" s="11">
        <v>24.7</v>
      </c>
      <c r="T12" s="11">
        <v>26.7</v>
      </c>
      <c r="U12" s="11">
        <v>26.5</v>
      </c>
      <c r="V12" s="11">
        <v>31.2</v>
      </c>
      <c r="W12" s="11">
        <v>29.1</v>
      </c>
      <c r="X12" s="11">
        <v>32.6</v>
      </c>
      <c r="Y12" s="11">
        <v>31.3</v>
      </c>
      <c r="Z12" s="11">
        <v>29.1</v>
      </c>
      <c r="AA12" s="11">
        <v>32.299999999999997</v>
      </c>
      <c r="AB12" s="11">
        <v>28.9</v>
      </c>
      <c r="AC12" s="11">
        <v>28.2</v>
      </c>
      <c r="AD12" s="11">
        <v>28.4</v>
      </c>
      <c r="AE12" s="11">
        <v>27.5</v>
      </c>
      <c r="AF12" s="108">
        <v>30</v>
      </c>
      <c r="AG12" s="176">
        <f t="shared" ref="AG12:AG16" si="15">MAX(B12:AF12)</f>
        <v>34.9</v>
      </c>
      <c r="AH12" s="79">
        <f t="shared" ref="AH12:AH16" si="16">AVERAGE(B12:AF12)</f>
        <v>29.845161290322583</v>
      </c>
      <c r="AJ12" s="12" t="s">
        <v>38</v>
      </c>
    </row>
    <row r="13" spans="1:38" x14ac:dyDescent="0.2">
      <c r="A13" s="82" t="s">
        <v>2</v>
      </c>
      <c r="B13" s="125">
        <v>30.2</v>
      </c>
      <c r="C13" s="11" t="s">
        <v>210</v>
      </c>
      <c r="D13" s="11" t="s">
        <v>210</v>
      </c>
      <c r="E13" s="11">
        <v>23.8</v>
      </c>
      <c r="F13" s="11">
        <v>32.299999999999997</v>
      </c>
      <c r="G13" s="11">
        <v>32.299999999999997</v>
      </c>
      <c r="H13" s="11">
        <v>30.1</v>
      </c>
      <c r="I13" s="11">
        <v>33.799999999999997</v>
      </c>
      <c r="J13" s="11">
        <v>34.200000000000003</v>
      </c>
      <c r="K13" s="11">
        <v>34.6</v>
      </c>
      <c r="L13" s="11">
        <v>34</v>
      </c>
      <c r="M13" s="11">
        <v>32</v>
      </c>
      <c r="N13" s="11">
        <v>32.799999999999997</v>
      </c>
      <c r="O13" s="11">
        <v>29.2</v>
      </c>
      <c r="P13" s="11">
        <v>30.9</v>
      </c>
      <c r="Q13" s="11">
        <v>27.9</v>
      </c>
      <c r="R13" s="11">
        <v>28.8</v>
      </c>
      <c r="S13" s="11">
        <v>31.7</v>
      </c>
      <c r="T13" s="11">
        <v>32</v>
      </c>
      <c r="U13" s="11">
        <v>31.1</v>
      </c>
      <c r="V13" s="11">
        <v>32.9</v>
      </c>
      <c r="W13" s="11">
        <v>32.4</v>
      </c>
      <c r="X13" s="11">
        <v>34.4</v>
      </c>
      <c r="Y13" s="11">
        <v>32.9</v>
      </c>
      <c r="Z13" s="11">
        <v>31.7</v>
      </c>
      <c r="AA13" s="11">
        <v>34.1</v>
      </c>
      <c r="AB13" s="11">
        <v>33.5</v>
      </c>
      <c r="AC13" s="11">
        <v>32.6</v>
      </c>
      <c r="AD13" s="11">
        <v>32.200000000000003</v>
      </c>
      <c r="AE13" s="11">
        <v>31.7</v>
      </c>
      <c r="AF13" s="108">
        <v>32.9</v>
      </c>
      <c r="AG13" s="176">
        <f t="shared" si="15"/>
        <v>34.6</v>
      </c>
      <c r="AH13" s="79">
        <f t="shared" si="16"/>
        <v>31.827586206896552</v>
      </c>
      <c r="AI13" s="12" t="s">
        <v>38</v>
      </c>
      <c r="AJ13" s="12" t="s">
        <v>38</v>
      </c>
    </row>
    <row r="14" spans="1:38" x14ac:dyDescent="0.2">
      <c r="A14" s="82" t="s">
        <v>3</v>
      </c>
      <c r="B14" s="125">
        <v>25.2</v>
      </c>
      <c r="C14" s="11" t="s">
        <v>210</v>
      </c>
      <c r="D14" s="11">
        <v>34</v>
      </c>
      <c r="E14" s="11">
        <v>31.3</v>
      </c>
      <c r="F14" s="11">
        <v>32.4</v>
      </c>
      <c r="G14" s="11">
        <v>31.1</v>
      </c>
      <c r="H14" s="11">
        <v>30.7</v>
      </c>
      <c r="I14" s="11">
        <v>33.299999999999997</v>
      </c>
      <c r="J14" s="11">
        <v>35</v>
      </c>
      <c r="K14" s="11">
        <v>31.4</v>
      </c>
      <c r="L14" s="11">
        <v>34.5</v>
      </c>
      <c r="M14" s="11">
        <v>35.4</v>
      </c>
      <c r="N14" s="11">
        <v>30.5</v>
      </c>
      <c r="O14" s="11">
        <v>31.6</v>
      </c>
      <c r="P14" s="11">
        <v>31.1</v>
      </c>
      <c r="Q14" s="11">
        <v>31.3</v>
      </c>
      <c r="R14" s="11">
        <v>29.5</v>
      </c>
      <c r="S14" s="11">
        <v>24.1</v>
      </c>
      <c r="T14" s="11">
        <v>27.6</v>
      </c>
      <c r="U14" s="11">
        <v>29.6</v>
      </c>
      <c r="V14" s="11">
        <v>32.1</v>
      </c>
      <c r="W14" s="11">
        <v>30.6</v>
      </c>
      <c r="X14" s="11">
        <v>32.6</v>
      </c>
      <c r="Y14" s="11">
        <v>33.6</v>
      </c>
      <c r="Z14" s="11">
        <v>33.1</v>
      </c>
      <c r="AA14" s="11">
        <v>33.700000000000003</v>
      </c>
      <c r="AB14" s="11">
        <v>31</v>
      </c>
      <c r="AC14" s="11">
        <v>30.2</v>
      </c>
      <c r="AD14" s="11">
        <v>31.2</v>
      </c>
      <c r="AE14" s="11">
        <v>32.9</v>
      </c>
      <c r="AF14" s="108">
        <v>31.8</v>
      </c>
      <c r="AG14" s="176">
        <f t="shared" si="15"/>
        <v>35.4</v>
      </c>
      <c r="AH14" s="79">
        <f t="shared" si="16"/>
        <v>31.413333333333341</v>
      </c>
      <c r="AI14" s="12" t="s">
        <v>38</v>
      </c>
      <c r="AJ14" t="s">
        <v>38</v>
      </c>
      <c r="AL14" t="s">
        <v>38</v>
      </c>
    </row>
    <row r="15" spans="1:38" x14ac:dyDescent="0.2">
      <c r="A15" s="82" t="s">
        <v>35</v>
      </c>
      <c r="B15" s="125">
        <v>30.1</v>
      </c>
      <c r="C15" s="11">
        <v>31.7</v>
      </c>
      <c r="D15" s="11">
        <v>32.799999999999997</v>
      </c>
      <c r="E15" s="11">
        <v>30.1</v>
      </c>
      <c r="F15" s="11">
        <v>30.4</v>
      </c>
      <c r="G15" s="11">
        <v>30.3</v>
      </c>
      <c r="H15" s="11">
        <v>30.7</v>
      </c>
      <c r="I15" s="11">
        <v>32.700000000000003</v>
      </c>
      <c r="J15" s="11">
        <v>34.200000000000003</v>
      </c>
      <c r="K15" s="11">
        <v>29.8</v>
      </c>
      <c r="L15" s="11">
        <v>32.299999999999997</v>
      </c>
      <c r="M15" s="11">
        <v>30.1</v>
      </c>
      <c r="N15" s="11">
        <v>28.9</v>
      </c>
      <c r="O15" s="11">
        <v>28.6</v>
      </c>
      <c r="P15" s="11">
        <v>25.9</v>
      </c>
      <c r="Q15" s="11">
        <v>28.6</v>
      </c>
      <c r="R15" s="11">
        <v>26.1</v>
      </c>
      <c r="S15" s="11">
        <v>29.1</v>
      </c>
      <c r="T15" s="11">
        <v>27.5</v>
      </c>
      <c r="U15" s="11">
        <v>27.6</v>
      </c>
      <c r="V15" s="11">
        <v>31.1</v>
      </c>
      <c r="W15" s="11">
        <v>28</v>
      </c>
      <c r="X15" s="11">
        <v>31.9</v>
      </c>
      <c r="Y15" s="11">
        <v>31.4</v>
      </c>
      <c r="Z15" s="11">
        <v>29.1</v>
      </c>
      <c r="AA15" s="11">
        <v>31.6</v>
      </c>
      <c r="AB15" s="11">
        <v>30.1</v>
      </c>
      <c r="AC15" s="11">
        <v>30.2</v>
      </c>
      <c r="AD15" s="11">
        <v>29.1</v>
      </c>
      <c r="AE15" s="11">
        <v>30.9</v>
      </c>
      <c r="AF15" s="108">
        <v>29.3</v>
      </c>
      <c r="AG15" s="176">
        <f>MAX(B15:AF15)</f>
        <v>34.200000000000003</v>
      </c>
      <c r="AH15" s="79">
        <f>AVERAGE(B15:AF15)</f>
        <v>30.006451612903231</v>
      </c>
      <c r="AJ15" t="s">
        <v>213</v>
      </c>
      <c r="AL15" t="s">
        <v>38</v>
      </c>
    </row>
    <row r="16" spans="1:38" x14ac:dyDescent="0.2">
      <c r="A16" s="82" t="s">
        <v>4</v>
      </c>
      <c r="B16" s="125">
        <v>27.8</v>
      </c>
      <c r="C16" s="11">
        <v>25.5</v>
      </c>
      <c r="D16" s="11" t="s">
        <v>210</v>
      </c>
      <c r="E16" s="11">
        <v>27.8</v>
      </c>
      <c r="F16" s="11">
        <v>33.1</v>
      </c>
      <c r="G16" s="11">
        <v>33.6</v>
      </c>
      <c r="H16" s="11">
        <v>31.7</v>
      </c>
      <c r="I16" s="11">
        <v>34.5</v>
      </c>
      <c r="J16" s="11">
        <v>37.200000000000003</v>
      </c>
      <c r="K16" s="11">
        <v>30.5</v>
      </c>
      <c r="L16" s="11">
        <v>35.4</v>
      </c>
      <c r="M16" s="11">
        <v>32.299999999999997</v>
      </c>
      <c r="N16" s="11">
        <v>31.8</v>
      </c>
      <c r="O16" s="11">
        <v>29.8</v>
      </c>
      <c r="P16" s="11">
        <v>31.6</v>
      </c>
      <c r="Q16" s="11">
        <v>28.4</v>
      </c>
      <c r="R16" s="11">
        <v>26.4</v>
      </c>
      <c r="S16" s="11">
        <v>29.5</v>
      </c>
      <c r="T16" s="11">
        <v>28.8</v>
      </c>
      <c r="U16" s="11">
        <v>31.2</v>
      </c>
      <c r="V16" s="11">
        <v>32.299999999999997</v>
      </c>
      <c r="W16" s="11">
        <v>32</v>
      </c>
      <c r="X16" s="11">
        <v>34.9</v>
      </c>
      <c r="Y16" s="11">
        <v>34.1</v>
      </c>
      <c r="Z16" s="11">
        <v>32</v>
      </c>
      <c r="AA16" s="11">
        <v>34.9</v>
      </c>
      <c r="AB16" s="11">
        <v>29</v>
      </c>
      <c r="AC16" s="11">
        <v>32.299999999999997</v>
      </c>
      <c r="AD16" s="11">
        <v>33.1</v>
      </c>
      <c r="AE16" s="11">
        <v>33.6</v>
      </c>
      <c r="AF16" s="108">
        <v>32.799999999999997</v>
      </c>
      <c r="AG16" s="176">
        <f t="shared" si="15"/>
        <v>37.200000000000003</v>
      </c>
      <c r="AH16" s="79">
        <f t="shared" si="16"/>
        <v>31.59666666666666</v>
      </c>
      <c r="AJ16" t="s">
        <v>38</v>
      </c>
    </row>
    <row r="17" spans="1:39" x14ac:dyDescent="0.2">
      <c r="A17" s="82" t="s">
        <v>154</v>
      </c>
      <c r="B17" s="125">
        <v>33</v>
      </c>
      <c r="C17" s="11">
        <v>33.1</v>
      </c>
      <c r="D17" s="11">
        <v>33.1</v>
      </c>
      <c r="E17" s="11">
        <v>30.5</v>
      </c>
      <c r="F17" s="11">
        <v>27.3</v>
      </c>
      <c r="G17" s="11">
        <v>31.5</v>
      </c>
      <c r="H17" s="11">
        <v>26.6</v>
      </c>
      <c r="I17" s="11">
        <v>29.5</v>
      </c>
      <c r="J17" s="11">
        <v>33.6</v>
      </c>
      <c r="K17" s="11">
        <v>35.4</v>
      </c>
      <c r="L17" s="11">
        <v>35.200000000000003</v>
      </c>
      <c r="M17" s="11">
        <v>34.299999999999997</v>
      </c>
      <c r="N17" s="11">
        <v>33.799999999999997</v>
      </c>
      <c r="O17" s="11">
        <v>32.1</v>
      </c>
      <c r="P17" s="11">
        <v>31.6</v>
      </c>
      <c r="Q17" s="11">
        <v>31</v>
      </c>
      <c r="R17" s="11">
        <v>24.4</v>
      </c>
      <c r="S17" s="11">
        <v>28.4</v>
      </c>
      <c r="T17" s="11">
        <v>28.1</v>
      </c>
      <c r="U17" s="11">
        <v>28</v>
      </c>
      <c r="V17" s="11">
        <v>29.9</v>
      </c>
      <c r="W17" s="11">
        <v>29.8</v>
      </c>
      <c r="X17" s="11">
        <v>30.8</v>
      </c>
      <c r="Y17" s="11">
        <v>32.200000000000003</v>
      </c>
      <c r="Z17" s="11">
        <v>27.8</v>
      </c>
      <c r="AA17" s="11">
        <v>31.5</v>
      </c>
      <c r="AB17" s="11">
        <v>27.4</v>
      </c>
      <c r="AC17" s="11">
        <v>29.7</v>
      </c>
      <c r="AD17" s="11">
        <v>31.5</v>
      </c>
      <c r="AE17" s="11">
        <v>32.700000000000003</v>
      </c>
      <c r="AF17" s="108">
        <v>23.9</v>
      </c>
      <c r="AG17" s="176">
        <f t="shared" ref="AG17" si="17">MAX(B17:AF17)</f>
        <v>35.4</v>
      </c>
      <c r="AH17" s="79">
        <f t="shared" ref="AH17" si="18">AVERAGE(B17:AF17)</f>
        <v>30.570967741935483</v>
      </c>
      <c r="AI17" s="12" t="s">
        <v>38</v>
      </c>
      <c r="AJ17" t="s">
        <v>38</v>
      </c>
      <c r="AK17" t="s">
        <v>38</v>
      </c>
      <c r="AM17" t="s">
        <v>38</v>
      </c>
    </row>
    <row r="18" spans="1:39" x14ac:dyDescent="0.2">
      <c r="A18" s="82" t="s">
        <v>155</v>
      </c>
      <c r="B18" s="125">
        <v>34.4</v>
      </c>
      <c r="C18" s="11">
        <v>35.6</v>
      </c>
      <c r="D18" s="11">
        <v>35.6</v>
      </c>
      <c r="E18" s="11">
        <v>30.8</v>
      </c>
      <c r="F18" s="11">
        <v>28.6</v>
      </c>
      <c r="G18" s="11">
        <v>29.9</v>
      </c>
      <c r="H18" s="11">
        <v>31.6</v>
      </c>
      <c r="I18" s="11">
        <v>30.7</v>
      </c>
      <c r="J18" s="11">
        <v>34.200000000000003</v>
      </c>
      <c r="K18" s="11">
        <v>33.799999999999997</v>
      </c>
      <c r="L18" s="11">
        <v>34.6</v>
      </c>
      <c r="M18" s="11">
        <v>33.5</v>
      </c>
      <c r="N18" s="11">
        <v>33.799999999999997</v>
      </c>
      <c r="O18" s="11">
        <v>32</v>
      </c>
      <c r="P18" s="11">
        <v>31.6</v>
      </c>
      <c r="Q18" s="11">
        <v>31.6</v>
      </c>
      <c r="R18" s="11">
        <v>28</v>
      </c>
      <c r="S18" s="11">
        <v>28.4</v>
      </c>
      <c r="T18" s="11">
        <v>27.3</v>
      </c>
      <c r="U18" s="11">
        <v>28.4</v>
      </c>
      <c r="V18" s="11">
        <v>27.6</v>
      </c>
      <c r="W18" s="11">
        <v>30.4</v>
      </c>
      <c r="X18" s="11">
        <v>32.799999999999997</v>
      </c>
      <c r="Y18" s="11">
        <v>30</v>
      </c>
      <c r="Z18" s="11">
        <v>29.4</v>
      </c>
      <c r="AA18" s="11">
        <v>31.7</v>
      </c>
      <c r="AB18" s="11">
        <v>29</v>
      </c>
      <c r="AC18" s="11">
        <v>27.3</v>
      </c>
      <c r="AD18" s="11">
        <v>30.9</v>
      </c>
      <c r="AE18" s="11">
        <v>31.6</v>
      </c>
      <c r="AF18" s="108">
        <v>27.6</v>
      </c>
      <c r="AG18" s="176">
        <f t="shared" ref="AG18" si="19">MAX(B18:AF18)</f>
        <v>35.6</v>
      </c>
      <c r="AH18" s="79">
        <f t="shared" ref="AH18" si="20">AVERAGE(B18:AF18)</f>
        <v>31.054838709677416</v>
      </c>
      <c r="AJ18" t="s">
        <v>38</v>
      </c>
      <c r="AL18" t="s">
        <v>38</v>
      </c>
    </row>
    <row r="19" spans="1:39" x14ac:dyDescent="0.2">
      <c r="A19" s="82" t="s">
        <v>5</v>
      </c>
      <c r="B19" s="125">
        <v>32.6</v>
      </c>
      <c r="C19" s="11">
        <v>33.4</v>
      </c>
      <c r="D19" s="11">
        <v>32.299999999999997</v>
      </c>
      <c r="E19" s="11">
        <v>29.9</v>
      </c>
      <c r="F19" s="11">
        <v>27.7</v>
      </c>
      <c r="G19" s="11">
        <v>31.9</v>
      </c>
      <c r="H19" s="11">
        <v>26.2</v>
      </c>
      <c r="I19" s="11">
        <v>29.9</v>
      </c>
      <c r="J19" s="11">
        <v>32.799999999999997</v>
      </c>
      <c r="K19" s="11">
        <v>33.9</v>
      </c>
      <c r="L19" s="11">
        <v>34.1</v>
      </c>
      <c r="M19" s="11">
        <v>34.799999999999997</v>
      </c>
      <c r="N19" s="11">
        <v>32.799999999999997</v>
      </c>
      <c r="O19" s="11">
        <v>31.5</v>
      </c>
      <c r="P19" s="11">
        <v>31.7</v>
      </c>
      <c r="Q19" s="11">
        <v>29.6</v>
      </c>
      <c r="R19" s="11">
        <v>24.1</v>
      </c>
      <c r="S19" s="11">
        <v>28.3</v>
      </c>
      <c r="T19" s="11">
        <v>27.9</v>
      </c>
      <c r="U19" s="11">
        <v>29.5</v>
      </c>
      <c r="V19" s="11">
        <v>28.1</v>
      </c>
      <c r="W19" s="11">
        <v>28.8</v>
      </c>
      <c r="X19" s="11">
        <v>30.8</v>
      </c>
      <c r="Y19" s="11">
        <v>31.3</v>
      </c>
      <c r="Z19" s="11">
        <v>29.1</v>
      </c>
      <c r="AA19" s="11">
        <v>30.6</v>
      </c>
      <c r="AB19" s="11">
        <v>25.8</v>
      </c>
      <c r="AC19" s="11">
        <v>28.6</v>
      </c>
      <c r="AD19" s="11">
        <v>29.9</v>
      </c>
      <c r="AE19" s="11">
        <v>30.9</v>
      </c>
      <c r="AF19" s="108">
        <v>24.1</v>
      </c>
      <c r="AG19" s="176">
        <f>MAX(B19:AF19)</f>
        <v>34.799999999999997</v>
      </c>
      <c r="AH19" s="79">
        <f>AVERAGE(B19:AF19)</f>
        <v>30.093548387096771</v>
      </c>
      <c r="AJ19" t="s">
        <v>38</v>
      </c>
    </row>
    <row r="20" spans="1:39" x14ac:dyDescent="0.2">
      <c r="A20" s="82" t="s">
        <v>6</v>
      </c>
      <c r="B20" s="125">
        <v>32.200000000000003</v>
      </c>
      <c r="C20" s="11">
        <v>34.299999999999997</v>
      </c>
      <c r="D20" s="11">
        <v>34</v>
      </c>
      <c r="E20" s="11">
        <v>32.200000000000003</v>
      </c>
      <c r="F20" s="11">
        <v>29.2</v>
      </c>
      <c r="G20" s="11">
        <v>30.8</v>
      </c>
      <c r="H20" s="11">
        <v>32.299999999999997</v>
      </c>
      <c r="I20" s="11">
        <v>32.1</v>
      </c>
      <c r="J20" s="11">
        <v>35.299999999999997</v>
      </c>
      <c r="K20" s="11">
        <v>35.799999999999997</v>
      </c>
      <c r="L20" s="11">
        <v>35.5</v>
      </c>
      <c r="M20" s="11">
        <v>32.700000000000003</v>
      </c>
      <c r="N20" s="11">
        <v>33.5</v>
      </c>
      <c r="O20" s="11">
        <v>32.200000000000003</v>
      </c>
      <c r="P20" s="11">
        <v>30.5</v>
      </c>
      <c r="Q20" s="11">
        <v>31.4</v>
      </c>
      <c r="R20" s="11">
        <v>28.2</v>
      </c>
      <c r="S20" s="11">
        <v>28.4</v>
      </c>
      <c r="T20" s="11">
        <v>27.2</v>
      </c>
      <c r="U20" s="11">
        <v>27.5</v>
      </c>
      <c r="V20" s="11">
        <v>25.9</v>
      </c>
      <c r="W20" s="11">
        <v>28.8</v>
      </c>
      <c r="X20" s="11">
        <v>31</v>
      </c>
      <c r="Y20" s="11">
        <v>31.7</v>
      </c>
      <c r="Z20" s="11">
        <v>28.9</v>
      </c>
      <c r="AA20" s="11">
        <v>32.4</v>
      </c>
      <c r="AB20" s="11">
        <v>29.5</v>
      </c>
      <c r="AC20" s="11">
        <v>29.7</v>
      </c>
      <c r="AD20" s="11">
        <v>30.8</v>
      </c>
      <c r="AE20" s="11">
        <v>30.6</v>
      </c>
      <c r="AF20" s="108">
        <v>30.4</v>
      </c>
      <c r="AG20" s="176">
        <f>MAX(B20:AF20)</f>
        <v>35.799999999999997</v>
      </c>
      <c r="AH20" s="79">
        <f>AVERAGE(B20:AF20)</f>
        <v>31.129032258064516</v>
      </c>
      <c r="AL20" t="s">
        <v>38</v>
      </c>
    </row>
    <row r="21" spans="1:39" x14ac:dyDescent="0.2">
      <c r="A21" s="82" t="s">
        <v>34</v>
      </c>
      <c r="B21" s="125">
        <v>32.700000000000003</v>
      </c>
      <c r="C21" s="11">
        <v>36.299999999999997</v>
      </c>
      <c r="D21" s="11">
        <v>36.299999999999997</v>
      </c>
      <c r="E21" s="11">
        <v>29.3</v>
      </c>
      <c r="F21" s="11">
        <v>27.8</v>
      </c>
      <c r="G21" s="11">
        <v>28.8</v>
      </c>
      <c r="H21" s="11">
        <v>32</v>
      </c>
      <c r="I21" s="11">
        <v>31.8</v>
      </c>
      <c r="J21" s="11">
        <v>34.299999999999997</v>
      </c>
      <c r="K21" s="11">
        <v>34.4</v>
      </c>
      <c r="L21" s="11">
        <v>34.6</v>
      </c>
      <c r="M21" s="11">
        <v>34.6</v>
      </c>
      <c r="N21" s="11">
        <v>32.799999999999997</v>
      </c>
      <c r="O21" s="11">
        <v>32.799999999999997</v>
      </c>
      <c r="P21" s="11">
        <v>29.6</v>
      </c>
      <c r="Q21" s="11">
        <v>30.9</v>
      </c>
      <c r="R21" s="11">
        <v>27.7</v>
      </c>
      <c r="S21" s="11">
        <v>28.3</v>
      </c>
      <c r="T21" s="11">
        <v>28</v>
      </c>
      <c r="U21" s="11">
        <v>27.8</v>
      </c>
      <c r="V21" s="11">
        <v>28.8</v>
      </c>
      <c r="W21" s="11">
        <v>30.4</v>
      </c>
      <c r="X21" s="11">
        <v>32.9</v>
      </c>
      <c r="Y21" s="11">
        <v>30.8</v>
      </c>
      <c r="Z21" s="11">
        <v>31.3</v>
      </c>
      <c r="AA21" s="11">
        <v>32.6</v>
      </c>
      <c r="AB21" s="11">
        <v>29</v>
      </c>
      <c r="AC21" s="11">
        <v>28.5</v>
      </c>
      <c r="AD21" s="11">
        <v>30.4</v>
      </c>
      <c r="AE21" s="11">
        <v>32</v>
      </c>
      <c r="AF21" s="108">
        <v>29.1</v>
      </c>
      <c r="AG21" s="176">
        <f>MAX(B21:AF21)</f>
        <v>36.299999999999997</v>
      </c>
      <c r="AH21" s="79">
        <f>AVERAGE(B21:AF21)</f>
        <v>31.180645161290318</v>
      </c>
      <c r="AL21" t="s">
        <v>38</v>
      </c>
      <c r="AM21" t="s">
        <v>38</v>
      </c>
    </row>
    <row r="22" spans="1:39" x14ac:dyDescent="0.2">
      <c r="A22" s="82" t="s">
        <v>156</v>
      </c>
      <c r="B22" s="125">
        <v>33</v>
      </c>
      <c r="C22" s="11">
        <v>33.4</v>
      </c>
      <c r="D22" s="11">
        <v>34.700000000000003</v>
      </c>
      <c r="E22" s="11">
        <v>27.9</v>
      </c>
      <c r="F22" s="11">
        <v>28.4</v>
      </c>
      <c r="G22" s="11">
        <v>30</v>
      </c>
      <c r="H22" s="11">
        <v>30.4</v>
      </c>
      <c r="I22" s="11">
        <v>29.7</v>
      </c>
      <c r="J22" s="11">
        <v>32.799999999999997</v>
      </c>
      <c r="K22" s="11">
        <v>33.200000000000003</v>
      </c>
      <c r="L22" s="11">
        <v>33.4</v>
      </c>
      <c r="M22" s="11">
        <v>33.799999999999997</v>
      </c>
      <c r="N22" s="11">
        <v>31.7</v>
      </c>
      <c r="O22" s="11">
        <v>30.4</v>
      </c>
      <c r="P22" s="11">
        <v>29.6</v>
      </c>
      <c r="Q22" s="11">
        <v>30.4</v>
      </c>
      <c r="R22" s="11">
        <v>24.5</v>
      </c>
      <c r="S22" s="11">
        <v>26.7</v>
      </c>
      <c r="T22" s="11">
        <v>28.5</v>
      </c>
      <c r="U22" s="11">
        <v>27.5</v>
      </c>
      <c r="V22" s="11">
        <v>27.7</v>
      </c>
      <c r="W22" s="11">
        <v>29.9</v>
      </c>
      <c r="X22" s="11">
        <v>29.7</v>
      </c>
      <c r="Y22" s="11">
        <v>29.7</v>
      </c>
      <c r="Z22" s="11">
        <v>26.9</v>
      </c>
      <c r="AA22" s="11">
        <v>29.5</v>
      </c>
      <c r="AB22" s="11">
        <v>24.6</v>
      </c>
      <c r="AC22" s="11">
        <v>26.9</v>
      </c>
      <c r="AD22" s="11">
        <v>28.6</v>
      </c>
      <c r="AE22" s="11">
        <v>30.2</v>
      </c>
      <c r="AF22" s="108">
        <v>24.8</v>
      </c>
      <c r="AG22" s="176">
        <f t="shared" ref="AG22" si="21">MAX(B22:AF22)</f>
        <v>34.700000000000003</v>
      </c>
      <c r="AH22" s="79">
        <f t="shared" ref="AH22" si="22">AVERAGE(B22:AF22)</f>
        <v>29.62903225806452</v>
      </c>
      <c r="AI22" s="12" t="s">
        <v>38</v>
      </c>
      <c r="AL22" t="s">
        <v>38</v>
      </c>
    </row>
    <row r="23" spans="1:39" s="5" customFormat="1" x14ac:dyDescent="0.2">
      <c r="A23" s="82" t="s">
        <v>7</v>
      </c>
      <c r="B23" s="125">
        <v>26.7</v>
      </c>
      <c r="C23" s="11" t="s">
        <v>210</v>
      </c>
      <c r="D23" s="11" t="s">
        <v>210</v>
      </c>
      <c r="E23" s="11">
        <v>30.9</v>
      </c>
      <c r="F23" s="11" t="s">
        <v>210</v>
      </c>
      <c r="G23" s="11" t="s">
        <v>210</v>
      </c>
      <c r="H23" s="11" t="s">
        <v>210</v>
      </c>
      <c r="I23" s="11" t="s">
        <v>210</v>
      </c>
      <c r="J23" s="11" t="s">
        <v>210</v>
      </c>
      <c r="K23" s="11" t="s">
        <v>210</v>
      </c>
      <c r="L23" s="11" t="s">
        <v>210</v>
      </c>
      <c r="M23" s="11" t="s">
        <v>210</v>
      </c>
      <c r="N23" s="11" t="s">
        <v>210</v>
      </c>
      <c r="O23" s="11" t="s">
        <v>210</v>
      </c>
      <c r="P23" s="11" t="s">
        <v>210</v>
      </c>
      <c r="Q23" s="11" t="s">
        <v>210</v>
      </c>
      <c r="R23" s="11" t="s">
        <v>210</v>
      </c>
      <c r="S23" s="11">
        <v>27.2</v>
      </c>
      <c r="T23" s="11">
        <v>27.3</v>
      </c>
      <c r="U23" s="11">
        <v>27.1</v>
      </c>
      <c r="V23" s="11">
        <v>31.3</v>
      </c>
      <c r="W23" s="11">
        <v>30.9</v>
      </c>
      <c r="X23" s="11">
        <v>32.700000000000003</v>
      </c>
      <c r="Y23" s="11">
        <v>34.299999999999997</v>
      </c>
      <c r="Z23" s="11">
        <v>32.1</v>
      </c>
      <c r="AA23" s="11">
        <v>33</v>
      </c>
      <c r="AB23" s="11">
        <v>30.9</v>
      </c>
      <c r="AC23" s="11">
        <v>29.1</v>
      </c>
      <c r="AD23" s="11">
        <v>30.6</v>
      </c>
      <c r="AE23" s="11">
        <v>32.799999999999997</v>
      </c>
      <c r="AF23" s="108">
        <v>31.4</v>
      </c>
      <c r="AG23" s="176">
        <f t="shared" ref="AG23" si="23">MAX(B23:AF23)</f>
        <v>34.299999999999997</v>
      </c>
      <c r="AH23" s="79">
        <f t="shared" ref="AH23" si="24">AVERAGE(B23:AF23)</f>
        <v>30.518750000000004</v>
      </c>
      <c r="AL23" s="5" t="s">
        <v>38</v>
      </c>
      <c r="AM23" s="5" t="s">
        <v>38</v>
      </c>
    </row>
    <row r="24" spans="1:39" x14ac:dyDescent="0.2">
      <c r="A24" s="82" t="s">
        <v>157</v>
      </c>
      <c r="B24" s="125">
        <v>32.700000000000003</v>
      </c>
      <c r="C24" s="11">
        <v>33.4</v>
      </c>
      <c r="D24" s="11">
        <v>35.1</v>
      </c>
      <c r="E24" s="11">
        <v>31.8</v>
      </c>
      <c r="F24" s="11">
        <v>29.4</v>
      </c>
      <c r="G24" s="11">
        <v>31.5</v>
      </c>
      <c r="H24" s="11">
        <v>31.5</v>
      </c>
      <c r="I24" s="11">
        <v>31.5</v>
      </c>
      <c r="J24" s="11">
        <v>34.1</v>
      </c>
      <c r="K24" s="11">
        <v>33.700000000000003</v>
      </c>
      <c r="L24" s="11">
        <v>33.5</v>
      </c>
      <c r="M24" s="11">
        <v>32.1</v>
      </c>
      <c r="N24" s="11">
        <v>31.2</v>
      </c>
      <c r="O24" s="11">
        <v>29.1</v>
      </c>
      <c r="P24" s="11">
        <v>30.8</v>
      </c>
      <c r="Q24" s="11">
        <v>30.4</v>
      </c>
      <c r="R24" s="11">
        <v>26.7</v>
      </c>
      <c r="S24" s="11">
        <v>27.7</v>
      </c>
      <c r="T24" s="11">
        <v>26.6</v>
      </c>
      <c r="U24" s="11">
        <v>28</v>
      </c>
      <c r="V24" s="11">
        <v>26</v>
      </c>
      <c r="W24" s="11">
        <v>29.1</v>
      </c>
      <c r="X24" s="11">
        <v>33.5</v>
      </c>
      <c r="Y24" s="11">
        <v>31.8</v>
      </c>
      <c r="Z24" s="11">
        <v>28.6</v>
      </c>
      <c r="AA24" s="11">
        <v>31.9</v>
      </c>
      <c r="AB24" s="11">
        <v>30.2</v>
      </c>
      <c r="AC24" s="11">
        <v>29.3</v>
      </c>
      <c r="AD24" s="11">
        <v>30</v>
      </c>
      <c r="AE24" s="11">
        <v>31.1</v>
      </c>
      <c r="AF24" s="108">
        <v>31.1</v>
      </c>
      <c r="AG24" s="176">
        <f t="shared" ref="AG24" si="25">MAX(B24:AF24)</f>
        <v>35.1</v>
      </c>
      <c r="AH24" s="79">
        <f t="shared" ref="AH24" si="26">AVERAGE(B24:AF24)</f>
        <v>30.754838709677422</v>
      </c>
      <c r="AK24" s="12" t="s">
        <v>38</v>
      </c>
      <c r="AM24" s="12" t="s">
        <v>38</v>
      </c>
    </row>
    <row r="25" spans="1:39" x14ac:dyDescent="0.2">
      <c r="A25" s="82" t="s">
        <v>158</v>
      </c>
      <c r="B25" s="125">
        <v>27.5</v>
      </c>
      <c r="C25" s="11">
        <v>27.8</v>
      </c>
      <c r="D25" s="11">
        <v>28.2</v>
      </c>
      <c r="E25" s="11">
        <v>25.1</v>
      </c>
      <c r="F25" s="11">
        <v>25.6</v>
      </c>
      <c r="G25" s="11">
        <v>27.7</v>
      </c>
      <c r="H25" s="11">
        <v>28.7</v>
      </c>
      <c r="I25" s="11">
        <v>27</v>
      </c>
      <c r="J25" s="11">
        <v>28.5</v>
      </c>
      <c r="K25" s="11">
        <v>28.3</v>
      </c>
      <c r="L25" s="11">
        <v>28.3</v>
      </c>
      <c r="M25" s="11">
        <v>27.8</v>
      </c>
      <c r="N25" s="11">
        <v>26.6</v>
      </c>
      <c r="O25" s="11">
        <v>25.6</v>
      </c>
      <c r="P25" s="11">
        <v>26.6</v>
      </c>
      <c r="Q25" s="11">
        <v>27.5</v>
      </c>
      <c r="R25" s="11">
        <v>27</v>
      </c>
      <c r="S25" s="11">
        <v>25.9</v>
      </c>
      <c r="T25" s="11">
        <v>27.2</v>
      </c>
      <c r="U25" s="11">
        <v>25.6</v>
      </c>
      <c r="V25" s="11">
        <v>26.6</v>
      </c>
      <c r="W25" s="11">
        <v>27.1</v>
      </c>
      <c r="X25" s="11">
        <v>26.2</v>
      </c>
      <c r="Y25" s="11">
        <v>27.9</v>
      </c>
      <c r="Z25" s="11">
        <v>26.7</v>
      </c>
      <c r="AA25" s="11">
        <v>28</v>
      </c>
      <c r="AB25" s="11">
        <v>28</v>
      </c>
      <c r="AC25" s="11">
        <v>26.7</v>
      </c>
      <c r="AD25" s="11">
        <v>26</v>
      </c>
      <c r="AE25" s="11">
        <v>26.6</v>
      </c>
      <c r="AF25" s="108">
        <v>27.7</v>
      </c>
      <c r="AG25" s="176">
        <f t="shared" ref="AG25" si="27">MAX(B25:AF25)</f>
        <v>28.7</v>
      </c>
      <c r="AH25" s="79">
        <f t="shared" ref="AH25" si="28">AVERAGE(B25:AF25)</f>
        <v>27.096774193548399</v>
      </c>
      <c r="AL25" s="12" t="s">
        <v>38</v>
      </c>
    </row>
    <row r="26" spans="1:39" x14ac:dyDescent="0.2">
      <c r="A26" s="82" t="s">
        <v>8</v>
      </c>
      <c r="B26" s="125">
        <v>31.3</v>
      </c>
      <c r="C26" s="11">
        <v>32.9</v>
      </c>
      <c r="D26" s="11">
        <v>33.700000000000003</v>
      </c>
      <c r="E26" s="11">
        <v>27.9</v>
      </c>
      <c r="F26" s="11">
        <v>26.6</v>
      </c>
      <c r="G26" s="11">
        <v>27.4</v>
      </c>
      <c r="H26" s="11">
        <v>27.5</v>
      </c>
      <c r="I26" s="11">
        <v>28.6</v>
      </c>
      <c r="J26" s="11">
        <v>32.5</v>
      </c>
      <c r="K26" s="11">
        <v>32.9</v>
      </c>
      <c r="L26" s="11">
        <v>33.200000000000003</v>
      </c>
      <c r="M26" s="11">
        <v>33.9</v>
      </c>
      <c r="N26" s="11">
        <v>29.9</v>
      </c>
      <c r="O26" s="11">
        <v>30</v>
      </c>
      <c r="P26" s="11">
        <v>29.2</v>
      </c>
      <c r="Q26" s="11">
        <v>29.3</v>
      </c>
      <c r="R26" s="11">
        <v>25.2</v>
      </c>
      <c r="S26" s="11">
        <v>23</v>
      </c>
      <c r="T26" s="11">
        <v>26</v>
      </c>
      <c r="U26" s="11">
        <v>27.1</v>
      </c>
      <c r="V26" s="11">
        <v>26.2</v>
      </c>
      <c r="W26" s="11">
        <v>28.9</v>
      </c>
      <c r="X26" s="11">
        <v>27.9</v>
      </c>
      <c r="Y26" s="11">
        <v>29.2</v>
      </c>
      <c r="Z26" s="11">
        <v>28.8</v>
      </c>
      <c r="AA26" s="11">
        <v>30</v>
      </c>
      <c r="AB26" s="11">
        <v>26.4</v>
      </c>
      <c r="AC26" s="11">
        <v>27.2</v>
      </c>
      <c r="AD26" s="11">
        <v>28.3</v>
      </c>
      <c r="AE26" s="11">
        <v>29.8</v>
      </c>
      <c r="AF26" s="108">
        <v>25</v>
      </c>
      <c r="AG26" s="176">
        <f t="shared" ref="AG26:AG27" si="29">MAX(B26:AF26)</f>
        <v>33.9</v>
      </c>
      <c r="AH26" s="79">
        <f t="shared" ref="AH26:AH27" si="30">AVERAGE(B26:AF26)</f>
        <v>28.896774193548382</v>
      </c>
      <c r="AI26" s="12" t="s">
        <v>38</v>
      </c>
      <c r="AL26" t="s">
        <v>38</v>
      </c>
      <c r="AM26" s="12" t="s">
        <v>38</v>
      </c>
    </row>
    <row r="27" spans="1:39" x14ac:dyDescent="0.2">
      <c r="A27" s="82" t="s">
        <v>9</v>
      </c>
      <c r="B27" s="125" t="s">
        <v>210</v>
      </c>
      <c r="C27" s="11" t="s">
        <v>210</v>
      </c>
      <c r="D27" s="11">
        <v>38.200000000000003</v>
      </c>
      <c r="E27" s="11">
        <v>30.2</v>
      </c>
      <c r="F27" s="11">
        <v>32.200000000000003</v>
      </c>
      <c r="G27" s="11">
        <v>28.3</v>
      </c>
      <c r="H27" s="11" t="s">
        <v>210</v>
      </c>
      <c r="I27" s="11" t="s">
        <v>210</v>
      </c>
      <c r="J27" s="11" t="s">
        <v>210</v>
      </c>
      <c r="K27" s="11" t="s">
        <v>210</v>
      </c>
      <c r="L27" s="11">
        <v>36.5</v>
      </c>
      <c r="M27" s="11">
        <v>36.299999999999997</v>
      </c>
      <c r="N27" s="11">
        <v>31.9</v>
      </c>
      <c r="O27" s="11">
        <v>29.2</v>
      </c>
      <c r="P27" s="11" t="s">
        <v>210</v>
      </c>
      <c r="Q27" s="11" t="s">
        <v>210</v>
      </c>
      <c r="R27" s="11" t="s">
        <v>210</v>
      </c>
      <c r="S27" s="11">
        <v>26.9</v>
      </c>
      <c r="T27" s="11">
        <v>28.3</v>
      </c>
      <c r="U27" s="11">
        <v>27.6</v>
      </c>
      <c r="V27" s="11">
        <v>31.9</v>
      </c>
      <c r="W27" s="11" t="s">
        <v>210</v>
      </c>
      <c r="X27" s="11" t="s">
        <v>210</v>
      </c>
      <c r="Y27" s="11" t="s">
        <v>210</v>
      </c>
      <c r="Z27" s="11" t="s">
        <v>210</v>
      </c>
      <c r="AA27" s="11">
        <v>34.4</v>
      </c>
      <c r="AB27" s="11">
        <v>32.4</v>
      </c>
      <c r="AC27" s="11">
        <v>32</v>
      </c>
      <c r="AD27" s="11">
        <v>32.200000000000003</v>
      </c>
      <c r="AE27" s="11" t="s">
        <v>210</v>
      </c>
      <c r="AF27" s="108" t="s">
        <v>210</v>
      </c>
      <c r="AG27" s="176">
        <f t="shared" si="29"/>
        <v>38.200000000000003</v>
      </c>
      <c r="AH27" s="79">
        <f t="shared" si="30"/>
        <v>31.781249999999996</v>
      </c>
      <c r="AK27" t="s">
        <v>38</v>
      </c>
      <c r="AL27" t="s">
        <v>38</v>
      </c>
      <c r="AM27" t="s">
        <v>38</v>
      </c>
    </row>
    <row r="28" spans="1:39" x14ac:dyDescent="0.2">
      <c r="A28" s="82" t="s">
        <v>159</v>
      </c>
      <c r="B28" s="125">
        <v>34.799999999999997</v>
      </c>
      <c r="C28" s="11">
        <v>34.799999999999997</v>
      </c>
      <c r="D28" s="11">
        <v>36</v>
      </c>
      <c r="E28" s="11">
        <v>33.6</v>
      </c>
      <c r="F28" s="11">
        <v>31.6</v>
      </c>
      <c r="G28" s="11">
        <v>32.700000000000003</v>
      </c>
      <c r="H28" s="11">
        <v>32.299999999999997</v>
      </c>
      <c r="I28" s="11">
        <v>33.299999999999997</v>
      </c>
      <c r="J28" s="11">
        <v>35.700000000000003</v>
      </c>
      <c r="K28" s="11">
        <v>35</v>
      </c>
      <c r="L28" s="11">
        <v>35.4</v>
      </c>
      <c r="M28" s="11">
        <v>33.5</v>
      </c>
      <c r="N28" s="11">
        <v>30.6</v>
      </c>
      <c r="O28" s="11">
        <v>28.6</v>
      </c>
      <c r="P28" s="11">
        <v>29.4</v>
      </c>
      <c r="Q28" s="11">
        <v>30.1</v>
      </c>
      <c r="R28" s="11">
        <v>29.6</v>
      </c>
      <c r="S28" s="11">
        <v>28.1</v>
      </c>
      <c r="T28" s="11">
        <v>31.4</v>
      </c>
      <c r="U28" s="11">
        <v>30</v>
      </c>
      <c r="V28" s="11">
        <v>30.8</v>
      </c>
      <c r="W28" s="11">
        <v>29.1</v>
      </c>
      <c r="X28" s="11">
        <v>34</v>
      </c>
      <c r="Y28" s="11">
        <v>28.8</v>
      </c>
      <c r="Z28" s="11">
        <v>29.1</v>
      </c>
      <c r="AA28" s="11">
        <v>32.700000000000003</v>
      </c>
      <c r="AB28" s="11">
        <v>30</v>
      </c>
      <c r="AC28" s="11">
        <v>31.6</v>
      </c>
      <c r="AD28" s="11">
        <v>30.3</v>
      </c>
      <c r="AE28" s="11">
        <v>31.4</v>
      </c>
      <c r="AF28" s="108">
        <v>33.200000000000003</v>
      </c>
      <c r="AG28" s="176">
        <f>MAX(B28:AF28)</f>
        <v>36</v>
      </c>
      <c r="AH28" s="79">
        <f>AVERAGE(B28:AF28)</f>
        <v>31.85483870967742</v>
      </c>
      <c r="AJ28" t="s">
        <v>38</v>
      </c>
      <c r="AL28" t="s">
        <v>38</v>
      </c>
    </row>
    <row r="29" spans="1:39" x14ac:dyDescent="0.2">
      <c r="A29" s="82" t="s">
        <v>10</v>
      </c>
      <c r="B29" s="125">
        <v>33.4</v>
      </c>
      <c r="C29" s="11">
        <v>34.200000000000003</v>
      </c>
      <c r="D29" s="11">
        <v>34.5</v>
      </c>
      <c r="E29" s="11">
        <v>31.9</v>
      </c>
      <c r="F29" s="11">
        <v>29.7</v>
      </c>
      <c r="G29" s="11">
        <v>31.1</v>
      </c>
      <c r="H29" s="11">
        <v>31.4</v>
      </c>
      <c r="I29" s="11">
        <v>31.3</v>
      </c>
      <c r="J29" s="11">
        <v>34.299999999999997</v>
      </c>
      <c r="K29" s="11">
        <v>33.6</v>
      </c>
      <c r="L29" s="11">
        <v>34.200000000000003</v>
      </c>
      <c r="M29" s="11">
        <v>33.200000000000003</v>
      </c>
      <c r="N29" s="11">
        <v>31.6</v>
      </c>
      <c r="O29" s="11">
        <v>31.2</v>
      </c>
      <c r="P29" s="11">
        <v>30.4</v>
      </c>
      <c r="Q29" s="11">
        <v>31.2</v>
      </c>
      <c r="R29" s="11">
        <v>26.9</v>
      </c>
      <c r="S29" s="11">
        <v>27.8</v>
      </c>
      <c r="T29" s="11">
        <v>26.7</v>
      </c>
      <c r="U29" s="11">
        <v>27.8</v>
      </c>
      <c r="V29" s="11">
        <v>24.7</v>
      </c>
      <c r="W29" s="11">
        <v>30.1</v>
      </c>
      <c r="X29" s="11">
        <v>32.9</v>
      </c>
      <c r="Y29" s="11">
        <v>31</v>
      </c>
      <c r="Z29" s="11">
        <v>29.3</v>
      </c>
      <c r="AA29" s="11">
        <v>32.200000000000003</v>
      </c>
      <c r="AB29" s="11">
        <v>28.6</v>
      </c>
      <c r="AC29" s="11">
        <v>29.3</v>
      </c>
      <c r="AD29" s="11">
        <v>30.7</v>
      </c>
      <c r="AE29" s="11">
        <v>31.9</v>
      </c>
      <c r="AF29" s="108">
        <v>29.7</v>
      </c>
      <c r="AG29" s="176">
        <f t="shared" ref="AG29:AG30" si="31">MAX(B29:AF29)</f>
        <v>34.5</v>
      </c>
      <c r="AH29" s="79">
        <f t="shared" ref="AH29:AH30" si="32">AVERAGE(B29:AF29)</f>
        <v>30.86451612903226</v>
      </c>
      <c r="AM29" t="s">
        <v>38</v>
      </c>
    </row>
    <row r="30" spans="1:39" x14ac:dyDescent="0.2">
      <c r="A30" s="82" t="s">
        <v>144</v>
      </c>
      <c r="B30" s="125">
        <v>32.299999999999997</v>
      </c>
      <c r="C30" s="11">
        <v>33.6</v>
      </c>
      <c r="D30" s="11">
        <v>33.299999999999997</v>
      </c>
      <c r="E30" s="11">
        <v>32.299999999999997</v>
      </c>
      <c r="F30" s="11">
        <v>31.9</v>
      </c>
      <c r="G30" s="11">
        <v>32.9</v>
      </c>
      <c r="H30" s="11">
        <v>31.5</v>
      </c>
      <c r="I30" s="11">
        <v>33.1</v>
      </c>
      <c r="J30" s="11">
        <v>34.700000000000003</v>
      </c>
      <c r="K30" s="11">
        <v>35.700000000000003</v>
      </c>
      <c r="L30" s="11">
        <v>35.200000000000003</v>
      </c>
      <c r="M30" s="11">
        <v>34.799999999999997</v>
      </c>
      <c r="N30" s="11">
        <v>31.8</v>
      </c>
      <c r="O30" s="11">
        <v>30.4</v>
      </c>
      <c r="P30" s="11">
        <v>29</v>
      </c>
      <c r="Q30" s="11">
        <v>31.4</v>
      </c>
      <c r="R30" s="11">
        <v>30.7</v>
      </c>
      <c r="S30" s="11">
        <v>29.2</v>
      </c>
      <c r="T30" s="11">
        <v>30.9</v>
      </c>
      <c r="U30" s="11">
        <v>29.1</v>
      </c>
      <c r="V30" s="11">
        <v>29.3</v>
      </c>
      <c r="W30" s="11">
        <v>28.5</v>
      </c>
      <c r="X30" s="11">
        <v>32.799999999999997</v>
      </c>
      <c r="Y30" s="11">
        <v>29.5</v>
      </c>
      <c r="Z30" s="11">
        <v>27.9</v>
      </c>
      <c r="AA30" s="11">
        <v>32.9</v>
      </c>
      <c r="AB30" s="11">
        <v>30</v>
      </c>
      <c r="AC30" s="11">
        <v>31.7</v>
      </c>
      <c r="AD30" s="11">
        <v>31.3</v>
      </c>
      <c r="AE30" s="11">
        <v>31.5</v>
      </c>
      <c r="AF30" s="108">
        <v>32.299999999999997</v>
      </c>
      <c r="AG30" s="176">
        <f t="shared" si="31"/>
        <v>35.700000000000003</v>
      </c>
      <c r="AH30" s="79">
        <f t="shared" si="32"/>
        <v>31.661290322580641</v>
      </c>
      <c r="AJ30" s="12" t="s">
        <v>38</v>
      </c>
      <c r="AL30" t="s">
        <v>38</v>
      </c>
    </row>
    <row r="31" spans="1:39" x14ac:dyDescent="0.2">
      <c r="A31" s="82" t="s">
        <v>11</v>
      </c>
      <c r="B31" s="125">
        <v>29.7</v>
      </c>
      <c r="C31" s="11">
        <v>32.5</v>
      </c>
      <c r="D31" s="11">
        <v>31.8</v>
      </c>
      <c r="E31" s="11">
        <v>30</v>
      </c>
      <c r="F31" s="11">
        <v>30.5</v>
      </c>
      <c r="G31" s="11">
        <v>31</v>
      </c>
      <c r="H31" s="11">
        <v>29.2</v>
      </c>
      <c r="I31" s="11">
        <v>32.299999999999997</v>
      </c>
      <c r="J31" s="11">
        <v>33.200000000000003</v>
      </c>
      <c r="K31" s="11">
        <v>29.7</v>
      </c>
      <c r="L31" s="11">
        <v>32.700000000000003</v>
      </c>
      <c r="M31" s="11">
        <v>30.3</v>
      </c>
      <c r="N31" s="11">
        <v>30.4</v>
      </c>
      <c r="O31" s="11">
        <v>27.4</v>
      </c>
      <c r="P31" s="11">
        <v>29.3</v>
      </c>
      <c r="Q31" s="11">
        <v>28.1</v>
      </c>
      <c r="R31" s="11">
        <v>26.1</v>
      </c>
      <c r="S31" s="11">
        <v>26.6</v>
      </c>
      <c r="T31" s="11">
        <v>27.6</v>
      </c>
      <c r="U31" s="11">
        <v>28.2</v>
      </c>
      <c r="V31" s="11">
        <v>30</v>
      </c>
      <c r="W31" s="11">
        <v>30.2</v>
      </c>
      <c r="X31" s="11">
        <v>31.4</v>
      </c>
      <c r="Y31" s="11">
        <v>32.700000000000003</v>
      </c>
      <c r="Z31" s="11">
        <v>29.2</v>
      </c>
      <c r="AA31" s="11">
        <v>31.7</v>
      </c>
      <c r="AB31" s="11">
        <v>28.6</v>
      </c>
      <c r="AC31" s="11">
        <v>30.4</v>
      </c>
      <c r="AD31" s="11">
        <v>29.8</v>
      </c>
      <c r="AE31" s="11">
        <v>30.8</v>
      </c>
      <c r="AF31" s="108">
        <v>31.8</v>
      </c>
      <c r="AG31" s="176">
        <f t="shared" ref="AG31" si="33">MAX(B31:AF31)</f>
        <v>33.200000000000003</v>
      </c>
      <c r="AH31" s="79">
        <f t="shared" ref="AH31" si="34">AVERAGE(B31:AF31)</f>
        <v>30.103225806451615</v>
      </c>
      <c r="AJ31" s="12" t="s">
        <v>38</v>
      </c>
      <c r="AL31" s="12" t="s">
        <v>38</v>
      </c>
    </row>
    <row r="32" spans="1:39" x14ac:dyDescent="0.2">
      <c r="A32" s="82" t="s">
        <v>12</v>
      </c>
      <c r="B32" s="125">
        <v>32.200000000000003</v>
      </c>
      <c r="C32" s="11">
        <v>32.799999999999997</v>
      </c>
      <c r="D32" s="11">
        <v>32.299999999999997</v>
      </c>
      <c r="E32" s="11">
        <v>28.1</v>
      </c>
      <c r="F32" s="11">
        <v>26.6</v>
      </c>
      <c r="G32" s="11">
        <v>31.8</v>
      </c>
      <c r="H32" s="11">
        <v>25.9</v>
      </c>
      <c r="I32" s="11">
        <v>27.6</v>
      </c>
      <c r="J32" s="11">
        <v>31.8</v>
      </c>
      <c r="K32" s="11">
        <v>32.1</v>
      </c>
      <c r="L32" s="11">
        <v>33.700000000000003</v>
      </c>
      <c r="M32" s="11">
        <v>32</v>
      </c>
      <c r="N32" s="11">
        <v>32.5</v>
      </c>
      <c r="O32" s="11">
        <v>31</v>
      </c>
      <c r="P32" s="11">
        <v>30.9</v>
      </c>
      <c r="Q32" s="11">
        <v>31.2</v>
      </c>
      <c r="R32" s="11">
        <v>22.3</v>
      </c>
      <c r="S32" s="11">
        <v>28.5</v>
      </c>
      <c r="T32" s="11">
        <v>28.1</v>
      </c>
      <c r="U32" s="11">
        <v>26.9</v>
      </c>
      <c r="V32" s="11">
        <v>26.7</v>
      </c>
      <c r="W32" s="11">
        <v>27.4</v>
      </c>
      <c r="X32" s="11">
        <v>30.3</v>
      </c>
      <c r="Y32" s="11">
        <v>29.7</v>
      </c>
      <c r="Z32" s="11">
        <v>26.8</v>
      </c>
      <c r="AA32" s="11">
        <v>30.3</v>
      </c>
      <c r="AB32" s="11">
        <v>26.8</v>
      </c>
      <c r="AC32" s="11">
        <v>28.7</v>
      </c>
      <c r="AD32" s="11">
        <v>29.2</v>
      </c>
      <c r="AE32" s="11">
        <v>31.7</v>
      </c>
      <c r="AF32" s="108">
        <v>22.9</v>
      </c>
      <c r="AG32" s="176">
        <f t="shared" ref="AG32:AG33" si="35">MAX(B32:AF32)</f>
        <v>33.700000000000003</v>
      </c>
      <c r="AH32" s="79">
        <f t="shared" ref="AH32:AH33" si="36">AVERAGE(B32:AF32)</f>
        <v>29.316129032258065</v>
      </c>
      <c r="AI32" s="12" t="s">
        <v>38</v>
      </c>
      <c r="AJ32" s="12" t="s">
        <v>38</v>
      </c>
      <c r="AL32" t="s">
        <v>38</v>
      </c>
      <c r="AM32" t="s">
        <v>38</v>
      </c>
    </row>
    <row r="33" spans="1:39" x14ac:dyDescent="0.2">
      <c r="A33" s="82" t="s">
        <v>23</v>
      </c>
      <c r="B33" s="125">
        <v>32.200000000000003</v>
      </c>
      <c r="C33" s="11">
        <v>34.299999999999997</v>
      </c>
      <c r="D33" s="11">
        <v>34.6</v>
      </c>
      <c r="E33" s="11">
        <v>31.3</v>
      </c>
      <c r="F33" s="11">
        <v>30.6</v>
      </c>
      <c r="G33" s="11">
        <v>31.3</v>
      </c>
      <c r="H33" s="11">
        <v>31.5</v>
      </c>
      <c r="I33" s="11">
        <v>30.8</v>
      </c>
      <c r="J33" s="11">
        <v>34.4</v>
      </c>
      <c r="K33" s="11">
        <v>33.5</v>
      </c>
      <c r="L33" s="11">
        <v>34.200000000000003</v>
      </c>
      <c r="M33" s="11">
        <v>33</v>
      </c>
      <c r="N33" s="11">
        <v>29.9</v>
      </c>
      <c r="O33" s="11">
        <v>30.4</v>
      </c>
      <c r="P33" s="11">
        <v>29.4</v>
      </c>
      <c r="Q33" s="11">
        <v>30</v>
      </c>
      <c r="R33" s="11">
        <v>26.1</v>
      </c>
      <c r="S33" s="11">
        <v>25.1</v>
      </c>
      <c r="T33" s="11">
        <v>25.9</v>
      </c>
      <c r="U33" s="11">
        <v>27</v>
      </c>
      <c r="V33" s="11">
        <v>27.7</v>
      </c>
      <c r="W33" s="11">
        <v>29</v>
      </c>
      <c r="X33" s="11">
        <v>32.6</v>
      </c>
      <c r="Y33" s="11">
        <v>30.9</v>
      </c>
      <c r="Z33" s="11">
        <v>29.2</v>
      </c>
      <c r="AA33" s="11">
        <v>32.1</v>
      </c>
      <c r="AB33" s="11">
        <v>29.2</v>
      </c>
      <c r="AC33" s="11">
        <v>28.5</v>
      </c>
      <c r="AD33" s="11">
        <v>29.3</v>
      </c>
      <c r="AE33" s="11">
        <v>30.8</v>
      </c>
      <c r="AF33" s="108">
        <v>29.6</v>
      </c>
      <c r="AG33" s="176">
        <f t="shared" si="35"/>
        <v>34.6</v>
      </c>
      <c r="AH33" s="79">
        <f t="shared" si="36"/>
        <v>30.464516129032258</v>
      </c>
      <c r="AJ33" s="12" t="s">
        <v>38</v>
      </c>
      <c r="AK33" t="s">
        <v>38</v>
      </c>
      <c r="AL33" t="s">
        <v>38</v>
      </c>
    </row>
    <row r="34" spans="1:39" ht="13.5" thickBot="1" x14ac:dyDescent="0.25">
      <c r="A34" s="127" t="s">
        <v>13</v>
      </c>
      <c r="B34" s="126">
        <v>29.1</v>
      </c>
      <c r="C34" s="104">
        <v>34.1</v>
      </c>
      <c r="D34" s="104">
        <v>34.299999999999997</v>
      </c>
      <c r="E34" s="104">
        <v>31.5</v>
      </c>
      <c r="F34" s="104">
        <v>33.299999999999997</v>
      </c>
      <c r="G34" s="104">
        <v>33.4</v>
      </c>
      <c r="H34" s="104">
        <v>32.299999999999997</v>
      </c>
      <c r="I34" s="104">
        <v>35.1</v>
      </c>
      <c r="J34" s="104">
        <v>34.700000000000003</v>
      </c>
      <c r="K34" s="104">
        <v>35.5</v>
      </c>
      <c r="L34" s="104">
        <v>35.9</v>
      </c>
      <c r="M34" s="104">
        <v>34.6</v>
      </c>
      <c r="N34" s="104">
        <v>32.6</v>
      </c>
      <c r="O34" s="104">
        <v>32.200000000000003</v>
      </c>
      <c r="P34" s="104">
        <v>30.3</v>
      </c>
      <c r="Q34" s="104">
        <v>29.9</v>
      </c>
      <c r="R34" s="104">
        <v>31</v>
      </c>
      <c r="S34" s="104">
        <v>32.9</v>
      </c>
      <c r="T34" s="104">
        <v>31.8</v>
      </c>
      <c r="U34" s="104">
        <v>29.1</v>
      </c>
      <c r="V34" s="104">
        <v>33.200000000000003</v>
      </c>
      <c r="W34" s="104">
        <v>30.8</v>
      </c>
      <c r="X34" s="104">
        <v>34.5</v>
      </c>
      <c r="Y34" s="104">
        <v>31.2</v>
      </c>
      <c r="Z34" s="104">
        <v>29.7</v>
      </c>
      <c r="AA34" s="104">
        <v>33.4</v>
      </c>
      <c r="AB34" s="104">
        <v>33.9</v>
      </c>
      <c r="AC34" s="104">
        <v>32.799999999999997</v>
      </c>
      <c r="AD34" s="104">
        <v>32.200000000000003</v>
      </c>
      <c r="AE34" s="104">
        <v>32.4</v>
      </c>
      <c r="AF34" s="109">
        <v>31.7</v>
      </c>
      <c r="AG34" s="179">
        <f t="shared" ref="AG34" si="37">MAX(B34:AF34)</f>
        <v>35.9</v>
      </c>
      <c r="AH34" s="177">
        <f t="shared" ref="AH34" si="38">AVERAGE(B34:AF34)</f>
        <v>32.561290322580646</v>
      </c>
      <c r="AL34" t="s">
        <v>38</v>
      </c>
    </row>
    <row r="35" spans="1:39" s="5" customFormat="1" ht="17.100000000000001" customHeight="1" thickBot="1" x14ac:dyDescent="0.25">
      <c r="A35" s="84" t="s">
        <v>25</v>
      </c>
      <c r="B35" s="135">
        <f t="shared" ref="B35:AG35" si="39">MAX(B5:B34)</f>
        <v>34.799999999999997</v>
      </c>
      <c r="C35" s="86">
        <f t="shared" si="39"/>
        <v>36.6</v>
      </c>
      <c r="D35" s="86">
        <f t="shared" si="39"/>
        <v>38.200000000000003</v>
      </c>
      <c r="E35" s="86">
        <f t="shared" si="39"/>
        <v>33.6</v>
      </c>
      <c r="F35" s="86">
        <f t="shared" si="39"/>
        <v>33.299999999999997</v>
      </c>
      <c r="G35" s="86">
        <f t="shared" si="39"/>
        <v>34</v>
      </c>
      <c r="H35" s="86">
        <f t="shared" si="39"/>
        <v>34.4</v>
      </c>
      <c r="I35" s="86">
        <f t="shared" si="39"/>
        <v>35.1</v>
      </c>
      <c r="J35" s="86">
        <f t="shared" si="39"/>
        <v>37.200000000000003</v>
      </c>
      <c r="K35" s="86">
        <f t="shared" si="39"/>
        <v>36.799999999999997</v>
      </c>
      <c r="L35" s="86">
        <f t="shared" si="39"/>
        <v>36.799999999999997</v>
      </c>
      <c r="M35" s="86">
        <f t="shared" si="39"/>
        <v>36.299999999999997</v>
      </c>
      <c r="N35" s="86">
        <f t="shared" si="39"/>
        <v>33.799999999999997</v>
      </c>
      <c r="O35" s="86">
        <f t="shared" si="39"/>
        <v>33.200000000000003</v>
      </c>
      <c r="P35" s="86">
        <f t="shared" si="39"/>
        <v>32.1</v>
      </c>
      <c r="Q35" s="86">
        <f t="shared" si="39"/>
        <v>32.5</v>
      </c>
      <c r="R35" s="86">
        <f t="shared" si="39"/>
        <v>31.2</v>
      </c>
      <c r="S35" s="86">
        <f t="shared" si="39"/>
        <v>32.9</v>
      </c>
      <c r="T35" s="86">
        <f t="shared" si="39"/>
        <v>32</v>
      </c>
      <c r="U35" s="86">
        <f t="shared" si="39"/>
        <v>32.1</v>
      </c>
      <c r="V35" s="86">
        <f t="shared" si="39"/>
        <v>33.799999999999997</v>
      </c>
      <c r="W35" s="86">
        <f t="shared" si="39"/>
        <v>32.4</v>
      </c>
      <c r="X35" s="86">
        <f t="shared" si="39"/>
        <v>34.9</v>
      </c>
      <c r="Y35" s="86">
        <f t="shared" si="39"/>
        <v>34.299999999999997</v>
      </c>
      <c r="Z35" s="86">
        <f t="shared" si="39"/>
        <v>33.299999999999997</v>
      </c>
      <c r="AA35" s="86">
        <f t="shared" si="39"/>
        <v>34.9</v>
      </c>
      <c r="AB35" s="86">
        <f t="shared" si="39"/>
        <v>34.200000000000003</v>
      </c>
      <c r="AC35" s="86">
        <f t="shared" si="39"/>
        <v>33.4</v>
      </c>
      <c r="AD35" s="86">
        <f t="shared" si="39"/>
        <v>33.1</v>
      </c>
      <c r="AE35" s="86">
        <f t="shared" si="39"/>
        <v>33.6</v>
      </c>
      <c r="AF35" s="87">
        <f t="shared" si="39"/>
        <v>33.299999999999997</v>
      </c>
      <c r="AG35" s="180">
        <f t="shared" si="39"/>
        <v>38.200000000000003</v>
      </c>
      <c r="AH35" s="154">
        <f>AVERAGE(AH5:AH34)</f>
        <v>30.715650723025586</v>
      </c>
      <c r="AL35" s="5" t="s">
        <v>38</v>
      </c>
    </row>
    <row r="36" spans="1:39" x14ac:dyDescent="0.2">
      <c r="A36" s="164"/>
      <c r="B36" s="165"/>
      <c r="C36" s="165"/>
      <c r="D36" s="165" t="s">
        <v>91</v>
      </c>
      <c r="E36" s="165"/>
      <c r="F36" s="165"/>
      <c r="G36" s="165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7"/>
      <c r="AE36" s="167"/>
      <c r="AF36" s="168" t="s">
        <v>38</v>
      </c>
      <c r="AG36" s="175"/>
      <c r="AH36" s="48"/>
      <c r="AK36" t="s">
        <v>38</v>
      </c>
      <c r="AL36" t="s">
        <v>38</v>
      </c>
    </row>
    <row r="37" spans="1:39" x14ac:dyDescent="0.2">
      <c r="A37" s="42"/>
      <c r="B37" s="44" t="s">
        <v>92</v>
      </c>
      <c r="C37" s="44"/>
      <c r="D37" s="44"/>
      <c r="E37" s="44"/>
      <c r="F37" s="44"/>
      <c r="G37" s="44"/>
      <c r="H37" s="44"/>
      <c r="I37" s="44"/>
      <c r="J37" s="100"/>
      <c r="K37" s="100"/>
      <c r="L37" s="100"/>
      <c r="M37" s="100" t="s">
        <v>36</v>
      </c>
      <c r="N37" s="100"/>
      <c r="O37" s="100"/>
      <c r="P37" s="100"/>
      <c r="Q37" s="100"/>
      <c r="R37" s="100"/>
      <c r="S37" s="100"/>
      <c r="T37" s="188" t="s">
        <v>87</v>
      </c>
      <c r="U37" s="188"/>
      <c r="V37" s="188"/>
      <c r="W37" s="188"/>
      <c r="X37" s="188"/>
      <c r="Y37" s="100"/>
      <c r="Z37" s="100"/>
      <c r="AA37" s="100"/>
      <c r="AB37" s="100"/>
      <c r="AC37" s="100"/>
      <c r="AD37" s="100"/>
      <c r="AE37" s="100"/>
      <c r="AF37" s="100"/>
      <c r="AG37" s="47"/>
      <c r="AH37" s="46"/>
      <c r="AM37" t="s">
        <v>38</v>
      </c>
    </row>
    <row r="38" spans="1:39" x14ac:dyDescent="0.2">
      <c r="A38" s="45"/>
      <c r="B38" s="100"/>
      <c r="C38" s="100"/>
      <c r="D38" s="100"/>
      <c r="E38" s="100"/>
      <c r="F38" s="100"/>
      <c r="G38" s="100"/>
      <c r="H38" s="100"/>
      <c r="I38" s="100"/>
      <c r="J38" s="101"/>
      <c r="K38" s="101"/>
      <c r="L38" s="101"/>
      <c r="M38" s="101" t="s">
        <v>37</v>
      </c>
      <c r="N38" s="101"/>
      <c r="O38" s="101"/>
      <c r="P38" s="101"/>
      <c r="Q38" s="100"/>
      <c r="R38" s="100"/>
      <c r="S38" s="100"/>
      <c r="T38" s="189" t="s">
        <v>88</v>
      </c>
      <c r="U38" s="189"/>
      <c r="V38" s="189"/>
      <c r="W38" s="189"/>
      <c r="X38" s="189"/>
      <c r="Y38" s="100"/>
      <c r="Z38" s="100"/>
      <c r="AA38" s="100"/>
      <c r="AB38" s="100"/>
      <c r="AC38" s="100"/>
      <c r="AD38" s="50"/>
      <c r="AE38" s="50"/>
      <c r="AF38" s="50"/>
      <c r="AG38" s="47"/>
      <c r="AH38" s="46"/>
    </row>
    <row r="39" spans="1:39" x14ac:dyDescent="0.2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50"/>
      <c r="AE39" s="50"/>
      <c r="AF39" s="50"/>
      <c r="AG39" s="47"/>
      <c r="AH39" s="80"/>
    </row>
    <row r="40" spans="1:39" x14ac:dyDescent="0.2">
      <c r="A40" s="45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50"/>
      <c r="AG40" s="47"/>
      <c r="AH40" s="49"/>
      <c r="AJ40" s="12" t="s">
        <v>38</v>
      </c>
    </row>
    <row r="41" spans="1:39" x14ac:dyDescent="0.2">
      <c r="A41" s="45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51"/>
      <c r="AG41" s="47"/>
      <c r="AH41" s="49"/>
    </row>
    <row r="42" spans="1:39" ht="13.5" thickBot="1" x14ac:dyDescent="0.25">
      <c r="A42" s="56"/>
      <c r="B42" s="57"/>
      <c r="C42" s="57"/>
      <c r="D42" s="57"/>
      <c r="E42" s="57"/>
      <c r="F42" s="57"/>
      <c r="G42" s="57" t="s">
        <v>38</v>
      </c>
      <c r="H42" s="57"/>
      <c r="I42" s="57"/>
      <c r="J42" s="57"/>
      <c r="K42" s="57"/>
      <c r="L42" s="57" t="s">
        <v>38</v>
      </c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8"/>
      <c r="AH42" s="81"/>
    </row>
    <row r="43" spans="1:39" x14ac:dyDescent="0.2">
      <c r="AH43" s="1"/>
    </row>
    <row r="44" spans="1:39" x14ac:dyDescent="0.2">
      <c r="Z44" s="2" t="s">
        <v>38</v>
      </c>
      <c r="AH44" s="1"/>
      <c r="AJ44" t="s">
        <v>38</v>
      </c>
    </row>
    <row r="45" spans="1:39" x14ac:dyDescent="0.2">
      <c r="V45" s="2" t="s">
        <v>38</v>
      </c>
    </row>
    <row r="46" spans="1:39" x14ac:dyDescent="0.2">
      <c r="P46" s="2" t="s">
        <v>38</v>
      </c>
      <c r="AF46" s="2" t="s">
        <v>38</v>
      </c>
      <c r="AL46" s="12" t="s">
        <v>38</v>
      </c>
    </row>
    <row r="47" spans="1:39" x14ac:dyDescent="0.2">
      <c r="N47" s="2" t="s">
        <v>38</v>
      </c>
      <c r="O47" s="2" t="s">
        <v>38</v>
      </c>
      <c r="X47" s="2" t="s">
        <v>38</v>
      </c>
      <c r="Z47" s="2" t="s">
        <v>38</v>
      </c>
      <c r="AF47" s="2" t="s">
        <v>38</v>
      </c>
    </row>
    <row r="48" spans="1:39" x14ac:dyDescent="0.2">
      <c r="J48" s="2" t="s">
        <v>38</v>
      </c>
      <c r="K48" s="2" t="s">
        <v>38</v>
      </c>
      <c r="L48" s="2" t="s">
        <v>38</v>
      </c>
      <c r="S48" s="2" t="s">
        <v>38</v>
      </c>
      <c r="AD48" s="2" t="s">
        <v>38</v>
      </c>
      <c r="AH48" s="9" t="s">
        <v>38</v>
      </c>
      <c r="AM48" s="12" t="s">
        <v>38</v>
      </c>
    </row>
    <row r="49" spans="14:35" x14ac:dyDescent="0.2">
      <c r="P49" s="2" t="s">
        <v>38</v>
      </c>
      <c r="S49" s="2" t="s">
        <v>38</v>
      </c>
      <c r="V49" s="2" t="s">
        <v>38</v>
      </c>
      <c r="AI49" t="s">
        <v>38</v>
      </c>
    </row>
    <row r="50" spans="14:35" x14ac:dyDescent="0.2">
      <c r="N50" s="2" t="s">
        <v>38</v>
      </c>
      <c r="O50" s="2" t="s">
        <v>38</v>
      </c>
      <c r="W50" s="2" t="s">
        <v>38</v>
      </c>
    </row>
    <row r="51" spans="14:35" x14ac:dyDescent="0.2">
      <c r="S51" s="2" t="s">
        <v>38</v>
      </c>
    </row>
    <row r="52" spans="14:35" x14ac:dyDescent="0.2">
      <c r="P52" s="2" t="s">
        <v>38</v>
      </c>
      <c r="U52" s="2" t="s">
        <v>38</v>
      </c>
      <c r="AG52" s="7" t="s">
        <v>38</v>
      </c>
    </row>
  </sheetData>
  <sheetProtection algorithmName="SHA-512" hashValue="hfjuf0IrZs7SDP5Xln7fHbMty44nPcTl+8qfFpvqyRuwON11Lxan7OVk7wRsQuNPJifOcN0tAv9DCzrV0oQ1GA==" saltValue="FjIi8hKJTGxCKoqK9c4iJw==" spinCount="100000" sheet="1" objects="1" scenarios="1"/>
  <mergeCells count="36">
    <mergeCell ref="C3:C4"/>
    <mergeCell ref="T3:T4"/>
    <mergeCell ref="M3:M4"/>
    <mergeCell ref="N3:N4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  <mergeCell ref="T38:X38"/>
    <mergeCell ref="T37:X37"/>
    <mergeCell ref="G3:G4"/>
    <mergeCell ref="U3:U4"/>
    <mergeCell ref="H3:H4"/>
    <mergeCell ref="J3:J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zoomScale="90" zoomScaleNormal="90" workbookViewId="0">
      <selection activeCell="AJ55" sqref="AJ55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8" ht="20.100000000000001" customHeight="1" thickBot="1" x14ac:dyDescent="0.25">
      <c r="A1" s="216" t="s">
        <v>17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8"/>
    </row>
    <row r="2" spans="1:38" s="4" customFormat="1" ht="20.100000000000001" customHeight="1" thickBot="1" x14ac:dyDescent="0.25">
      <c r="A2" s="200" t="s">
        <v>14</v>
      </c>
      <c r="B2" s="194" t="s">
        <v>219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6"/>
    </row>
    <row r="3" spans="1:38" s="5" customFormat="1" ht="20.100000000000001" customHeight="1" x14ac:dyDescent="0.2">
      <c r="A3" s="201"/>
      <c r="B3" s="203">
        <v>1</v>
      </c>
      <c r="C3" s="190">
        <f>SUM(B3+1)</f>
        <v>2</v>
      </c>
      <c r="D3" s="190">
        <f t="shared" ref="D3:AD3" si="0">SUM(C3+1)</f>
        <v>3</v>
      </c>
      <c r="E3" s="190">
        <f t="shared" si="0"/>
        <v>4</v>
      </c>
      <c r="F3" s="190">
        <f t="shared" si="0"/>
        <v>5</v>
      </c>
      <c r="G3" s="190">
        <f t="shared" si="0"/>
        <v>6</v>
      </c>
      <c r="H3" s="190">
        <f t="shared" si="0"/>
        <v>7</v>
      </c>
      <c r="I3" s="190">
        <f t="shared" si="0"/>
        <v>8</v>
      </c>
      <c r="J3" s="190">
        <f t="shared" si="0"/>
        <v>9</v>
      </c>
      <c r="K3" s="190">
        <f t="shared" si="0"/>
        <v>10</v>
      </c>
      <c r="L3" s="190">
        <f t="shared" si="0"/>
        <v>11</v>
      </c>
      <c r="M3" s="190">
        <f t="shared" si="0"/>
        <v>12</v>
      </c>
      <c r="N3" s="190">
        <f t="shared" si="0"/>
        <v>13</v>
      </c>
      <c r="O3" s="190">
        <f t="shared" si="0"/>
        <v>14</v>
      </c>
      <c r="P3" s="190">
        <f t="shared" si="0"/>
        <v>15</v>
      </c>
      <c r="Q3" s="190">
        <f t="shared" si="0"/>
        <v>16</v>
      </c>
      <c r="R3" s="190">
        <f t="shared" si="0"/>
        <v>17</v>
      </c>
      <c r="S3" s="190">
        <f t="shared" si="0"/>
        <v>18</v>
      </c>
      <c r="T3" s="190">
        <f t="shared" si="0"/>
        <v>19</v>
      </c>
      <c r="U3" s="190">
        <f t="shared" si="0"/>
        <v>20</v>
      </c>
      <c r="V3" s="190">
        <f t="shared" si="0"/>
        <v>21</v>
      </c>
      <c r="W3" s="190">
        <f t="shared" si="0"/>
        <v>22</v>
      </c>
      <c r="X3" s="190">
        <f t="shared" si="0"/>
        <v>23</v>
      </c>
      <c r="Y3" s="190">
        <f t="shared" si="0"/>
        <v>24</v>
      </c>
      <c r="Z3" s="190">
        <f t="shared" si="0"/>
        <v>25</v>
      </c>
      <c r="AA3" s="190">
        <f t="shared" si="0"/>
        <v>26</v>
      </c>
      <c r="AB3" s="190">
        <f t="shared" si="0"/>
        <v>27</v>
      </c>
      <c r="AC3" s="190">
        <f t="shared" si="0"/>
        <v>28</v>
      </c>
      <c r="AD3" s="219">
        <f t="shared" si="0"/>
        <v>29</v>
      </c>
      <c r="AE3" s="223">
        <v>30</v>
      </c>
      <c r="AF3" s="221">
        <v>31</v>
      </c>
      <c r="AG3" s="116" t="s">
        <v>30</v>
      </c>
      <c r="AH3" s="117" t="s">
        <v>28</v>
      </c>
    </row>
    <row r="4" spans="1:38" s="5" customFormat="1" ht="20.100000000000001" customHeight="1" thickBot="1" x14ac:dyDescent="0.25">
      <c r="A4" s="202"/>
      <c r="B4" s="204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220"/>
      <c r="AE4" s="224"/>
      <c r="AF4" s="222"/>
      <c r="AG4" s="143" t="s">
        <v>27</v>
      </c>
      <c r="AH4" s="141" t="s">
        <v>27</v>
      </c>
    </row>
    <row r="5" spans="1:38" s="5" customFormat="1" x14ac:dyDescent="0.2">
      <c r="A5" s="173" t="s">
        <v>32</v>
      </c>
      <c r="B5" s="139">
        <v>21.6</v>
      </c>
      <c r="C5" s="139">
        <v>20.9</v>
      </c>
      <c r="D5" s="139">
        <v>20.8</v>
      </c>
      <c r="E5" s="139">
        <v>23.3</v>
      </c>
      <c r="F5" s="139">
        <v>21.7</v>
      </c>
      <c r="G5" s="139">
        <v>23.5</v>
      </c>
      <c r="H5" s="139">
        <v>22</v>
      </c>
      <c r="I5" s="139">
        <v>23</v>
      </c>
      <c r="J5" s="139">
        <v>23</v>
      </c>
      <c r="K5" s="139">
        <v>23.5</v>
      </c>
      <c r="L5" s="139">
        <v>23.4</v>
      </c>
      <c r="M5" s="139">
        <v>23.2</v>
      </c>
      <c r="N5" s="139">
        <v>23.7</v>
      </c>
      <c r="O5" s="139">
        <v>22.1</v>
      </c>
      <c r="P5" s="139">
        <v>23</v>
      </c>
      <c r="Q5" s="139">
        <v>22.6</v>
      </c>
      <c r="R5" s="139">
        <v>22.9</v>
      </c>
      <c r="S5" s="139">
        <v>23.4</v>
      </c>
      <c r="T5" s="139">
        <v>21.5</v>
      </c>
      <c r="U5" s="139">
        <v>22.1</v>
      </c>
      <c r="V5" s="139">
        <v>21.7</v>
      </c>
      <c r="W5" s="139">
        <v>21</v>
      </c>
      <c r="X5" s="139">
        <v>20.7</v>
      </c>
      <c r="Y5" s="139">
        <v>20.8</v>
      </c>
      <c r="Z5" s="139">
        <v>21.9</v>
      </c>
      <c r="AA5" s="139">
        <v>22.4</v>
      </c>
      <c r="AB5" s="139">
        <v>23</v>
      </c>
      <c r="AC5" s="139">
        <v>22.8</v>
      </c>
      <c r="AD5" s="139">
        <v>21.5</v>
      </c>
      <c r="AE5" s="139">
        <v>22.8</v>
      </c>
      <c r="AF5" s="142">
        <v>21.1</v>
      </c>
      <c r="AG5" s="144">
        <f t="shared" ref="AG5" si="1">MIN(B5:AF5)</f>
        <v>20.7</v>
      </c>
      <c r="AH5" s="156">
        <f t="shared" ref="AH5" si="2">AVERAGE(B5:AF5)</f>
        <v>22.287096774193543</v>
      </c>
    </row>
    <row r="6" spans="1:38" x14ac:dyDescent="0.2">
      <c r="A6" s="53" t="s">
        <v>94</v>
      </c>
      <c r="B6" s="11">
        <v>21.5</v>
      </c>
      <c r="C6" s="11">
        <v>21.3</v>
      </c>
      <c r="D6" s="11">
        <v>22.4</v>
      </c>
      <c r="E6" s="11">
        <v>21.5</v>
      </c>
      <c r="F6" s="11">
        <v>21.5</v>
      </c>
      <c r="G6" s="11">
        <v>21.7</v>
      </c>
      <c r="H6" s="11">
        <v>21.8</v>
      </c>
      <c r="I6" s="11">
        <v>22</v>
      </c>
      <c r="J6" s="11">
        <v>21</v>
      </c>
      <c r="K6" s="11">
        <v>23.7</v>
      </c>
      <c r="L6" s="11">
        <v>23</v>
      </c>
      <c r="M6" s="11">
        <v>23.4</v>
      </c>
      <c r="N6" s="11">
        <v>22.7</v>
      </c>
      <c r="O6" s="11">
        <v>22.7</v>
      </c>
      <c r="P6" s="11">
        <v>23</v>
      </c>
      <c r="Q6" s="11">
        <v>22.4</v>
      </c>
      <c r="R6" s="11">
        <v>22.1</v>
      </c>
      <c r="S6" s="11">
        <v>21.6</v>
      </c>
      <c r="T6" s="11">
        <v>22.7</v>
      </c>
      <c r="U6" s="11">
        <v>21.8</v>
      </c>
      <c r="V6" s="11">
        <v>20.7</v>
      </c>
      <c r="W6" s="11">
        <v>20.399999999999999</v>
      </c>
      <c r="X6" s="11">
        <v>19.5</v>
      </c>
      <c r="Y6" s="11">
        <v>20.2</v>
      </c>
      <c r="Z6" s="11">
        <v>22.3</v>
      </c>
      <c r="AA6" s="11">
        <v>21.6</v>
      </c>
      <c r="AB6" s="11">
        <v>21.9</v>
      </c>
      <c r="AC6" s="11">
        <v>21.8</v>
      </c>
      <c r="AD6" s="11">
        <v>22.2</v>
      </c>
      <c r="AE6" s="11">
        <v>21.7</v>
      </c>
      <c r="AF6" s="108">
        <v>22</v>
      </c>
      <c r="AG6" s="119">
        <f t="shared" ref="AG6" si="3">MIN(B6:AF6)</f>
        <v>19.5</v>
      </c>
      <c r="AH6" s="79">
        <f t="shared" ref="AH6" si="4">AVERAGE(B6:AF6)</f>
        <v>21.874193548387094</v>
      </c>
    </row>
    <row r="7" spans="1:38" x14ac:dyDescent="0.2">
      <c r="A7" s="53" t="s">
        <v>0</v>
      </c>
      <c r="B7" s="11">
        <v>21.9</v>
      </c>
      <c r="C7" s="11">
        <v>23.6</v>
      </c>
      <c r="D7" s="11">
        <v>23.9</v>
      </c>
      <c r="E7" s="11" t="s">
        <v>210</v>
      </c>
      <c r="F7" s="11" t="s">
        <v>210</v>
      </c>
      <c r="G7" s="11" t="s">
        <v>210</v>
      </c>
      <c r="H7" s="11" t="s">
        <v>210</v>
      </c>
      <c r="I7" s="11" t="s">
        <v>210</v>
      </c>
      <c r="J7" s="11" t="s">
        <v>210</v>
      </c>
      <c r="K7" s="11" t="s">
        <v>210</v>
      </c>
      <c r="L7" s="11" t="s">
        <v>210</v>
      </c>
      <c r="M7" s="11" t="s">
        <v>210</v>
      </c>
      <c r="N7" s="11" t="s">
        <v>210</v>
      </c>
      <c r="O7" s="11" t="s">
        <v>210</v>
      </c>
      <c r="P7" s="11" t="s">
        <v>210</v>
      </c>
      <c r="Q7" s="11" t="s">
        <v>210</v>
      </c>
      <c r="R7" s="11" t="s">
        <v>210</v>
      </c>
      <c r="S7" s="11" t="s">
        <v>210</v>
      </c>
      <c r="T7" s="11" t="s">
        <v>210</v>
      </c>
      <c r="U7" s="11">
        <v>25.8</v>
      </c>
      <c r="V7" s="11">
        <v>22.1</v>
      </c>
      <c r="W7" s="11">
        <v>21</v>
      </c>
      <c r="X7" s="11">
        <v>23.9</v>
      </c>
      <c r="Y7" s="11">
        <v>22.9</v>
      </c>
      <c r="Z7" s="11">
        <v>21.6</v>
      </c>
      <c r="AA7" s="11">
        <v>22.2</v>
      </c>
      <c r="AB7" s="11" t="s">
        <v>210</v>
      </c>
      <c r="AC7" s="11" t="s">
        <v>210</v>
      </c>
      <c r="AD7" s="11" t="s">
        <v>210</v>
      </c>
      <c r="AE7" s="11" t="s">
        <v>210</v>
      </c>
      <c r="AF7" s="108" t="s">
        <v>210</v>
      </c>
      <c r="AG7" s="119">
        <f t="shared" ref="AG7" si="5">MIN(B7:AF7)</f>
        <v>21</v>
      </c>
      <c r="AH7" s="79">
        <f t="shared" ref="AH7" si="6">AVERAGE(B7:AF7)</f>
        <v>22.89</v>
      </c>
    </row>
    <row r="8" spans="1:38" x14ac:dyDescent="0.2">
      <c r="A8" s="53" t="s">
        <v>153</v>
      </c>
      <c r="B8" s="11">
        <v>20.7</v>
      </c>
      <c r="C8" s="11">
        <v>20.399999999999999</v>
      </c>
      <c r="D8" s="11">
        <v>20.6</v>
      </c>
      <c r="E8" s="11">
        <v>19.3</v>
      </c>
      <c r="F8" s="11">
        <v>19.7</v>
      </c>
      <c r="G8" s="11">
        <v>21.4</v>
      </c>
      <c r="H8" s="11">
        <v>20</v>
      </c>
      <c r="I8" s="11">
        <v>20.5</v>
      </c>
      <c r="J8" s="11">
        <v>21.3</v>
      </c>
      <c r="K8" s="11">
        <v>22.6</v>
      </c>
      <c r="L8" s="11">
        <v>22.1</v>
      </c>
      <c r="M8" s="11">
        <v>22</v>
      </c>
      <c r="N8" s="11">
        <v>20.9</v>
      </c>
      <c r="O8" s="11">
        <v>20.3</v>
      </c>
      <c r="P8" s="11">
        <v>21.6</v>
      </c>
      <c r="Q8" s="11">
        <v>22.3</v>
      </c>
      <c r="R8" s="11">
        <v>19.7</v>
      </c>
      <c r="S8" s="11">
        <v>19.399999999999999</v>
      </c>
      <c r="T8" s="11">
        <v>19.899999999999999</v>
      </c>
      <c r="U8" s="11">
        <v>20.7</v>
      </c>
      <c r="V8" s="11">
        <v>20.5</v>
      </c>
      <c r="W8" s="11">
        <v>20.7</v>
      </c>
      <c r="X8" s="11">
        <v>20.7</v>
      </c>
      <c r="Y8" s="11">
        <v>19.8</v>
      </c>
      <c r="Z8" s="11">
        <v>19.899999999999999</v>
      </c>
      <c r="AA8" s="11">
        <v>20.2</v>
      </c>
      <c r="AB8" s="11">
        <v>18.399999999999999</v>
      </c>
      <c r="AC8" s="11">
        <v>21.3</v>
      </c>
      <c r="AD8" s="11">
        <v>21.7</v>
      </c>
      <c r="AE8" s="11">
        <v>22.3</v>
      </c>
      <c r="AF8" s="108">
        <v>19</v>
      </c>
      <c r="AG8" s="119">
        <f t="shared" ref="AG8" si="7">MIN(B8:AF8)</f>
        <v>18.399999999999999</v>
      </c>
      <c r="AH8" s="79">
        <f t="shared" ref="AH8" si="8">AVERAGE(B8:AF8)</f>
        <v>20.641935483870967</v>
      </c>
    </row>
    <row r="9" spans="1:38" x14ac:dyDescent="0.2">
      <c r="A9" s="53" t="s">
        <v>33</v>
      </c>
      <c r="B9" s="11" t="s">
        <v>210</v>
      </c>
      <c r="C9" s="11" t="s">
        <v>210</v>
      </c>
      <c r="D9" s="11" t="s">
        <v>210</v>
      </c>
      <c r="E9" s="11" t="s">
        <v>210</v>
      </c>
      <c r="F9" s="11" t="s">
        <v>210</v>
      </c>
      <c r="G9" s="11" t="s">
        <v>210</v>
      </c>
      <c r="H9" s="11" t="s">
        <v>210</v>
      </c>
      <c r="I9" s="11" t="s">
        <v>210</v>
      </c>
      <c r="J9" s="11" t="s">
        <v>210</v>
      </c>
      <c r="K9" s="11" t="s">
        <v>210</v>
      </c>
      <c r="L9" s="11" t="s">
        <v>210</v>
      </c>
      <c r="M9" s="11" t="s">
        <v>210</v>
      </c>
      <c r="N9" s="11" t="s">
        <v>210</v>
      </c>
      <c r="O9" s="11" t="s">
        <v>210</v>
      </c>
      <c r="P9" s="11">
        <v>26.8</v>
      </c>
      <c r="Q9" s="11">
        <v>24.7</v>
      </c>
      <c r="R9" s="11">
        <v>25.7</v>
      </c>
      <c r="S9" s="11" t="s">
        <v>210</v>
      </c>
      <c r="T9" s="11">
        <v>25.6</v>
      </c>
      <c r="U9" s="11">
        <v>25.5</v>
      </c>
      <c r="V9" s="11">
        <v>22.8</v>
      </c>
      <c r="W9" s="11">
        <v>22</v>
      </c>
      <c r="X9" s="11">
        <v>24</v>
      </c>
      <c r="Y9" s="11">
        <v>22.9</v>
      </c>
      <c r="Z9" s="11">
        <v>22.6</v>
      </c>
      <c r="AA9" s="11">
        <v>22.3</v>
      </c>
      <c r="AB9" s="11">
        <v>22.6</v>
      </c>
      <c r="AC9" s="11">
        <v>23.5</v>
      </c>
      <c r="AD9" s="11">
        <v>24.2</v>
      </c>
      <c r="AE9" s="11">
        <v>25</v>
      </c>
      <c r="AF9" s="108">
        <v>24.3</v>
      </c>
      <c r="AG9" s="119">
        <f t="shared" ref="AG9" si="9">MIN(B9:AF9)</f>
        <v>22</v>
      </c>
      <c r="AH9" s="79">
        <f t="shared" ref="AH9" si="10">AVERAGE(B9:AF9)</f>
        <v>24.031250000000004</v>
      </c>
    </row>
    <row r="10" spans="1:38" x14ac:dyDescent="0.2">
      <c r="A10" s="53" t="s">
        <v>103</v>
      </c>
      <c r="B10" s="11">
        <v>20.9</v>
      </c>
      <c r="C10" s="11">
        <v>22</v>
      </c>
      <c r="D10" s="11">
        <v>22.3</v>
      </c>
      <c r="E10" s="11">
        <v>22</v>
      </c>
      <c r="F10" s="11">
        <v>21.5</v>
      </c>
      <c r="G10" s="11">
        <v>22.6</v>
      </c>
      <c r="H10" s="11">
        <v>22.5</v>
      </c>
      <c r="I10" s="11">
        <v>22.6</v>
      </c>
      <c r="J10" s="11">
        <v>21.4</v>
      </c>
      <c r="K10" s="11">
        <v>22.3</v>
      </c>
      <c r="L10" s="11">
        <v>23.1</v>
      </c>
      <c r="M10" s="11">
        <v>22.2</v>
      </c>
      <c r="N10" s="11">
        <v>22.5</v>
      </c>
      <c r="O10" s="11">
        <v>23.3</v>
      </c>
      <c r="P10" s="11">
        <v>22.6</v>
      </c>
      <c r="Q10" s="11">
        <v>23.2</v>
      </c>
      <c r="R10" s="11">
        <v>23</v>
      </c>
      <c r="S10" s="11">
        <v>21.1</v>
      </c>
      <c r="T10" s="11">
        <v>20.9</v>
      </c>
      <c r="U10" s="11">
        <v>21.7</v>
      </c>
      <c r="V10" s="11">
        <v>21</v>
      </c>
      <c r="W10" s="11">
        <v>21.1</v>
      </c>
      <c r="X10" s="11">
        <v>22.9</v>
      </c>
      <c r="Y10" s="11">
        <v>21.3</v>
      </c>
      <c r="Z10" s="11">
        <v>21.3</v>
      </c>
      <c r="AA10" s="11">
        <v>21.3</v>
      </c>
      <c r="AB10" s="11">
        <v>22.4</v>
      </c>
      <c r="AC10" s="11">
        <v>21.9</v>
      </c>
      <c r="AD10" s="11">
        <v>22</v>
      </c>
      <c r="AE10" s="11">
        <v>23.4</v>
      </c>
      <c r="AF10" s="108">
        <v>23.7</v>
      </c>
      <c r="AG10" s="176">
        <v>23.7</v>
      </c>
      <c r="AH10" s="79">
        <f t="shared" ref="AH10" si="11">AVERAGE(B10:AF10)</f>
        <v>22.129032258064512</v>
      </c>
    </row>
    <row r="11" spans="1:38" x14ac:dyDescent="0.2">
      <c r="A11" s="53" t="s">
        <v>109</v>
      </c>
      <c r="B11" s="11">
        <v>21.1</v>
      </c>
      <c r="C11" s="11">
        <v>21.4</v>
      </c>
      <c r="D11" s="11">
        <v>20.5</v>
      </c>
      <c r="E11" s="11">
        <v>20.2</v>
      </c>
      <c r="F11" s="11">
        <v>20.6</v>
      </c>
      <c r="G11" s="11">
        <v>21.5</v>
      </c>
      <c r="H11" s="11">
        <v>21.2</v>
      </c>
      <c r="I11" s="11">
        <v>19.7</v>
      </c>
      <c r="J11" s="11">
        <v>21.3</v>
      </c>
      <c r="K11" s="11">
        <v>23.3</v>
      </c>
      <c r="L11" s="11">
        <v>22.3</v>
      </c>
      <c r="M11" s="11">
        <v>23.7</v>
      </c>
      <c r="N11" s="11">
        <v>21.6</v>
      </c>
      <c r="O11" s="11">
        <v>21.6</v>
      </c>
      <c r="P11" s="11">
        <v>22.9</v>
      </c>
      <c r="Q11" s="11">
        <v>22.8</v>
      </c>
      <c r="R11" s="11">
        <v>20.399999999999999</v>
      </c>
      <c r="S11" s="11">
        <v>20.7</v>
      </c>
      <c r="T11" s="11">
        <v>21.3</v>
      </c>
      <c r="U11" s="11">
        <v>20.8</v>
      </c>
      <c r="V11" s="11">
        <v>21</v>
      </c>
      <c r="W11" s="11">
        <v>21.3</v>
      </c>
      <c r="X11" s="11">
        <v>20.100000000000001</v>
      </c>
      <c r="Y11" s="11">
        <v>20.100000000000001</v>
      </c>
      <c r="Z11" s="11">
        <v>20.399999999999999</v>
      </c>
      <c r="AA11" s="11">
        <v>20.399999999999999</v>
      </c>
      <c r="AB11" s="11">
        <v>19.899999999999999</v>
      </c>
      <c r="AC11" s="11">
        <v>21.9</v>
      </c>
      <c r="AD11" s="11">
        <v>22.2</v>
      </c>
      <c r="AE11" s="11">
        <v>22.4</v>
      </c>
      <c r="AF11" s="108">
        <v>20</v>
      </c>
      <c r="AG11" s="119">
        <f t="shared" ref="AG11" si="12">MIN(B11:AF11)</f>
        <v>19.7</v>
      </c>
      <c r="AH11" s="79">
        <f t="shared" ref="AH11" si="13">AVERAGE(B11:AF11)</f>
        <v>21.245161290322581</v>
      </c>
    </row>
    <row r="12" spans="1:38" x14ac:dyDescent="0.2">
      <c r="A12" s="53" t="s">
        <v>1</v>
      </c>
      <c r="B12" s="11">
        <v>21.2</v>
      </c>
      <c r="C12" s="11">
        <v>20</v>
      </c>
      <c r="D12" s="11">
        <v>21.7</v>
      </c>
      <c r="E12" s="11">
        <v>20.9</v>
      </c>
      <c r="F12" s="11">
        <v>19.7</v>
      </c>
      <c r="G12" s="11">
        <v>20.5</v>
      </c>
      <c r="H12" s="11">
        <v>20.100000000000001</v>
      </c>
      <c r="I12" s="11">
        <v>21.2</v>
      </c>
      <c r="J12" s="11">
        <v>21.1</v>
      </c>
      <c r="K12" s="11">
        <v>21.7</v>
      </c>
      <c r="L12" s="11">
        <v>20.9</v>
      </c>
      <c r="M12" s="11">
        <v>23.2</v>
      </c>
      <c r="N12" s="11">
        <v>21</v>
      </c>
      <c r="O12" s="11">
        <v>22</v>
      </c>
      <c r="P12" s="11">
        <v>21.4</v>
      </c>
      <c r="Q12" s="11">
        <v>21.7</v>
      </c>
      <c r="R12" s="11">
        <v>21.7</v>
      </c>
      <c r="S12" s="11">
        <v>21.7</v>
      </c>
      <c r="T12" s="11">
        <v>21.2</v>
      </c>
      <c r="U12" s="11">
        <v>20.6</v>
      </c>
      <c r="V12" s="11">
        <v>22</v>
      </c>
      <c r="W12" s="11">
        <v>20.6</v>
      </c>
      <c r="X12" s="11">
        <v>19.8</v>
      </c>
      <c r="Y12" s="11">
        <v>19.899999999999999</v>
      </c>
      <c r="Z12" s="11">
        <v>21.1</v>
      </c>
      <c r="AA12" s="11">
        <v>21.2</v>
      </c>
      <c r="AB12" s="11">
        <v>20.9</v>
      </c>
      <c r="AC12" s="11">
        <v>21.1</v>
      </c>
      <c r="AD12" s="11">
        <v>21.1</v>
      </c>
      <c r="AE12" s="11">
        <v>22.5</v>
      </c>
      <c r="AF12" s="108">
        <v>21.2</v>
      </c>
      <c r="AG12" s="119">
        <f t="shared" ref="AG12:AG16" si="14">MIN(B12:AF12)</f>
        <v>19.7</v>
      </c>
      <c r="AH12" s="79">
        <f t="shared" ref="AH12:AH16" si="15">AVERAGE(B12:AF12)</f>
        <v>21.125806451612906</v>
      </c>
      <c r="AJ12" s="12" t="s">
        <v>38</v>
      </c>
    </row>
    <row r="13" spans="1:38" x14ac:dyDescent="0.2">
      <c r="A13" s="53" t="s">
        <v>2</v>
      </c>
      <c r="B13" s="11">
        <v>20.100000000000001</v>
      </c>
      <c r="C13" s="11" t="s">
        <v>210</v>
      </c>
      <c r="D13" s="11" t="s">
        <v>210</v>
      </c>
      <c r="E13" s="11">
        <v>21.8</v>
      </c>
      <c r="F13" s="11">
        <v>20.399999999999999</v>
      </c>
      <c r="G13" s="11">
        <v>21.1</v>
      </c>
      <c r="H13" s="11">
        <v>21.6</v>
      </c>
      <c r="I13" s="11">
        <v>22.1</v>
      </c>
      <c r="J13" s="11">
        <v>21</v>
      </c>
      <c r="K13" s="11">
        <v>21.5</v>
      </c>
      <c r="L13" s="11">
        <v>22.2</v>
      </c>
      <c r="M13" s="11">
        <v>22.5</v>
      </c>
      <c r="N13" s="11">
        <v>22.1</v>
      </c>
      <c r="O13" s="11">
        <v>20.6</v>
      </c>
      <c r="P13" s="11">
        <v>21.7</v>
      </c>
      <c r="Q13" s="11">
        <v>21.5</v>
      </c>
      <c r="R13" s="11">
        <v>20.399999999999999</v>
      </c>
      <c r="S13" s="11">
        <v>21.2</v>
      </c>
      <c r="T13" s="11">
        <v>22.3</v>
      </c>
      <c r="U13" s="11">
        <v>20.9</v>
      </c>
      <c r="V13" s="11">
        <v>21.7</v>
      </c>
      <c r="W13" s="11">
        <v>22.2</v>
      </c>
      <c r="X13" s="11">
        <v>20.9</v>
      </c>
      <c r="Y13" s="11">
        <v>22.6</v>
      </c>
      <c r="Z13" s="11">
        <v>21.9</v>
      </c>
      <c r="AA13" s="11">
        <v>20.3</v>
      </c>
      <c r="AB13" s="11">
        <v>22.1</v>
      </c>
      <c r="AC13" s="11">
        <v>20.100000000000001</v>
      </c>
      <c r="AD13" s="11">
        <v>21.4</v>
      </c>
      <c r="AE13" s="11">
        <v>21.7</v>
      </c>
      <c r="AF13" s="108">
        <v>22.8</v>
      </c>
      <c r="AG13" s="119">
        <f t="shared" si="14"/>
        <v>20.100000000000001</v>
      </c>
      <c r="AH13" s="79">
        <f>AVERAGE(B13:AF13)</f>
        <v>21.472413793103446</v>
      </c>
      <c r="AI13" s="12" t="s">
        <v>38</v>
      </c>
      <c r="AJ13" s="12" t="s">
        <v>38</v>
      </c>
    </row>
    <row r="14" spans="1:38" x14ac:dyDescent="0.2">
      <c r="A14" s="53" t="s">
        <v>3</v>
      </c>
      <c r="B14" s="11">
        <v>23.2</v>
      </c>
      <c r="C14" s="11" t="s">
        <v>210</v>
      </c>
      <c r="D14" s="11">
        <v>31.9</v>
      </c>
      <c r="E14" s="11">
        <v>22.4</v>
      </c>
      <c r="F14" s="11">
        <v>22.4</v>
      </c>
      <c r="G14" s="11">
        <v>22.9</v>
      </c>
      <c r="H14" s="11">
        <v>22.6</v>
      </c>
      <c r="I14" s="11">
        <v>24.5</v>
      </c>
      <c r="J14" s="11">
        <v>24.4</v>
      </c>
      <c r="K14" s="11">
        <v>25.6</v>
      </c>
      <c r="L14" s="11">
        <v>24</v>
      </c>
      <c r="M14" s="11">
        <v>27.1</v>
      </c>
      <c r="N14" s="11">
        <v>23.3</v>
      </c>
      <c r="O14" s="11">
        <v>24.5</v>
      </c>
      <c r="P14" s="11">
        <v>23.7</v>
      </c>
      <c r="Q14" s="11">
        <v>23.6</v>
      </c>
      <c r="R14" s="11">
        <v>23.3</v>
      </c>
      <c r="S14" s="11">
        <v>21.3</v>
      </c>
      <c r="T14" s="11">
        <v>21.6</v>
      </c>
      <c r="U14" s="11">
        <v>22.1</v>
      </c>
      <c r="V14" s="11">
        <v>23.2</v>
      </c>
      <c r="W14" s="11">
        <v>21.9</v>
      </c>
      <c r="X14" s="11">
        <v>23.9</v>
      </c>
      <c r="Y14" s="11">
        <v>25.6</v>
      </c>
      <c r="Z14" s="11">
        <v>21.9</v>
      </c>
      <c r="AA14" s="11">
        <v>23.1</v>
      </c>
      <c r="AB14" s="11">
        <v>23.6</v>
      </c>
      <c r="AC14" s="11">
        <v>22.9</v>
      </c>
      <c r="AD14" s="11">
        <v>24.4</v>
      </c>
      <c r="AE14" s="11">
        <v>24</v>
      </c>
      <c r="AF14" s="108">
        <v>24.9</v>
      </c>
      <c r="AG14" s="119">
        <f t="shared" si="14"/>
        <v>21.3</v>
      </c>
      <c r="AH14" s="79">
        <f>AVERAGE(B14:AF14)</f>
        <v>23.793333333333337</v>
      </c>
      <c r="AI14" s="12" t="s">
        <v>38</v>
      </c>
      <c r="AL14" t="s">
        <v>38</v>
      </c>
    </row>
    <row r="15" spans="1:38" x14ac:dyDescent="0.2">
      <c r="A15" s="53" t="s">
        <v>35</v>
      </c>
      <c r="B15" s="11">
        <v>19.3</v>
      </c>
      <c r="C15" s="11">
        <v>20.3</v>
      </c>
      <c r="D15" s="11">
        <v>19.399999999999999</v>
      </c>
      <c r="E15" s="11">
        <v>19.8</v>
      </c>
      <c r="F15" s="11">
        <v>19.399999999999999</v>
      </c>
      <c r="G15" s="11">
        <v>20.7</v>
      </c>
      <c r="H15" s="11">
        <v>19.899999999999999</v>
      </c>
      <c r="I15" s="11">
        <v>20.7</v>
      </c>
      <c r="J15" s="11">
        <v>20.6</v>
      </c>
      <c r="K15" s="11">
        <v>21.2</v>
      </c>
      <c r="L15" s="11">
        <v>21</v>
      </c>
      <c r="M15" s="11">
        <v>21</v>
      </c>
      <c r="N15" s="11">
        <v>20.8</v>
      </c>
      <c r="O15" s="11">
        <v>19.2</v>
      </c>
      <c r="P15" s="11">
        <v>20.5</v>
      </c>
      <c r="Q15" s="11">
        <v>20.7</v>
      </c>
      <c r="R15" s="11">
        <v>20.2</v>
      </c>
      <c r="S15" s="11">
        <v>20.100000000000001</v>
      </c>
      <c r="T15" s="11">
        <v>19.399999999999999</v>
      </c>
      <c r="U15" s="11">
        <v>21</v>
      </c>
      <c r="V15" s="11">
        <v>21.4</v>
      </c>
      <c r="W15" s="11">
        <v>19.5</v>
      </c>
      <c r="X15" s="11">
        <v>18.600000000000001</v>
      </c>
      <c r="Y15" s="11">
        <v>19</v>
      </c>
      <c r="Z15" s="11">
        <v>18.3</v>
      </c>
      <c r="AA15" s="11">
        <v>20.6</v>
      </c>
      <c r="AB15" s="11">
        <v>19.600000000000001</v>
      </c>
      <c r="AC15" s="11">
        <v>19.899999999999999</v>
      </c>
      <c r="AD15" s="11">
        <v>19.5</v>
      </c>
      <c r="AE15" s="11">
        <v>18.899999999999999</v>
      </c>
      <c r="AF15" s="108">
        <v>20.3</v>
      </c>
      <c r="AG15" s="119">
        <f>MIN(B15:AF15)</f>
        <v>18.3</v>
      </c>
      <c r="AH15" s="79">
        <f>AVERAGE(B15:AF15)</f>
        <v>20.025806451612898</v>
      </c>
      <c r="AJ15" t="s">
        <v>38</v>
      </c>
    </row>
    <row r="16" spans="1:38" x14ac:dyDescent="0.2">
      <c r="A16" s="53" t="s">
        <v>4</v>
      </c>
      <c r="B16" s="11">
        <v>24.3</v>
      </c>
      <c r="C16" s="11">
        <v>24.2</v>
      </c>
      <c r="D16" s="11" t="s">
        <v>210</v>
      </c>
      <c r="E16" s="11">
        <v>23</v>
      </c>
      <c r="F16" s="11">
        <v>22</v>
      </c>
      <c r="G16" s="11">
        <v>23</v>
      </c>
      <c r="H16" s="11">
        <v>22.8</v>
      </c>
      <c r="I16" s="11">
        <v>22.6</v>
      </c>
      <c r="J16" s="11">
        <v>22.3</v>
      </c>
      <c r="K16" s="11">
        <v>24</v>
      </c>
      <c r="L16" s="11">
        <v>22.8</v>
      </c>
      <c r="M16" s="11">
        <v>24.4</v>
      </c>
      <c r="N16" s="11">
        <v>23</v>
      </c>
      <c r="O16" s="11">
        <v>23.6</v>
      </c>
      <c r="P16" s="11">
        <v>22.6</v>
      </c>
      <c r="Q16" s="11">
        <v>22.2</v>
      </c>
      <c r="R16" s="11">
        <v>22.9</v>
      </c>
      <c r="S16" s="11">
        <v>22.7</v>
      </c>
      <c r="T16" s="11">
        <v>23</v>
      </c>
      <c r="U16" s="11">
        <v>22.4</v>
      </c>
      <c r="V16" s="11">
        <v>22</v>
      </c>
      <c r="W16" s="11">
        <v>21</v>
      </c>
      <c r="X16" s="11">
        <v>21.2</v>
      </c>
      <c r="Y16" s="11">
        <v>22</v>
      </c>
      <c r="Z16" s="11">
        <v>22.2</v>
      </c>
      <c r="AA16" s="11">
        <v>22.4</v>
      </c>
      <c r="AB16" s="11">
        <v>22.7</v>
      </c>
      <c r="AC16" s="11">
        <v>22.5</v>
      </c>
      <c r="AD16" s="11">
        <v>22.7</v>
      </c>
      <c r="AE16" s="11">
        <v>23</v>
      </c>
      <c r="AF16" s="108">
        <v>22.4</v>
      </c>
      <c r="AG16" s="119">
        <f t="shared" si="14"/>
        <v>21</v>
      </c>
      <c r="AH16" s="79">
        <f t="shared" si="15"/>
        <v>22.730000000000004</v>
      </c>
      <c r="AJ16" t="s">
        <v>38</v>
      </c>
      <c r="AL16" t="s">
        <v>38</v>
      </c>
    </row>
    <row r="17" spans="1:40" x14ac:dyDescent="0.2">
      <c r="A17" s="53" t="s">
        <v>154</v>
      </c>
      <c r="B17" s="11">
        <v>20.2</v>
      </c>
      <c r="C17" s="11">
        <v>20.3</v>
      </c>
      <c r="D17" s="11">
        <v>18.8</v>
      </c>
      <c r="E17" s="11">
        <v>21.7</v>
      </c>
      <c r="F17" s="11">
        <v>21.5</v>
      </c>
      <c r="G17" s="11">
        <v>21.3</v>
      </c>
      <c r="H17" s="11">
        <v>21.9</v>
      </c>
      <c r="I17" s="11">
        <v>20.6</v>
      </c>
      <c r="J17" s="11">
        <v>21.6</v>
      </c>
      <c r="K17" s="11">
        <v>21.7</v>
      </c>
      <c r="L17" s="11">
        <v>21.4</v>
      </c>
      <c r="M17" s="11">
        <v>22.9</v>
      </c>
      <c r="N17" s="11">
        <v>22.3</v>
      </c>
      <c r="O17" s="11">
        <v>22.7</v>
      </c>
      <c r="P17" s="11">
        <v>22.9</v>
      </c>
      <c r="Q17" s="11">
        <v>22.9</v>
      </c>
      <c r="R17" s="11">
        <v>20.399999999999999</v>
      </c>
      <c r="S17" s="11">
        <v>21.5</v>
      </c>
      <c r="T17" s="11">
        <v>21.1</v>
      </c>
      <c r="U17" s="11">
        <v>22.3</v>
      </c>
      <c r="V17" s="11">
        <v>21.6</v>
      </c>
      <c r="W17" s="11">
        <v>21.6</v>
      </c>
      <c r="X17" s="11">
        <v>21</v>
      </c>
      <c r="Y17" s="11">
        <v>20.9</v>
      </c>
      <c r="Z17" s="11">
        <v>20.7</v>
      </c>
      <c r="AA17" s="11">
        <v>21.6</v>
      </c>
      <c r="AB17" s="11">
        <v>20.3</v>
      </c>
      <c r="AC17" s="11">
        <v>21.9</v>
      </c>
      <c r="AD17" s="11">
        <v>23</v>
      </c>
      <c r="AE17" s="11">
        <v>23</v>
      </c>
      <c r="AF17" s="108">
        <v>20.399999999999999</v>
      </c>
      <c r="AG17" s="119">
        <f t="shared" ref="AG17" si="16">MIN(B17:AF17)</f>
        <v>18.8</v>
      </c>
      <c r="AH17" s="79">
        <f>AVERAGE(B17:AF17)</f>
        <v>21.483870967741936</v>
      </c>
      <c r="AI17" s="12" t="s">
        <v>38</v>
      </c>
      <c r="AJ17" t="s">
        <v>38</v>
      </c>
      <c r="AL17" t="s">
        <v>38</v>
      </c>
      <c r="AM17" t="s">
        <v>38</v>
      </c>
    </row>
    <row r="18" spans="1:40" x14ac:dyDescent="0.2">
      <c r="A18" s="53" t="s">
        <v>155</v>
      </c>
      <c r="B18" s="11">
        <v>21.4</v>
      </c>
      <c r="C18" s="11">
        <v>23</v>
      </c>
      <c r="D18" s="11">
        <v>19.5</v>
      </c>
      <c r="E18" s="11">
        <v>21.2</v>
      </c>
      <c r="F18" s="11">
        <v>20.8</v>
      </c>
      <c r="G18" s="11">
        <v>21.1</v>
      </c>
      <c r="H18" s="11">
        <v>21.9</v>
      </c>
      <c r="I18" s="11">
        <v>21.9</v>
      </c>
      <c r="J18" s="11">
        <v>19.600000000000001</v>
      </c>
      <c r="K18" s="11">
        <v>22.8</v>
      </c>
      <c r="L18" s="11">
        <v>22.2</v>
      </c>
      <c r="M18" s="11">
        <v>21.9</v>
      </c>
      <c r="N18" s="11">
        <v>22.4</v>
      </c>
      <c r="O18" s="11">
        <v>22.5</v>
      </c>
      <c r="P18" s="11">
        <v>23</v>
      </c>
      <c r="Q18" s="11">
        <v>23.2</v>
      </c>
      <c r="R18" s="11">
        <v>21.1</v>
      </c>
      <c r="S18" s="11">
        <v>21.2</v>
      </c>
      <c r="T18" s="11">
        <v>22.2</v>
      </c>
      <c r="U18" s="11">
        <v>20.5</v>
      </c>
      <c r="V18" s="11">
        <v>20.9</v>
      </c>
      <c r="W18" s="11">
        <v>21.4</v>
      </c>
      <c r="X18" s="11">
        <v>19.7</v>
      </c>
      <c r="Y18" s="11">
        <v>19.600000000000001</v>
      </c>
      <c r="Z18" s="11">
        <v>19.399999999999999</v>
      </c>
      <c r="AA18" s="11">
        <v>20.6</v>
      </c>
      <c r="AB18" s="11">
        <v>20.3</v>
      </c>
      <c r="AC18" s="11">
        <v>21.9</v>
      </c>
      <c r="AD18" s="11">
        <v>21.9</v>
      </c>
      <c r="AE18" s="11">
        <v>22.3</v>
      </c>
      <c r="AF18" s="108">
        <v>22.4</v>
      </c>
      <c r="AG18" s="119">
        <f t="shared" ref="AG18" si="17">MIN(B18:AF18)</f>
        <v>19.399999999999999</v>
      </c>
      <c r="AH18" s="79">
        <f>AVERAGE(B18:AF18)</f>
        <v>21.412903225806442</v>
      </c>
      <c r="AJ18" t="s">
        <v>38</v>
      </c>
      <c r="AM18" t="s">
        <v>38</v>
      </c>
    </row>
    <row r="19" spans="1:40" x14ac:dyDescent="0.2">
      <c r="A19" s="53" t="s">
        <v>5</v>
      </c>
      <c r="B19" s="11">
        <v>20</v>
      </c>
      <c r="C19" s="11">
        <v>20.7</v>
      </c>
      <c r="D19" s="11">
        <v>19.5</v>
      </c>
      <c r="E19" s="11">
        <v>21.2</v>
      </c>
      <c r="F19" s="11">
        <v>21.2</v>
      </c>
      <c r="G19" s="11">
        <v>21.2</v>
      </c>
      <c r="H19" s="11">
        <v>22.3</v>
      </c>
      <c r="I19" s="11">
        <v>21.1</v>
      </c>
      <c r="J19" s="11">
        <v>20.6</v>
      </c>
      <c r="K19" s="11">
        <v>23.1</v>
      </c>
      <c r="L19" s="11">
        <v>21.8</v>
      </c>
      <c r="M19" s="11">
        <v>23.5</v>
      </c>
      <c r="N19" s="11">
        <v>22.3</v>
      </c>
      <c r="O19" s="11">
        <v>22.5</v>
      </c>
      <c r="P19" s="11">
        <v>22.7</v>
      </c>
      <c r="Q19" s="11">
        <v>23</v>
      </c>
      <c r="R19" s="11">
        <v>20.399999999999999</v>
      </c>
      <c r="S19" s="11">
        <v>21.1</v>
      </c>
      <c r="T19" s="11">
        <v>22.3</v>
      </c>
      <c r="U19" s="11">
        <v>21.5</v>
      </c>
      <c r="V19" s="11">
        <v>20.8</v>
      </c>
      <c r="W19" s="11">
        <v>22</v>
      </c>
      <c r="X19" s="11">
        <v>21.2</v>
      </c>
      <c r="Y19" s="11">
        <v>20.8</v>
      </c>
      <c r="Z19" s="11">
        <v>20.2</v>
      </c>
      <c r="AA19" s="11">
        <v>20.3</v>
      </c>
      <c r="AB19" s="11">
        <v>19.8</v>
      </c>
      <c r="AC19" s="11">
        <v>21.2</v>
      </c>
      <c r="AD19" s="11">
        <v>22.3</v>
      </c>
      <c r="AE19" s="11">
        <v>21.6</v>
      </c>
      <c r="AF19" s="108">
        <v>20.5</v>
      </c>
      <c r="AG19" s="119">
        <f>MIN(B19:AF19)</f>
        <v>19.5</v>
      </c>
      <c r="AH19" s="79">
        <f>AVERAGE(B19:AF19)</f>
        <v>21.377419354838711</v>
      </c>
      <c r="AJ19" t="s">
        <v>38</v>
      </c>
      <c r="AL19" t="s">
        <v>38</v>
      </c>
      <c r="AM19" s="12" t="s">
        <v>38</v>
      </c>
    </row>
    <row r="20" spans="1:40" x14ac:dyDescent="0.2">
      <c r="A20" s="53" t="s">
        <v>6</v>
      </c>
      <c r="B20" s="11">
        <v>21.9</v>
      </c>
      <c r="C20" s="11">
        <v>22.6</v>
      </c>
      <c r="D20" s="11">
        <v>24.1</v>
      </c>
      <c r="E20" s="11">
        <v>21.4</v>
      </c>
      <c r="F20" s="11">
        <v>22.1</v>
      </c>
      <c r="G20" s="11">
        <v>22.4</v>
      </c>
      <c r="H20" s="11">
        <v>22.6</v>
      </c>
      <c r="I20" s="11">
        <v>22.1</v>
      </c>
      <c r="J20" s="11">
        <v>20.8</v>
      </c>
      <c r="K20" s="11">
        <v>23.7</v>
      </c>
      <c r="L20" s="11">
        <v>23</v>
      </c>
      <c r="M20" s="11">
        <v>23.7</v>
      </c>
      <c r="N20" s="11">
        <v>23.2</v>
      </c>
      <c r="O20" s="11">
        <v>23.3</v>
      </c>
      <c r="P20" s="11">
        <v>22.6</v>
      </c>
      <c r="Q20" s="11">
        <v>22.7</v>
      </c>
      <c r="R20" s="11">
        <v>22.2</v>
      </c>
      <c r="S20" s="11">
        <v>21.7</v>
      </c>
      <c r="T20" s="11">
        <v>22.5</v>
      </c>
      <c r="U20" s="11">
        <v>21.7</v>
      </c>
      <c r="V20" s="11">
        <v>21.1</v>
      </c>
      <c r="W20" s="11">
        <v>20.100000000000001</v>
      </c>
      <c r="X20" s="11">
        <v>20.100000000000001</v>
      </c>
      <c r="Y20" s="11">
        <v>19.8</v>
      </c>
      <c r="Z20" s="11">
        <v>21.6</v>
      </c>
      <c r="AA20" s="11">
        <v>21.3</v>
      </c>
      <c r="AB20" s="11">
        <v>21.5</v>
      </c>
      <c r="AC20" s="11">
        <v>21.7</v>
      </c>
      <c r="AD20" s="11">
        <v>22</v>
      </c>
      <c r="AE20" s="11">
        <v>22.9</v>
      </c>
      <c r="AF20" s="108">
        <v>21.7</v>
      </c>
      <c r="AG20" s="119">
        <f t="shared" ref="AG20:AG21" si="18">MIN(B20:AF20)</f>
        <v>19.8</v>
      </c>
      <c r="AH20" s="79">
        <f t="shared" ref="AH20:AH21" si="19">AVERAGE(B20:AF20)</f>
        <v>22.067741935483873</v>
      </c>
      <c r="AI20" s="99" t="s">
        <v>38</v>
      </c>
      <c r="AL20" t="s">
        <v>38</v>
      </c>
      <c r="AM20" t="s">
        <v>38</v>
      </c>
    </row>
    <row r="21" spans="1:40" x14ac:dyDescent="0.2">
      <c r="A21" s="53" t="s">
        <v>34</v>
      </c>
      <c r="B21" s="11">
        <v>22.5</v>
      </c>
      <c r="C21" s="11">
        <v>32</v>
      </c>
      <c r="D21" s="11">
        <v>23.9</v>
      </c>
      <c r="E21" s="11">
        <v>24.2</v>
      </c>
      <c r="F21" s="11">
        <v>22.7</v>
      </c>
      <c r="G21" s="11">
        <v>23.5</v>
      </c>
      <c r="H21" s="11">
        <v>23.8</v>
      </c>
      <c r="I21" s="11">
        <v>23.7</v>
      </c>
      <c r="J21" s="11">
        <v>22.3</v>
      </c>
      <c r="K21" s="11">
        <v>26.4</v>
      </c>
      <c r="L21" s="11">
        <v>23.8</v>
      </c>
      <c r="M21" s="11">
        <v>24</v>
      </c>
      <c r="N21" s="11">
        <v>24.2</v>
      </c>
      <c r="O21" s="11">
        <v>24.4</v>
      </c>
      <c r="P21" s="11">
        <v>24.1</v>
      </c>
      <c r="Q21" s="11">
        <v>24.7</v>
      </c>
      <c r="R21" s="11">
        <v>24.4</v>
      </c>
      <c r="S21" s="11">
        <v>22.6</v>
      </c>
      <c r="T21" s="11">
        <v>23.7</v>
      </c>
      <c r="U21" s="11">
        <v>22.9</v>
      </c>
      <c r="V21" s="11">
        <v>22</v>
      </c>
      <c r="W21" s="11">
        <v>22.3</v>
      </c>
      <c r="X21" s="11">
        <v>24.3</v>
      </c>
      <c r="Y21" s="11">
        <v>22.6</v>
      </c>
      <c r="Z21" s="11">
        <v>22.6</v>
      </c>
      <c r="AA21" s="11">
        <v>23.3</v>
      </c>
      <c r="AB21" s="11">
        <v>23.6</v>
      </c>
      <c r="AC21" s="11">
        <v>23</v>
      </c>
      <c r="AD21" s="11">
        <v>23.7</v>
      </c>
      <c r="AE21" s="11">
        <v>25.1</v>
      </c>
      <c r="AF21" s="108">
        <v>23.2</v>
      </c>
      <c r="AG21" s="119">
        <f t="shared" si="18"/>
        <v>22</v>
      </c>
      <c r="AH21" s="79">
        <f t="shared" si="19"/>
        <v>23.85483870967742</v>
      </c>
      <c r="AL21" s="12" t="s">
        <v>38</v>
      </c>
      <c r="AM21" t="s">
        <v>38</v>
      </c>
    </row>
    <row r="22" spans="1:40" x14ac:dyDescent="0.2">
      <c r="A22" s="53" t="s">
        <v>156</v>
      </c>
      <c r="B22" s="11">
        <v>20.100000000000001</v>
      </c>
      <c r="C22" s="11">
        <v>21.3</v>
      </c>
      <c r="D22" s="11">
        <v>19.5</v>
      </c>
      <c r="E22" s="11">
        <v>19.899999999999999</v>
      </c>
      <c r="F22" s="11">
        <v>20.5</v>
      </c>
      <c r="G22" s="11">
        <v>20.8</v>
      </c>
      <c r="H22" s="11">
        <v>21.9</v>
      </c>
      <c r="I22" s="11">
        <v>21</v>
      </c>
      <c r="J22" s="11">
        <v>20.100000000000001</v>
      </c>
      <c r="K22" s="11">
        <v>21.7</v>
      </c>
      <c r="L22" s="11">
        <v>20.6</v>
      </c>
      <c r="M22" s="11">
        <v>21.8</v>
      </c>
      <c r="N22" s="11">
        <v>20.9</v>
      </c>
      <c r="O22" s="11">
        <v>21.6</v>
      </c>
      <c r="P22" s="11">
        <v>22.6</v>
      </c>
      <c r="Q22" s="11">
        <v>22.8</v>
      </c>
      <c r="R22" s="11">
        <v>20.3</v>
      </c>
      <c r="S22" s="11">
        <v>21.1</v>
      </c>
      <c r="T22" s="11">
        <v>20.7</v>
      </c>
      <c r="U22" s="11">
        <v>20.7</v>
      </c>
      <c r="V22" s="11">
        <v>21.1</v>
      </c>
      <c r="W22" s="11">
        <v>20.3</v>
      </c>
      <c r="X22" s="11">
        <v>20.399999999999999</v>
      </c>
      <c r="Y22" s="11">
        <v>19.899999999999999</v>
      </c>
      <c r="Z22" s="11">
        <v>20.2</v>
      </c>
      <c r="AA22" s="11">
        <v>19.8</v>
      </c>
      <c r="AB22" s="11">
        <v>20.2</v>
      </c>
      <c r="AC22" s="11">
        <v>21.3</v>
      </c>
      <c r="AD22" s="11">
        <v>22</v>
      </c>
      <c r="AE22" s="11">
        <v>21.7</v>
      </c>
      <c r="AF22" s="108">
        <v>19.899999999999999</v>
      </c>
      <c r="AG22" s="119">
        <f t="shared" ref="AG22" si="20">MIN(B22:AF22)</f>
        <v>19.5</v>
      </c>
      <c r="AH22" s="79">
        <f t="shared" ref="AH22" si="21">AVERAGE(B22:AF22)</f>
        <v>20.861290322580647</v>
      </c>
      <c r="AI22" s="12" t="s">
        <v>38</v>
      </c>
      <c r="AJ22" t="s">
        <v>38</v>
      </c>
      <c r="AL22" t="s">
        <v>38</v>
      </c>
      <c r="AM22" t="s">
        <v>38</v>
      </c>
    </row>
    <row r="23" spans="1:40" s="5" customFormat="1" x14ac:dyDescent="0.2">
      <c r="A23" s="53" t="s">
        <v>7</v>
      </c>
      <c r="B23" s="11">
        <v>23</v>
      </c>
      <c r="C23" s="11" t="s">
        <v>210</v>
      </c>
      <c r="D23" s="11" t="s">
        <v>210</v>
      </c>
      <c r="E23" s="11">
        <v>27.3</v>
      </c>
      <c r="F23" s="11" t="s">
        <v>210</v>
      </c>
      <c r="G23" s="11" t="s">
        <v>210</v>
      </c>
      <c r="H23" s="11" t="s">
        <v>210</v>
      </c>
      <c r="I23" s="11" t="s">
        <v>210</v>
      </c>
      <c r="J23" s="11" t="s">
        <v>210</v>
      </c>
      <c r="K23" s="11" t="s">
        <v>210</v>
      </c>
      <c r="L23" s="11" t="s">
        <v>210</v>
      </c>
      <c r="M23" s="11" t="s">
        <v>210</v>
      </c>
      <c r="N23" s="11" t="s">
        <v>210</v>
      </c>
      <c r="O23" s="11" t="s">
        <v>210</v>
      </c>
      <c r="P23" s="11" t="s">
        <v>210</v>
      </c>
      <c r="Q23" s="11" t="s">
        <v>210</v>
      </c>
      <c r="R23" s="11" t="s">
        <v>210</v>
      </c>
      <c r="S23" s="11">
        <v>23.8</v>
      </c>
      <c r="T23" s="11">
        <v>23.2</v>
      </c>
      <c r="U23" s="11">
        <v>22.8</v>
      </c>
      <c r="V23" s="11">
        <v>21.4</v>
      </c>
      <c r="W23" s="11">
        <v>22.2</v>
      </c>
      <c r="X23" s="11">
        <v>24.4</v>
      </c>
      <c r="Y23" s="11">
        <v>23.4</v>
      </c>
      <c r="Z23" s="11">
        <v>22.1</v>
      </c>
      <c r="AA23" s="11">
        <v>22.6</v>
      </c>
      <c r="AB23" s="11">
        <v>23.1</v>
      </c>
      <c r="AC23" s="11">
        <v>22.5</v>
      </c>
      <c r="AD23" s="11">
        <v>23.5</v>
      </c>
      <c r="AE23" s="11">
        <v>24.6</v>
      </c>
      <c r="AF23" s="108">
        <v>25</v>
      </c>
      <c r="AG23" s="119">
        <f t="shared" ref="AG23" si="22">MIN(B23:AF23)</f>
        <v>21.4</v>
      </c>
      <c r="AH23" s="79">
        <f t="shared" ref="AH23" si="23">AVERAGE(B23:AF23)</f>
        <v>23.431250000000002</v>
      </c>
      <c r="AL23" s="5" t="s">
        <v>38</v>
      </c>
      <c r="AN23" s="5" t="s">
        <v>38</v>
      </c>
    </row>
    <row r="24" spans="1:40" x14ac:dyDescent="0.2">
      <c r="A24" s="53" t="s">
        <v>157</v>
      </c>
      <c r="B24" s="11">
        <v>21.3</v>
      </c>
      <c r="C24" s="11">
        <v>22.6</v>
      </c>
      <c r="D24" s="11">
        <v>21.3</v>
      </c>
      <c r="E24" s="11">
        <v>23.4</v>
      </c>
      <c r="F24" s="11">
        <v>21.5</v>
      </c>
      <c r="G24" s="11">
        <v>23.1</v>
      </c>
      <c r="H24" s="11">
        <v>22.5</v>
      </c>
      <c r="I24" s="11">
        <v>22.4</v>
      </c>
      <c r="J24" s="11">
        <v>22.5</v>
      </c>
      <c r="K24" s="11">
        <v>23.4</v>
      </c>
      <c r="L24" s="11">
        <v>22.4</v>
      </c>
      <c r="M24" s="11">
        <v>23</v>
      </c>
      <c r="N24" s="11">
        <v>22.9</v>
      </c>
      <c r="O24" s="11">
        <v>22.7</v>
      </c>
      <c r="P24" s="11">
        <v>23.3</v>
      </c>
      <c r="Q24" s="11">
        <v>23.6</v>
      </c>
      <c r="R24" s="11">
        <v>23.3</v>
      </c>
      <c r="S24" s="11">
        <v>22.3</v>
      </c>
      <c r="T24" s="11">
        <v>23</v>
      </c>
      <c r="U24" s="11">
        <v>21.8</v>
      </c>
      <c r="V24" s="11">
        <v>21.7</v>
      </c>
      <c r="W24" s="11">
        <v>22.2</v>
      </c>
      <c r="X24" s="11">
        <v>22.4</v>
      </c>
      <c r="Y24" s="11">
        <v>21.4</v>
      </c>
      <c r="Z24" s="11">
        <v>22.6</v>
      </c>
      <c r="AA24" s="11">
        <v>21.6</v>
      </c>
      <c r="AB24" s="11">
        <v>22.9</v>
      </c>
      <c r="AC24" s="11">
        <v>22.5</v>
      </c>
      <c r="AD24" s="11">
        <v>22.9</v>
      </c>
      <c r="AE24" s="11">
        <v>23.2</v>
      </c>
      <c r="AF24" s="108">
        <v>23.2</v>
      </c>
      <c r="AG24" s="119">
        <f t="shared" ref="AG24" si="24">MIN(B24:AF24)</f>
        <v>21.3</v>
      </c>
      <c r="AH24" s="79">
        <f t="shared" ref="AH24" si="25">AVERAGE(B24:AF24)</f>
        <v>22.545161290322582</v>
      </c>
      <c r="AK24" t="s">
        <v>38</v>
      </c>
    </row>
    <row r="25" spans="1:40" x14ac:dyDescent="0.2">
      <c r="A25" s="53" t="s">
        <v>158</v>
      </c>
      <c r="B25" s="11">
        <v>24</v>
      </c>
      <c r="C25" s="11">
        <v>23.5</v>
      </c>
      <c r="D25" s="11">
        <v>23.4</v>
      </c>
      <c r="E25" s="11">
        <v>21.5</v>
      </c>
      <c r="F25" s="11">
        <v>22.1</v>
      </c>
      <c r="G25" s="11">
        <v>23.8</v>
      </c>
      <c r="H25" s="11">
        <v>22.8</v>
      </c>
      <c r="I25" s="11">
        <v>23.5</v>
      </c>
      <c r="J25" s="11">
        <v>23.3</v>
      </c>
      <c r="K25" s="11">
        <v>23.6</v>
      </c>
      <c r="L25" s="11">
        <v>23.8</v>
      </c>
      <c r="M25" s="11">
        <v>23.7</v>
      </c>
      <c r="N25" s="11">
        <v>23.7</v>
      </c>
      <c r="O25" s="11">
        <v>22.9</v>
      </c>
      <c r="P25" s="11">
        <v>23.3</v>
      </c>
      <c r="Q25" s="11">
        <v>23.1</v>
      </c>
      <c r="R25" s="11">
        <v>22.2</v>
      </c>
      <c r="S25" s="11">
        <v>23.3</v>
      </c>
      <c r="T25" s="11">
        <v>23.5</v>
      </c>
      <c r="U25" s="11">
        <v>23.6</v>
      </c>
      <c r="V25" s="11">
        <v>23.4</v>
      </c>
      <c r="W25" s="11">
        <v>21.3</v>
      </c>
      <c r="X25" s="11">
        <v>22.2</v>
      </c>
      <c r="Y25" s="11">
        <v>23.3</v>
      </c>
      <c r="Z25" s="11">
        <v>23</v>
      </c>
      <c r="AA25" s="11">
        <v>24.3</v>
      </c>
      <c r="AB25" s="11">
        <v>23.7</v>
      </c>
      <c r="AC25" s="11">
        <v>23.2</v>
      </c>
      <c r="AD25" s="11">
        <v>23.4</v>
      </c>
      <c r="AE25" s="11">
        <v>23.6</v>
      </c>
      <c r="AF25" s="108">
        <v>23.1</v>
      </c>
      <c r="AG25" s="119">
        <f t="shared" ref="AG25" si="26">MIN(B25:AF25)</f>
        <v>21.3</v>
      </c>
      <c r="AH25" s="79">
        <f t="shared" ref="AH25" si="27">AVERAGE(B25:AF25)</f>
        <v>23.196774193548393</v>
      </c>
      <c r="AJ25" t="s">
        <v>38</v>
      </c>
      <c r="AL25" t="s">
        <v>38</v>
      </c>
      <c r="AM25" s="12" t="s">
        <v>38</v>
      </c>
    </row>
    <row r="26" spans="1:40" x14ac:dyDescent="0.2">
      <c r="A26" s="53" t="s">
        <v>8</v>
      </c>
      <c r="B26" s="11">
        <v>20</v>
      </c>
      <c r="C26" s="11">
        <v>21.9</v>
      </c>
      <c r="D26" s="11">
        <v>20.2</v>
      </c>
      <c r="E26" s="11">
        <v>20.5</v>
      </c>
      <c r="F26" s="11">
        <v>19.2</v>
      </c>
      <c r="G26" s="11">
        <v>20.9</v>
      </c>
      <c r="H26" s="11">
        <v>20.5</v>
      </c>
      <c r="I26" s="11">
        <v>20.3</v>
      </c>
      <c r="J26" s="11">
        <v>20.2</v>
      </c>
      <c r="K26" s="11">
        <v>22.5</v>
      </c>
      <c r="L26" s="11">
        <v>21.1</v>
      </c>
      <c r="M26" s="11">
        <v>22.3</v>
      </c>
      <c r="N26" s="11">
        <v>20.9</v>
      </c>
      <c r="O26" s="11">
        <v>20.9</v>
      </c>
      <c r="P26" s="11">
        <v>21.8</v>
      </c>
      <c r="Q26" s="11">
        <v>22.2</v>
      </c>
      <c r="R26" s="11">
        <v>19.399999999999999</v>
      </c>
      <c r="S26" s="11">
        <v>19.5</v>
      </c>
      <c r="T26" s="11">
        <v>20.2</v>
      </c>
      <c r="U26" s="11">
        <v>20.399999999999999</v>
      </c>
      <c r="V26" s="11">
        <v>20.2</v>
      </c>
      <c r="W26" s="11">
        <v>18.899999999999999</v>
      </c>
      <c r="X26" s="11">
        <v>20.2</v>
      </c>
      <c r="Y26" s="11">
        <v>19.2</v>
      </c>
      <c r="Z26" s="11">
        <v>19.7</v>
      </c>
      <c r="AA26" s="11">
        <v>19.5</v>
      </c>
      <c r="AB26" s="11">
        <v>19.100000000000001</v>
      </c>
      <c r="AC26" s="11">
        <v>20.8</v>
      </c>
      <c r="AD26" s="11">
        <v>21.2</v>
      </c>
      <c r="AE26" s="11">
        <v>21.4</v>
      </c>
      <c r="AF26" s="108">
        <v>18.899999999999999</v>
      </c>
      <c r="AG26" s="119">
        <f t="shared" ref="AG26:AG28" si="28">MIN(B26:AF26)</f>
        <v>18.899999999999999</v>
      </c>
      <c r="AH26" s="79">
        <f t="shared" ref="AH26:AH28" si="29">AVERAGE(B26:AF26)</f>
        <v>20.451612903225804</v>
      </c>
      <c r="AI26" s="12" t="s">
        <v>38</v>
      </c>
      <c r="AJ26" t="s">
        <v>38</v>
      </c>
      <c r="AL26" t="s">
        <v>38</v>
      </c>
      <c r="AM26" s="12" t="s">
        <v>38</v>
      </c>
    </row>
    <row r="27" spans="1:40" x14ac:dyDescent="0.2">
      <c r="A27" s="53" t="s">
        <v>9</v>
      </c>
      <c r="B27" s="11" t="s">
        <v>210</v>
      </c>
      <c r="C27" s="11" t="s">
        <v>210</v>
      </c>
      <c r="D27" s="11">
        <v>28.6</v>
      </c>
      <c r="E27" s="11">
        <v>22.5</v>
      </c>
      <c r="F27" s="11">
        <v>22.8</v>
      </c>
      <c r="G27" s="11">
        <v>24.2</v>
      </c>
      <c r="H27" s="11" t="s">
        <v>210</v>
      </c>
      <c r="I27" s="11" t="s">
        <v>210</v>
      </c>
      <c r="J27" s="11" t="s">
        <v>210</v>
      </c>
      <c r="K27" s="11" t="s">
        <v>210</v>
      </c>
      <c r="L27" s="11">
        <v>28.2</v>
      </c>
      <c r="M27" s="11">
        <v>25.5</v>
      </c>
      <c r="N27" s="11">
        <v>23.8</v>
      </c>
      <c r="O27" s="11">
        <v>26.9</v>
      </c>
      <c r="P27" s="11" t="s">
        <v>210</v>
      </c>
      <c r="Q27" s="11" t="s">
        <v>210</v>
      </c>
      <c r="R27" s="11" t="s">
        <v>210</v>
      </c>
      <c r="S27" s="11">
        <v>21.3</v>
      </c>
      <c r="T27" s="11">
        <v>22</v>
      </c>
      <c r="U27" s="11">
        <v>23.5</v>
      </c>
      <c r="V27" s="11">
        <v>22.6</v>
      </c>
      <c r="W27" s="11" t="s">
        <v>210</v>
      </c>
      <c r="X27" s="11" t="s">
        <v>210</v>
      </c>
      <c r="Y27" s="11" t="s">
        <v>210</v>
      </c>
      <c r="Z27" s="11" t="s">
        <v>210</v>
      </c>
      <c r="AA27" s="11">
        <v>26.8</v>
      </c>
      <c r="AB27" s="11">
        <v>23</v>
      </c>
      <c r="AC27" s="11">
        <v>23.8</v>
      </c>
      <c r="AD27" s="11">
        <v>23.9</v>
      </c>
      <c r="AE27" s="11" t="s">
        <v>210</v>
      </c>
      <c r="AF27" s="108" t="s">
        <v>210</v>
      </c>
      <c r="AG27" s="119">
        <f t="shared" si="28"/>
        <v>21.3</v>
      </c>
      <c r="AH27" s="79">
        <f t="shared" si="29"/>
        <v>24.337500000000006</v>
      </c>
      <c r="AJ27" t="s">
        <v>38</v>
      </c>
      <c r="AK27" t="s">
        <v>38</v>
      </c>
    </row>
    <row r="28" spans="1:40" x14ac:dyDescent="0.2">
      <c r="A28" s="53" t="s">
        <v>159</v>
      </c>
      <c r="B28" s="11">
        <v>22.2</v>
      </c>
      <c r="C28" s="11">
        <v>21.2</v>
      </c>
      <c r="D28" s="11">
        <v>21.2</v>
      </c>
      <c r="E28" s="11">
        <v>22.1</v>
      </c>
      <c r="F28" s="11">
        <v>21.6</v>
      </c>
      <c r="G28" s="11">
        <v>21.4</v>
      </c>
      <c r="H28" s="11">
        <v>21.7</v>
      </c>
      <c r="I28" s="11">
        <v>22</v>
      </c>
      <c r="J28" s="11">
        <v>22.5</v>
      </c>
      <c r="K28" s="11">
        <v>22.2</v>
      </c>
      <c r="L28" s="11">
        <v>22.3</v>
      </c>
      <c r="M28" s="11">
        <v>23.4</v>
      </c>
      <c r="N28" s="11">
        <v>22.4</v>
      </c>
      <c r="O28" s="11">
        <v>22.3</v>
      </c>
      <c r="P28" s="11">
        <v>22.4</v>
      </c>
      <c r="Q28" s="11">
        <v>22.7</v>
      </c>
      <c r="R28" s="11">
        <v>23.1</v>
      </c>
      <c r="S28" s="11">
        <v>22.8</v>
      </c>
      <c r="T28" s="11">
        <v>22.3</v>
      </c>
      <c r="U28" s="11">
        <v>20.9</v>
      </c>
      <c r="V28" s="11">
        <v>22.3</v>
      </c>
      <c r="W28" s="11">
        <v>20.5</v>
      </c>
      <c r="X28" s="11">
        <v>18.600000000000001</v>
      </c>
      <c r="Y28" s="11">
        <v>20.7</v>
      </c>
      <c r="Z28" s="11">
        <v>21</v>
      </c>
      <c r="AA28" s="11">
        <v>22.3</v>
      </c>
      <c r="AB28" s="11">
        <v>21.4</v>
      </c>
      <c r="AC28" s="11">
        <v>22.3</v>
      </c>
      <c r="AD28" s="11">
        <v>21.6</v>
      </c>
      <c r="AE28" s="11">
        <v>22.4</v>
      </c>
      <c r="AF28" s="108">
        <v>20.5</v>
      </c>
      <c r="AG28" s="119">
        <f t="shared" si="28"/>
        <v>18.600000000000001</v>
      </c>
      <c r="AH28" s="79">
        <f t="shared" si="29"/>
        <v>21.816129032258058</v>
      </c>
      <c r="AJ28" t="s">
        <v>38</v>
      </c>
      <c r="AL28" t="s">
        <v>38</v>
      </c>
    </row>
    <row r="29" spans="1:40" x14ac:dyDescent="0.2">
      <c r="A29" s="53" t="s">
        <v>10</v>
      </c>
      <c r="B29" s="11">
        <v>20.7</v>
      </c>
      <c r="C29" s="11">
        <v>21.6</v>
      </c>
      <c r="D29" s="11">
        <v>20</v>
      </c>
      <c r="E29" s="11">
        <v>21.4</v>
      </c>
      <c r="F29" s="11">
        <v>20.7</v>
      </c>
      <c r="G29" s="11">
        <v>22.1</v>
      </c>
      <c r="H29" s="11">
        <v>21.8</v>
      </c>
      <c r="I29" s="11">
        <v>21.5</v>
      </c>
      <c r="J29" s="11">
        <v>19.5</v>
      </c>
      <c r="K29" s="11">
        <v>22.4</v>
      </c>
      <c r="L29" s="11">
        <v>22.1</v>
      </c>
      <c r="M29" s="11">
        <v>22.8</v>
      </c>
      <c r="N29" s="11">
        <v>22.3</v>
      </c>
      <c r="O29" s="11">
        <v>22</v>
      </c>
      <c r="P29" s="11">
        <v>22.4</v>
      </c>
      <c r="Q29" s="11">
        <v>23.1</v>
      </c>
      <c r="R29" s="11">
        <v>22.8</v>
      </c>
      <c r="S29" s="11">
        <v>20.6</v>
      </c>
      <c r="T29" s="11">
        <v>22.1</v>
      </c>
      <c r="U29" s="11">
        <v>20.9</v>
      </c>
      <c r="V29" s="11">
        <v>19.7</v>
      </c>
      <c r="W29" s="11">
        <v>21.4</v>
      </c>
      <c r="X29" s="11">
        <v>21.5</v>
      </c>
      <c r="Y29" s="11">
        <v>20.9</v>
      </c>
      <c r="Z29" s="11">
        <v>21.8</v>
      </c>
      <c r="AA29" s="11">
        <v>20.8</v>
      </c>
      <c r="AB29" s="11">
        <v>21.9</v>
      </c>
      <c r="AC29" s="11">
        <v>21.8</v>
      </c>
      <c r="AD29" s="11">
        <v>22.4</v>
      </c>
      <c r="AE29" s="11">
        <v>23.1</v>
      </c>
      <c r="AF29" s="108">
        <v>21.7</v>
      </c>
      <c r="AG29" s="119">
        <f t="shared" ref="AG29:AG30" si="30">MIN(B29:AF29)</f>
        <v>19.5</v>
      </c>
      <c r="AH29" s="79">
        <f t="shared" ref="AH29:AH30" si="31">AVERAGE(B29:AF29)</f>
        <v>21.606451612903225</v>
      </c>
      <c r="AJ29" t="s">
        <v>38</v>
      </c>
      <c r="AK29" t="s">
        <v>38</v>
      </c>
      <c r="AL29" t="s">
        <v>38</v>
      </c>
    </row>
    <row r="30" spans="1:40" x14ac:dyDescent="0.2">
      <c r="A30" s="53" t="s">
        <v>144</v>
      </c>
      <c r="B30" s="11">
        <v>21.9</v>
      </c>
      <c r="C30" s="11">
        <v>19.899999999999999</v>
      </c>
      <c r="D30" s="11">
        <v>21.3</v>
      </c>
      <c r="E30" s="11">
        <v>20.8</v>
      </c>
      <c r="F30" s="11">
        <v>21.4</v>
      </c>
      <c r="G30" s="11">
        <v>22.4</v>
      </c>
      <c r="H30" s="11">
        <v>21.6</v>
      </c>
      <c r="I30" s="11">
        <v>21.7</v>
      </c>
      <c r="J30" s="11">
        <v>20</v>
      </c>
      <c r="K30" s="11">
        <v>22.1</v>
      </c>
      <c r="L30" s="11">
        <v>22.3</v>
      </c>
      <c r="M30" s="11">
        <v>21.8</v>
      </c>
      <c r="N30" s="11">
        <v>23.5</v>
      </c>
      <c r="O30" s="11">
        <v>23.2</v>
      </c>
      <c r="P30" s="11">
        <v>23.4</v>
      </c>
      <c r="Q30" s="11">
        <v>22.4</v>
      </c>
      <c r="R30" s="11">
        <v>22.6</v>
      </c>
      <c r="S30" s="11">
        <v>23.1</v>
      </c>
      <c r="T30" s="11">
        <v>21.9</v>
      </c>
      <c r="U30" s="11">
        <v>22.3</v>
      </c>
      <c r="V30" s="11">
        <v>22.8</v>
      </c>
      <c r="W30" s="11">
        <v>20.8</v>
      </c>
      <c r="X30" s="11">
        <v>21</v>
      </c>
      <c r="Y30" s="11">
        <v>20.2</v>
      </c>
      <c r="Z30" s="11">
        <v>20.9</v>
      </c>
      <c r="AA30" s="11">
        <v>21.7</v>
      </c>
      <c r="AB30" s="11">
        <v>23</v>
      </c>
      <c r="AC30" s="11">
        <v>22</v>
      </c>
      <c r="AD30" s="11">
        <v>21.6</v>
      </c>
      <c r="AE30" s="11">
        <v>21.5</v>
      </c>
      <c r="AF30" s="108">
        <v>20.9</v>
      </c>
      <c r="AG30" s="119">
        <f t="shared" si="30"/>
        <v>19.899999999999999</v>
      </c>
      <c r="AH30" s="79">
        <f t="shared" si="31"/>
        <v>21.806451612903224</v>
      </c>
      <c r="AJ30" t="s">
        <v>38</v>
      </c>
    </row>
    <row r="31" spans="1:40" x14ac:dyDescent="0.2">
      <c r="A31" s="53" t="s">
        <v>11</v>
      </c>
      <c r="B31" s="11">
        <v>20.7</v>
      </c>
      <c r="C31" s="11">
        <v>18.8</v>
      </c>
      <c r="D31" s="11">
        <v>20.8</v>
      </c>
      <c r="E31" s="11">
        <v>18.399999999999999</v>
      </c>
      <c r="F31" s="11">
        <v>19.600000000000001</v>
      </c>
      <c r="G31" s="11">
        <v>19.7</v>
      </c>
      <c r="H31" s="11">
        <v>19.3</v>
      </c>
      <c r="I31" s="11">
        <v>20</v>
      </c>
      <c r="J31" s="11">
        <v>20.8</v>
      </c>
      <c r="K31" s="11">
        <v>21.4</v>
      </c>
      <c r="L31" s="11">
        <v>20.3</v>
      </c>
      <c r="M31" s="11">
        <v>21.9</v>
      </c>
      <c r="N31" s="11">
        <v>21</v>
      </c>
      <c r="O31" s="11">
        <v>21.5</v>
      </c>
      <c r="P31" s="11">
        <v>20.9</v>
      </c>
      <c r="Q31" s="11">
        <v>20.7</v>
      </c>
      <c r="R31" s="11">
        <v>20.9</v>
      </c>
      <c r="S31" s="11">
        <v>20.9</v>
      </c>
      <c r="T31" s="11">
        <v>20.9</v>
      </c>
      <c r="U31" s="11">
        <v>20.6</v>
      </c>
      <c r="V31" s="11">
        <v>22.7</v>
      </c>
      <c r="W31" s="11">
        <v>22.6</v>
      </c>
      <c r="X31" s="11">
        <v>20.9</v>
      </c>
      <c r="Y31" s="11">
        <v>21.1</v>
      </c>
      <c r="Z31" s="11">
        <v>21.1</v>
      </c>
      <c r="AA31" s="11">
        <v>24.2</v>
      </c>
      <c r="AB31" s="11">
        <v>20.7</v>
      </c>
      <c r="AC31" s="11">
        <v>22.1</v>
      </c>
      <c r="AD31" s="11">
        <v>21.4</v>
      </c>
      <c r="AE31" s="11">
        <v>22.6</v>
      </c>
      <c r="AF31" s="108">
        <v>23.1</v>
      </c>
      <c r="AG31" s="119">
        <f t="shared" ref="AG31:AG33" si="32">MIN(B31:AF31)</f>
        <v>18.399999999999999</v>
      </c>
      <c r="AH31" s="79">
        <f t="shared" ref="AH31:AH33" si="33">AVERAGE(B31:AF31)</f>
        <v>21.019354838709681</v>
      </c>
      <c r="AJ31" t="s">
        <v>38</v>
      </c>
      <c r="AL31" t="s">
        <v>38</v>
      </c>
    </row>
    <row r="32" spans="1:40" x14ac:dyDescent="0.2">
      <c r="A32" s="53" t="s">
        <v>12</v>
      </c>
      <c r="B32" s="11">
        <v>21.8</v>
      </c>
      <c r="C32" s="11">
        <v>24</v>
      </c>
      <c r="D32" s="11">
        <v>23.5</v>
      </c>
      <c r="E32" s="11">
        <v>21.4</v>
      </c>
      <c r="F32" s="11">
        <v>20.7</v>
      </c>
      <c r="G32" s="11">
        <v>22.2</v>
      </c>
      <c r="H32" s="11">
        <v>20.5</v>
      </c>
      <c r="I32" s="11">
        <v>21.2</v>
      </c>
      <c r="J32" s="11">
        <v>21.9</v>
      </c>
      <c r="K32" s="11">
        <v>21.5</v>
      </c>
      <c r="L32" s="11">
        <v>25.6</v>
      </c>
      <c r="M32" s="11">
        <v>23.3</v>
      </c>
      <c r="N32" s="11">
        <v>21.6</v>
      </c>
      <c r="O32" s="11">
        <v>21.5</v>
      </c>
      <c r="P32" s="11">
        <v>23.3</v>
      </c>
      <c r="Q32" s="11">
        <v>23.1</v>
      </c>
      <c r="R32" s="11">
        <v>20.7</v>
      </c>
      <c r="S32" s="11">
        <v>20.6</v>
      </c>
      <c r="T32" s="11">
        <v>21</v>
      </c>
      <c r="U32" s="11">
        <v>21.1</v>
      </c>
      <c r="V32" s="11">
        <v>21.3</v>
      </c>
      <c r="W32" s="11">
        <v>22.9</v>
      </c>
      <c r="X32" s="11">
        <v>20.100000000000001</v>
      </c>
      <c r="Y32" s="11">
        <v>20.9</v>
      </c>
      <c r="Z32" s="11">
        <v>20.9</v>
      </c>
      <c r="AA32" s="11">
        <v>21.4</v>
      </c>
      <c r="AB32" s="11">
        <v>20.2</v>
      </c>
      <c r="AC32" s="11">
        <v>22.1</v>
      </c>
      <c r="AD32" s="11">
        <v>23</v>
      </c>
      <c r="AE32" s="11">
        <v>22.1</v>
      </c>
      <c r="AF32" s="108">
        <v>19.2</v>
      </c>
      <c r="AG32" s="119">
        <f t="shared" si="32"/>
        <v>19.2</v>
      </c>
      <c r="AH32" s="79">
        <f t="shared" si="33"/>
        <v>21.761290322580649</v>
      </c>
      <c r="AI32" s="12" t="s">
        <v>38</v>
      </c>
      <c r="AJ32" t="s">
        <v>38</v>
      </c>
    </row>
    <row r="33" spans="1:39" x14ac:dyDescent="0.2">
      <c r="A33" s="53" t="s">
        <v>23</v>
      </c>
      <c r="B33" s="11">
        <v>20.6</v>
      </c>
      <c r="C33" s="11">
        <v>21.8</v>
      </c>
      <c r="D33" s="11">
        <v>21.9</v>
      </c>
      <c r="E33" s="11">
        <v>21</v>
      </c>
      <c r="F33" s="11">
        <v>20.2</v>
      </c>
      <c r="G33" s="11">
        <v>21.6</v>
      </c>
      <c r="H33" s="11">
        <v>21</v>
      </c>
      <c r="I33" s="11">
        <v>21.1</v>
      </c>
      <c r="J33" s="11">
        <v>20.9</v>
      </c>
      <c r="K33" s="11">
        <v>22.8</v>
      </c>
      <c r="L33" s="11">
        <v>21.6</v>
      </c>
      <c r="M33" s="11">
        <v>22</v>
      </c>
      <c r="N33" s="11">
        <v>21.3</v>
      </c>
      <c r="O33" s="11">
        <v>20.7</v>
      </c>
      <c r="P33" s="11">
        <v>22</v>
      </c>
      <c r="Q33" s="11">
        <v>22</v>
      </c>
      <c r="R33" s="11">
        <v>21.9</v>
      </c>
      <c r="S33" s="11">
        <v>21.5</v>
      </c>
      <c r="T33" s="11">
        <v>21.8</v>
      </c>
      <c r="U33" s="11">
        <v>20.8</v>
      </c>
      <c r="V33" s="11">
        <v>20.2</v>
      </c>
      <c r="W33" s="11">
        <v>20.5</v>
      </c>
      <c r="X33" s="11">
        <v>21.6</v>
      </c>
      <c r="Y33" s="11">
        <v>20.5</v>
      </c>
      <c r="Z33" s="11">
        <v>21.4</v>
      </c>
      <c r="AA33" s="11">
        <v>20.399999999999999</v>
      </c>
      <c r="AB33" s="11">
        <v>21.8</v>
      </c>
      <c r="AC33" s="11">
        <v>21.3</v>
      </c>
      <c r="AD33" s="11">
        <v>21.2</v>
      </c>
      <c r="AE33" s="11">
        <v>22.7</v>
      </c>
      <c r="AF33" s="108">
        <v>21.8</v>
      </c>
      <c r="AG33" s="119">
        <f t="shared" si="32"/>
        <v>20.2</v>
      </c>
      <c r="AH33" s="79">
        <f t="shared" si="33"/>
        <v>21.351612903225806</v>
      </c>
      <c r="AL33" s="12" t="s">
        <v>38</v>
      </c>
    </row>
    <row r="34" spans="1:39" ht="13.5" thickBot="1" x14ac:dyDescent="0.25">
      <c r="A34" s="103" t="s">
        <v>13</v>
      </c>
      <c r="B34" s="104">
        <v>20.8</v>
      </c>
      <c r="C34" s="104">
        <v>22.3</v>
      </c>
      <c r="D34" s="104">
        <v>22.6</v>
      </c>
      <c r="E34" s="104">
        <v>22.8</v>
      </c>
      <c r="F34" s="104">
        <v>22.3</v>
      </c>
      <c r="G34" s="104">
        <v>23.8</v>
      </c>
      <c r="H34" s="104">
        <v>22.8</v>
      </c>
      <c r="I34" s="104">
        <v>23.3</v>
      </c>
      <c r="J34" s="104">
        <v>23.3</v>
      </c>
      <c r="K34" s="104">
        <v>24.6</v>
      </c>
      <c r="L34" s="104">
        <v>24.8</v>
      </c>
      <c r="M34" s="104">
        <v>24.5</v>
      </c>
      <c r="N34" s="104">
        <v>23.4</v>
      </c>
      <c r="O34" s="104">
        <v>24.5</v>
      </c>
      <c r="P34" s="104">
        <v>23.9</v>
      </c>
      <c r="Q34" s="104">
        <v>22.7</v>
      </c>
      <c r="R34" s="104">
        <v>22.8</v>
      </c>
      <c r="S34" s="104">
        <v>23.5</v>
      </c>
      <c r="T34" s="104">
        <v>22.9</v>
      </c>
      <c r="U34" s="104">
        <v>23.1</v>
      </c>
      <c r="V34" s="104">
        <v>23.8</v>
      </c>
      <c r="W34" s="104">
        <v>22.3</v>
      </c>
      <c r="X34" s="104">
        <v>22.8</v>
      </c>
      <c r="Y34" s="104">
        <v>21.6</v>
      </c>
      <c r="Z34" s="104">
        <v>23.9</v>
      </c>
      <c r="AA34" s="104">
        <v>22.6</v>
      </c>
      <c r="AB34" s="104">
        <v>23</v>
      </c>
      <c r="AC34" s="104">
        <v>22.3</v>
      </c>
      <c r="AD34" s="104">
        <v>22.4</v>
      </c>
      <c r="AE34" s="104">
        <v>22.6</v>
      </c>
      <c r="AF34" s="109">
        <v>21.5</v>
      </c>
      <c r="AG34" s="146">
        <f t="shared" ref="AG34" si="34">MIN(B34:AF34)</f>
        <v>20.8</v>
      </c>
      <c r="AH34" s="177">
        <f t="shared" ref="AH34" si="35">AVERAGE(B34:AF34)</f>
        <v>23.016129032258064</v>
      </c>
    </row>
    <row r="35" spans="1:39" s="5" customFormat="1" ht="17.100000000000001" customHeight="1" thickBot="1" x14ac:dyDescent="0.25">
      <c r="A35" s="158" t="s">
        <v>212</v>
      </c>
      <c r="B35" s="86">
        <f t="shared" ref="B35:AG35" si="36">MIN(B5:B34)</f>
        <v>19.3</v>
      </c>
      <c r="C35" s="86">
        <f t="shared" si="36"/>
        <v>18.8</v>
      </c>
      <c r="D35" s="86">
        <f t="shared" si="36"/>
        <v>18.8</v>
      </c>
      <c r="E35" s="86">
        <f t="shared" si="36"/>
        <v>18.399999999999999</v>
      </c>
      <c r="F35" s="86">
        <f t="shared" si="36"/>
        <v>19.2</v>
      </c>
      <c r="G35" s="86">
        <f t="shared" si="36"/>
        <v>19.7</v>
      </c>
      <c r="H35" s="86">
        <f t="shared" si="36"/>
        <v>19.3</v>
      </c>
      <c r="I35" s="86">
        <f t="shared" si="36"/>
        <v>19.7</v>
      </c>
      <c r="J35" s="86">
        <f t="shared" si="36"/>
        <v>19.5</v>
      </c>
      <c r="K35" s="86">
        <f t="shared" si="36"/>
        <v>21.2</v>
      </c>
      <c r="L35" s="86">
        <f t="shared" si="36"/>
        <v>20.3</v>
      </c>
      <c r="M35" s="86">
        <f t="shared" si="36"/>
        <v>21</v>
      </c>
      <c r="N35" s="86">
        <f t="shared" si="36"/>
        <v>20.8</v>
      </c>
      <c r="O35" s="86">
        <f t="shared" si="36"/>
        <v>19.2</v>
      </c>
      <c r="P35" s="86">
        <f t="shared" si="36"/>
        <v>20.5</v>
      </c>
      <c r="Q35" s="86">
        <f t="shared" si="36"/>
        <v>20.7</v>
      </c>
      <c r="R35" s="86">
        <f t="shared" si="36"/>
        <v>19.399999999999999</v>
      </c>
      <c r="S35" s="86">
        <f t="shared" si="36"/>
        <v>19.399999999999999</v>
      </c>
      <c r="T35" s="86">
        <f t="shared" si="36"/>
        <v>19.399999999999999</v>
      </c>
      <c r="U35" s="86">
        <f t="shared" si="36"/>
        <v>20.399999999999999</v>
      </c>
      <c r="V35" s="86">
        <f t="shared" si="36"/>
        <v>19.7</v>
      </c>
      <c r="W35" s="86">
        <f t="shared" si="36"/>
        <v>18.899999999999999</v>
      </c>
      <c r="X35" s="86">
        <f t="shared" si="36"/>
        <v>18.600000000000001</v>
      </c>
      <c r="Y35" s="86">
        <f t="shared" si="36"/>
        <v>19</v>
      </c>
      <c r="Z35" s="86">
        <f t="shared" si="36"/>
        <v>18.3</v>
      </c>
      <c r="AA35" s="86">
        <f t="shared" si="36"/>
        <v>19.5</v>
      </c>
      <c r="AB35" s="86">
        <f t="shared" si="36"/>
        <v>18.399999999999999</v>
      </c>
      <c r="AC35" s="86">
        <f t="shared" si="36"/>
        <v>19.899999999999999</v>
      </c>
      <c r="AD35" s="86">
        <f t="shared" si="36"/>
        <v>19.5</v>
      </c>
      <c r="AE35" s="86">
        <f t="shared" si="36"/>
        <v>18.899999999999999</v>
      </c>
      <c r="AF35" s="86">
        <f t="shared" si="36"/>
        <v>18.899999999999999</v>
      </c>
      <c r="AG35" s="136">
        <f t="shared" si="36"/>
        <v>18.3</v>
      </c>
      <c r="AH35" s="154">
        <f>AVERAGE(AH5:AH34)</f>
        <v>22.054793721418854</v>
      </c>
      <c r="AL35" s="5" t="s">
        <v>38</v>
      </c>
    </row>
    <row r="36" spans="1:39" x14ac:dyDescent="0.2">
      <c r="A36" s="164"/>
      <c r="B36" s="165"/>
      <c r="C36" s="165"/>
      <c r="D36" s="165" t="s">
        <v>91</v>
      </c>
      <c r="E36" s="165"/>
      <c r="F36" s="165"/>
      <c r="G36" s="165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7"/>
      <c r="AE36" s="167"/>
      <c r="AF36" s="168" t="s">
        <v>38</v>
      </c>
      <c r="AG36" s="175"/>
      <c r="AH36" s="48"/>
      <c r="AM36" s="12" t="s">
        <v>38</v>
      </c>
    </row>
    <row r="37" spans="1:39" x14ac:dyDescent="0.2">
      <c r="A37" s="42"/>
      <c r="B37" s="44" t="s">
        <v>92</v>
      </c>
      <c r="C37" s="44"/>
      <c r="D37" s="44"/>
      <c r="E37" s="44"/>
      <c r="F37" s="44"/>
      <c r="G37" s="44"/>
      <c r="H37" s="44"/>
      <c r="I37" s="44"/>
      <c r="J37" s="100"/>
      <c r="K37" s="100"/>
      <c r="L37" s="100"/>
      <c r="M37" s="100" t="s">
        <v>36</v>
      </c>
      <c r="N37" s="100"/>
      <c r="O37" s="100"/>
      <c r="P37" s="100"/>
      <c r="Q37" s="100"/>
      <c r="R37" s="100"/>
      <c r="S37" s="100"/>
      <c r="T37" s="188" t="s">
        <v>87</v>
      </c>
      <c r="U37" s="188"/>
      <c r="V37" s="188"/>
      <c r="W37" s="188"/>
      <c r="X37" s="188"/>
      <c r="Y37" s="100"/>
      <c r="Z37" s="100"/>
      <c r="AA37" s="100"/>
      <c r="AB37" s="100"/>
      <c r="AC37" s="100"/>
      <c r="AD37" s="100"/>
      <c r="AE37" s="100"/>
      <c r="AF37" s="100"/>
      <c r="AG37" s="47"/>
      <c r="AH37" s="46"/>
      <c r="AL37" t="s">
        <v>38</v>
      </c>
      <c r="AM37" t="s">
        <v>38</v>
      </c>
    </row>
    <row r="38" spans="1:39" x14ac:dyDescent="0.2">
      <c r="A38" s="45"/>
      <c r="B38" s="100"/>
      <c r="C38" s="100"/>
      <c r="D38" s="100"/>
      <c r="E38" s="100"/>
      <c r="F38" s="100"/>
      <c r="G38" s="100"/>
      <c r="H38" s="100"/>
      <c r="I38" s="100"/>
      <c r="J38" s="101"/>
      <c r="K38" s="101"/>
      <c r="L38" s="101"/>
      <c r="M38" s="101" t="s">
        <v>37</v>
      </c>
      <c r="N38" s="101"/>
      <c r="O38" s="101"/>
      <c r="P38" s="101"/>
      <c r="Q38" s="100"/>
      <c r="R38" s="100"/>
      <c r="S38" s="100"/>
      <c r="T38" s="189" t="s">
        <v>88</v>
      </c>
      <c r="U38" s="189"/>
      <c r="V38" s="189"/>
      <c r="W38" s="189"/>
      <c r="X38" s="189"/>
      <c r="Y38" s="100"/>
      <c r="Z38" s="100"/>
      <c r="AA38" s="100"/>
      <c r="AB38" s="100"/>
      <c r="AC38" s="100"/>
      <c r="AD38" s="50"/>
      <c r="AE38" s="50"/>
      <c r="AF38" s="50"/>
      <c r="AG38" s="47"/>
      <c r="AH38" s="46"/>
    </row>
    <row r="39" spans="1:39" x14ac:dyDescent="0.2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50"/>
      <c r="AE39" s="50"/>
      <c r="AF39" s="50"/>
      <c r="AG39" s="47"/>
      <c r="AH39" s="80"/>
    </row>
    <row r="40" spans="1:39" x14ac:dyDescent="0.2">
      <c r="A40" s="45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50"/>
      <c r="AG40" s="47"/>
      <c r="AH40" s="49"/>
      <c r="AK40" t="s">
        <v>38</v>
      </c>
      <c r="AL40" t="s">
        <v>38</v>
      </c>
    </row>
    <row r="41" spans="1:39" x14ac:dyDescent="0.2">
      <c r="A41" s="45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51"/>
      <c r="AG41" s="47"/>
      <c r="AH41" s="49"/>
      <c r="AL41" t="s">
        <v>38</v>
      </c>
    </row>
    <row r="42" spans="1:39" ht="13.5" thickBot="1" x14ac:dyDescent="0.25">
      <c r="A42" s="56"/>
      <c r="B42" s="57"/>
      <c r="C42" s="57"/>
      <c r="D42" s="57"/>
      <c r="E42" s="57"/>
      <c r="F42" s="57"/>
      <c r="G42" s="57" t="s">
        <v>38</v>
      </c>
      <c r="H42" s="57"/>
      <c r="I42" s="57"/>
      <c r="J42" s="57"/>
      <c r="K42" s="57"/>
      <c r="L42" s="57" t="s">
        <v>38</v>
      </c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8"/>
      <c r="AH42" s="81"/>
      <c r="AL42" t="s">
        <v>38</v>
      </c>
    </row>
    <row r="43" spans="1:39" x14ac:dyDescent="0.2">
      <c r="AJ43" t="s">
        <v>38</v>
      </c>
    </row>
    <row r="45" spans="1:39" x14ac:dyDescent="0.2">
      <c r="R45" s="2" t="s">
        <v>38</v>
      </c>
      <c r="AD45" s="2" t="s">
        <v>38</v>
      </c>
    </row>
    <row r="46" spans="1:39" x14ac:dyDescent="0.2">
      <c r="K46" s="2" t="s">
        <v>38</v>
      </c>
      <c r="M46" s="2" t="s">
        <v>38</v>
      </c>
      <c r="N46" s="2" t="s">
        <v>38</v>
      </c>
      <c r="P46" s="2" t="s">
        <v>38</v>
      </c>
    </row>
    <row r="47" spans="1:39" x14ac:dyDescent="0.2">
      <c r="J47" s="2" t="s">
        <v>38</v>
      </c>
      <c r="O47" s="2" t="s">
        <v>38</v>
      </c>
      <c r="Q47" s="2" t="s">
        <v>38</v>
      </c>
      <c r="AI47" s="12" t="s">
        <v>38</v>
      </c>
      <c r="AJ47" t="s">
        <v>38</v>
      </c>
    </row>
    <row r="50" spans="9:35" x14ac:dyDescent="0.2">
      <c r="I50" s="2" t="s">
        <v>38</v>
      </c>
      <c r="L50" s="2" t="s">
        <v>38</v>
      </c>
      <c r="O50" s="2" t="s">
        <v>38</v>
      </c>
      <c r="Y50" s="2" t="s">
        <v>38</v>
      </c>
      <c r="AB50" s="2" t="s">
        <v>38</v>
      </c>
      <c r="AI50" t="s">
        <v>38</v>
      </c>
    </row>
    <row r="51" spans="9:35" x14ac:dyDescent="0.2">
      <c r="T51" s="2" t="s">
        <v>38</v>
      </c>
    </row>
    <row r="52" spans="9:35" x14ac:dyDescent="0.2">
      <c r="P52" s="2" t="s">
        <v>38</v>
      </c>
      <c r="AF52" s="2" t="s">
        <v>38</v>
      </c>
    </row>
    <row r="53" spans="9:35" x14ac:dyDescent="0.2">
      <c r="Q53" s="2" t="s">
        <v>38</v>
      </c>
      <c r="AH53" s="98" t="s">
        <v>213</v>
      </c>
    </row>
    <row r="57" spans="9:35" x14ac:dyDescent="0.2">
      <c r="AI57" s="12" t="s">
        <v>38</v>
      </c>
    </row>
  </sheetData>
  <sheetProtection algorithmName="SHA-512" hashValue="NoRzWVZDCUFXbI9YhFcycWd/6LosOQeWchkLxKn8FmRwC3hb3ICdhky2jlopaBUOcJi84dLllKpF+UFZ8B9T5g==" saltValue="gse3PTia7+L/76AaUGqJ8g==" spinCount="100000" sheet="1" objects="1" scenarios="1"/>
  <mergeCells count="36">
    <mergeCell ref="AE3:AE4"/>
    <mergeCell ref="Z3:Z4"/>
    <mergeCell ref="U3:U4"/>
    <mergeCell ref="I3:I4"/>
    <mergeCell ref="T3:T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AF3:AF4"/>
    <mergeCell ref="T38:X38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37:X37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H1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7"/>
  <sheetViews>
    <sheetView zoomScale="90" zoomScaleNormal="90" workbookViewId="0">
      <selection activeCell="AI50" sqref="AI50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7" ht="20.100000000000001" customHeight="1" thickBot="1" x14ac:dyDescent="0.25">
      <c r="A1" s="216" t="s">
        <v>18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8"/>
    </row>
    <row r="2" spans="1:37" s="4" customFormat="1" ht="20.100000000000001" customHeight="1" thickBot="1" x14ac:dyDescent="0.25">
      <c r="A2" s="200" t="s">
        <v>14</v>
      </c>
      <c r="B2" s="194" t="s">
        <v>219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6"/>
    </row>
    <row r="3" spans="1:37" s="5" customFormat="1" ht="20.100000000000001" customHeight="1" x14ac:dyDescent="0.2">
      <c r="A3" s="201"/>
      <c r="B3" s="203">
        <v>1</v>
      </c>
      <c r="C3" s="190">
        <f>SUM(B3+1)</f>
        <v>2</v>
      </c>
      <c r="D3" s="190">
        <f t="shared" ref="D3:AD3" si="0">SUM(C3+1)</f>
        <v>3</v>
      </c>
      <c r="E3" s="190">
        <f t="shared" si="0"/>
        <v>4</v>
      </c>
      <c r="F3" s="190">
        <f t="shared" si="0"/>
        <v>5</v>
      </c>
      <c r="G3" s="190">
        <f t="shared" si="0"/>
        <v>6</v>
      </c>
      <c r="H3" s="190">
        <f t="shared" si="0"/>
        <v>7</v>
      </c>
      <c r="I3" s="190">
        <f t="shared" si="0"/>
        <v>8</v>
      </c>
      <c r="J3" s="190">
        <f t="shared" si="0"/>
        <v>9</v>
      </c>
      <c r="K3" s="190">
        <f t="shared" si="0"/>
        <v>10</v>
      </c>
      <c r="L3" s="190">
        <f t="shared" si="0"/>
        <v>11</v>
      </c>
      <c r="M3" s="190">
        <f t="shared" si="0"/>
        <v>12</v>
      </c>
      <c r="N3" s="190">
        <f t="shared" si="0"/>
        <v>13</v>
      </c>
      <c r="O3" s="190">
        <f t="shared" si="0"/>
        <v>14</v>
      </c>
      <c r="P3" s="190">
        <f t="shared" si="0"/>
        <v>15</v>
      </c>
      <c r="Q3" s="190">
        <f t="shared" si="0"/>
        <v>16</v>
      </c>
      <c r="R3" s="190">
        <f t="shared" si="0"/>
        <v>17</v>
      </c>
      <c r="S3" s="190">
        <f t="shared" si="0"/>
        <v>18</v>
      </c>
      <c r="T3" s="190">
        <f t="shared" si="0"/>
        <v>19</v>
      </c>
      <c r="U3" s="190">
        <f t="shared" si="0"/>
        <v>20</v>
      </c>
      <c r="V3" s="190">
        <f t="shared" si="0"/>
        <v>21</v>
      </c>
      <c r="W3" s="190">
        <f t="shared" si="0"/>
        <v>22</v>
      </c>
      <c r="X3" s="190">
        <f t="shared" si="0"/>
        <v>23</v>
      </c>
      <c r="Y3" s="190">
        <f t="shared" si="0"/>
        <v>24</v>
      </c>
      <c r="Z3" s="190">
        <f t="shared" si="0"/>
        <v>25</v>
      </c>
      <c r="AA3" s="190">
        <f t="shared" si="0"/>
        <v>26</v>
      </c>
      <c r="AB3" s="190">
        <f t="shared" si="0"/>
        <v>27</v>
      </c>
      <c r="AC3" s="190">
        <f t="shared" si="0"/>
        <v>28</v>
      </c>
      <c r="AD3" s="190">
        <f t="shared" si="0"/>
        <v>29</v>
      </c>
      <c r="AE3" s="190">
        <v>30</v>
      </c>
      <c r="AF3" s="227">
        <v>31</v>
      </c>
      <c r="AG3" s="225" t="s">
        <v>28</v>
      </c>
    </row>
    <row r="4" spans="1:37" s="5" customFormat="1" ht="20.100000000000001" customHeight="1" thickBot="1" x14ac:dyDescent="0.25">
      <c r="A4" s="202"/>
      <c r="B4" s="204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228"/>
      <c r="AG4" s="226"/>
    </row>
    <row r="5" spans="1:37" s="5" customFormat="1" x14ac:dyDescent="0.2">
      <c r="A5" s="174" t="s">
        <v>32</v>
      </c>
      <c r="B5" s="138">
        <v>85.708333333333329</v>
      </c>
      <c r="C5" s="139">
        <v>71.125</v>
      </c>
      <c r="D5" s="139">
        <v>63.791666666666664</v>
      </c>
      <c r="E5" s="139">
        <v>71.458333333333329</v>
      </c>
      <c r="F5" s="139">
        <v>76.666666666666671</v>
      </c>
      <c r="G5" s="139">
        <v>79.416666666666671</v>
      </c>
      <c r="H5" s="139">
        <v>78.875</v>
      </c>
      <c r="I5" s="139">
        <v>77.875</v>
      </c>
      <c r="J5" s="139">
        <v>72.666666666666671</v>
      </c>
      <c r="K5" s="139">
        <v>64.75</v>
      </c>
      <c r="L5" s="139">
        <v>69.833333333333329</v>
      </c>
      <c r="M5" s="139">
        <v>83.666666666666671</v>
      </c>
      <c r="N5" s="139">
        <v>89.833333333333329</v>
      </c>
      <c r="O5" s="139">
        <v>87.291666666666671</v>
      </c>
      <c r="P5" s="139">
        <v>81</v>
      </c>
      <c r="Q5" s="139">
        <v>85.958333333333329</v>
      </c>
      <c r="R5" s="139">
        <v>86.666666666666671</v>
      </c>
      <c r="S5" s="139">
        <v>82.541666666666671</v>
      </c>
      <c r="T5" s="139">
        <v>88.541666666666671</v>
      </c>
      <c r="U5" s="139">
        <v>86.416666666666671</v>
      </c>
      <c r="V5" s="139">
        <v>87.5</v>
      </c>
      <c r="W5" s="139">
        <v>88.958333333333329</v>
      </c>
      <c r="X5" s="139">
        <v>81.458333333333329</v>
      </c>
      <c r="Y5" s="139">
        <v>85.333333333333329</v>
      </c>
      <c r="Z5" s="139">
        <v>84.375</v>
      </c>
      <c r="AA5" s="139">
        <v>78.458333333333329</v>
      </c>
      <c r="AB5" s="139">
        <v>81.291666666666671</v>
      </c>
      <c r="AC5" s="139">
        <v>83.125</v>
      </c>
      <c r="AD5" s="139">
        <v>86.875</v>
      </c>
      <c r="AE5" s="139">
        <v>88.041666666666671</v>
      </c>
      <c r="AF5" s="142">
        <v>89.958333333333329</v>
      </c>
      <c r="AG5" s="171">
        <f t="shared" ref="AG5:AG6" si="1">AVERAGE(B5:AF5)</f>
        <v>81.272849462365599</v>
      </c>
    </row>
    <row r="6" spans="1:37" x14ac:dyDescent="0.2">
      <c r="A6" s="82" t="s">
        <v>94</v>
      </c>
      <c r="B6" s="125">
        <v>82.333333333333329</v>
      </c>
      <c r="C6" s="11">
        <v>73.75</v>
      </c>
      <c r="D6" s="11">
        <v>69.208333333333329</v>
      </c>
      <c r="E6" s="11">
        <v>74.708333333333329</v>
      </c>
      <c r="F6" s="11">
        <v>84.416666666666671</v>
      </c>
      <c r="G6" s="11">
        <v>86.791666666666671</v>
      </c>
      <c r="H6" s="11">
        <v>86.291666666666671</v>
      </c>
      <c r="I6" s="11">
        <v>82.75</v>
      </c>
      <c r="J6" s="11">
        <v>75.166666666666671</v>
      </c>
      <c r="K6" s="11">
        <v>70.833333333333329</v>
      </c>
      <c r="L6" s="11">
        <v>74.5</v>
      </c>
      <c r="M6" s="11">
        <v>87.083333333333329</v>
      </c>
      <c r="N6" s="11">
        <v>84.5</v>
      </c>
      <c r="O6" s="11">
        <v>81.916666666666671</v>
      </c>
      <c r="P6" s="11">
        <v>83.541666666666671</v>
      </c>
      <c r="Q6" s="11">
        <v>90.083333333333329</v>
      </c>
      <c r="R6" s="11">
        <v>92.75</v>
      </c>
      <c r="S6" s="11">
        <v>90.5</v>
      </c>
      <c r="T6" s="11">
        <v>92.083333333333329</v>
      </c>
      <c r="U6" s="11">
        <v>90.083333333333329</v>
      </c>
      <c r="V6" s="11">
        <v>94.458333333333329</v>
      </c>
      <c r="W6" s="11">
        <v>88.25</v>
      </c>
      <c r="X6" s="11">
        <v>87.666666666666671</v>
      </c>
      <c r="Y6" s="11">
        <v>82.208333333333329</v>
      </c>
      <c r="Z6" s="11">
        <v>83.125</v>
      </c>
      <c r="AA6" s="11">
        <v>84.291666666666671</v>
      </c>
      <c r="AB6" s="11">
        <v>86.625</v>
      </c>
      <c r="AC6" s="11">
        <v>85.75</v>
      </c>
      <c r="AD6" s="11">
        <v>85.125</v>
      </c>
      <c r="AE6" s="11">
        <v>90.625</v>
      </c>
      <c r="AF6" s="108">
        <v>88.958333333333329</v>
      </c>
      <c r="AG6" s="145">
        <f t="shared" si="1"/>
        <v>84.20564516129032</v>
      </c>
    </row>
    <row r="7" spans="1:37" x14ac:dyDescent="0.2">
      <c r="A7" s="82" t="s">
        <v>0</v>
      </c>
      <c r="B7" s="125">
        <v>81.25</v>
      </c>
      <c r="C7" s="11">
        <v>77.791666666666671</v>
      </c>
      <c r="D7" s="11">
        <v>88.75</v>
      </c>
      <c r="E7" s="11" t="s">
        <v>210</v>
      </c>
      <c r="F7" s="11" t="s">
        <v>210</v>
      </c>
      <c r="G7" s="11" t="s">
        <v>210</v>
      </c>
      <c r="H7" s="11" t="s">
        <v>210</v>
      </c>
      <c r="I7" s="11" t="s">
        <v>210</v>
      </c>
      <c r="J7" s="11" t="s">
        <v>210</v>
      </c>
      <c r="K7" s="11" t="s">
        <v>210</v>
      </c>
      <c r="L7" s="11" t="s">
        <v>210</v>
      </c>
      <c r="M7" s="11" t="s">
        <v>210</v>
      </c>
      <c r="N7" s="11" t="s">
        <v>210</v>
      </c>
      <c r="O7" s="11" t="s">
        <v>210</v>
      </c>
      <c r="P7" s="11" t="s">
        <v>210</v>
      </c>
      <c r="Q7" s="11" t="s">
        <v>210</v>
      </c>
      <c r="R7" s="11" t="s">
        <v>210</v>
      </c>
      <c r="S7" s="11" t="s">
        <v>210</v>
      </c>
      <c r="T7" s="11" t="s">
        <v>210</v>
      </c>
      <c r="U7" s="11">
        <v>77.375</v>
      </c>
      <c r="V7" s="11">
        <v>83.583333333333329</v>
      </c>
      <c r="W7" s="11">
        <v>80.875</v>
      </c>
      <c r="X7" s="11">
        <v>73.5</v>
      </c>
      <c r="Y7" s="11">
        <v>72.333333333333329</v>
      </c>
      <c r="Z7" s="11">
        <v>78</v>
      </c>
      <c r="AA7" s="11">
        <v>93.333333333333329</v>
      </c>
      <c r="AB7" s="11" t="s">
        <v>210</v>
      </c>
      <c r="AC7" s="11" t="s">
        <v>210</v>
      </c>
      <c r="AD7" s="11" t="s">
        <v>210</v>
      </c>
      <c r="AE7" s="11" t="s">
        <v>210</v>
      </c>
      <c r="AF7" s="108" t="s">
        <v>210</v>
      </c>
      <c r="AG7" s="145">
        <f t="shared" ref="AG7:AG8" si="2">AVERAGE(B7:AF7)</f>
        <v>80.679166666666674</v>
      </c>
    </row>
    <row r="8" spans="1:37" x14ac:dyDescent="0.2">
      <c r="A8" s="82" t="s">
        <v>153</v>
      </c>
      <c r="B8" s="125">
        <v>83.041666666666671</v>
      </c>
      <c r="C8" s="11">
        <v>72.916666666666671</v>
      </c>
      <c r="D8" s="11">
        <v>62.958333333333336</v>
      </c>
      <c r="E8" s="11">
        <v>89.208333333333329</v>
      </c>
      <c r="F8" s="11">
        <v>85.25</v>
      </c>
      <c r="G8" s="11">
        <v>84.375</v>
      </c>
      <c r="H8" s="11">
        <v>92.833333333333329</v>
      </c>
      <c r="I8" s="11">
        <v>85.416666666666671</v>
      </c>
      <c r="J8" s="11">
        <v>71.208333333333329</v>
      </c>
      <c r="K8" s="11">
        <v>76</v>
      </c>
      <c r="L8" s="11">
        <v>76.208333333333329</v>
      </c>
      <c r="M8" s="11">
        <v>74.041666666666671</v>
      </c>
      <c r="N8" s="11">
        <v>89.958333333333329</v>
      </c>
      <c r="O8" s="11">
        <v>89.458333333333329</v>
      </c>
      <c r="P8" s="11">
        <v>85.666666666666671</v>
      </c>
      <c r="Q8" s="11">
        <v>81.416666666666671</v>
      </c>
      <c r="R8" s="11">
        <v>94.375</v>
      </c>
      <c r="S8" s="11">
        <v>94.958333333333329</v>
      </c>
      <c r="T8" s="11">
        <v>89.916666666666671</v>
      </c>
      <c r="U8" s="11">
        <v>92.208333333333329</v>
      </c>
      <c r="V8" s="11">
        <v>92.458333333333329</v>
      </c>
      <c r="W8" s="11">
        <v>83.416666666666671</v>
      </c>
      <c r="X8" s="11">
        <v>90.083333333333329</v>
      </c>
      <c r="Y8" s="11">
        <v>83.958333333333329</v>
      </c>
      <c r="Z8" s="11">
        <v>88.333333333333329</v>
      </c>
      <c r="AA8" s="11">
        <v>83.333333333333329</v>
      </c>
      <c r="AB8" s="11">
        <v>88.25</v>
      </c>
      <c r="AC8" s="11">
        <v>86.166666666666671</v>
      </c>
      <c r="AD8" s="11">
        <v>81.75</v>
      </c>
      <c r="AE8" s="11">
        <v>79.125</v>
      </c>
      <c r="AF8" s="108">
        <v>94.875</v>
      </c>
      <c r="AG8" s="145">
        <f t="shared" si="2"/>
        <v>84.618279569892465</v>
      </c>
    </row>
    <row r="9" spans="1:37" x14ac:dyDescent="0.2">
      <c r="A9" s="82" t="s">
        <v>33</v>
      </c>
      <c r="B9" s="125" t="s">
        <v>210</v>
      </c>
      <c r="C9" s="11" t="s">
        <v>210</v>
      </c>
      <c r="D9" s="11" t="s">
        <v>210</v>
      </c>
      <c r="E9" s="11" t="s">
        <v>210</v>
      </c>
      <c r="F9" s="11" t="s">
        <v>210</v>
      </c>
      <c r="G9" s="11" t="s">
        <v>210</v>
      </c>
      <c r="H9" s="11" t="s">
        <v>210</v>
      </c>
      <c r="I9" s="11" t="s">
        <v>210</v>
      </c>
      <c r="J9" s="11" t="s">
        <v>210</v>
      </c>
      <c r="K9" s="11" t="s">
        <v>210</v>
      </c>
      <c r="L9" s="11" t="s">
        <v>210</v>
      </c>
      <c r="M9" s="11" t="s">
        <v>210</v>
      </c>
      <c r="N9" s="11" t="s">
        <v>210</v>
      </c>
      <c r="O9" s="11" t="s">
        <v>210</v>
      </c>
      <c r="P9" s="11">
        <v>74.583333333333329</v>
      </c>
      <c r="Q9" s="11">
        <v>76.565217391304344</v>
      </c>
      <c r="R9" s="11">
        <v>85.388888888888886</v>
      </c>
      <c r="S9" s="11" t="s">
        <v>210</v>
      </c>
      <c r="T9" s="11">
        <v>78.428571428571431</v>
      </c>
      <c r="U9" s="11">
        <v>85.6</v>
      </c>
      <c r="V9" s="11">
        <v>88.916666666666671</v>
      </c>
      <c r="W9" s="11">
        <v>81.291666666666671</v>
      </c>
      <c r="X9" s="11">
        <v>86.2</v>
      </c>
      <c r="Y9" s="11">
        <v>78.25</v>
      </c>
      <c r="Z9" s="11">
        <v>86.545454545454547</v>
      </c>
      <c r="AA9" s="11">
        <v>78.166666666666671</v>
      </c>
      <c r="AB9" s="11">
        <v>81.458333333333329</v>
      </c>
      <c r="AC9" s="11">
        <v>84.208333333333329</v>
      </c>
      <c r="AD9" s="11">
        <v>80.478260869565219</v>
      </c>
      <c r="AE9" s="11">
        <v>73.541666666666671</v>
      </c>
      <c r="AF9" s="108">
        <v>83.826086956521735</v>
      </c>
      <c r="AG9" s="145">
        <f t="shared" ref="AG9:AG10" si="3">AVERAGE(B9:AF9)</f>
        <v>81.465571671685808</v>
      </c>
    </row>
    <row r="10" spans="1:37" x14ac:dyDescent="0.2">
      <c r="A10" s="82" t="s">
        <v>103</v>
      </c>
      <c r="B10" s="125">
        <v>77.75</v>
      </c>
      <c r="C10" s="11">
        <v>68.333333333333329</v>
      </c>
      <c r="D10" s="11">
        <v>67.541666666666671</v>
      </c>
      <c r="E10" s="11">
        <v>80.916666666666671</v>
      </c>
      <c r="F10" s="11">
        <v>83.75</v>
      </c>
      <c r="G10" s="11">
        <v>75.333333333333329</v>
      </c>
      <c r="H10" s="11">
        <v>81.125</v>
      </c>
      <c r="I10" s="11">
        <v>91.291666666666671</v>
      </c>
      <c r="J10" s="11">
        <v>77.458333333333329</v>
      </c>
      <c r="K10" s="11">
        <v>74.75</v>
      </c>
      <c r="L10" s="11">
        <v>70.041666666666671</v>
      </c>
      <c r="M10" s="11">
        <v>71.166666666666671</v>
      </c>
      <c r="N10" s="11">
        <v>84.416666666666671</v>
      </c>
      <c r="O10" s="11">
        <v>86.125</v>
      </c>
      <c r="P10" s="11">
        <v>87.083333333333329</v>
      </c>
      <c r="Q10" s="11">
        <v>82.416666666666671</v>
      </c>
      <c r="R10" s="11">
        <v>92.583333333333329</v>
      </c>
      <c r="S10" s="11">
        <v>91.333333333333329</v>
      </c>
      <c r="T10" s="11">
        <v>93.333333333333329</v>
      </c>
      <c r="U10" s="11">
        <v>91.166666666666671</v>
      </c>
      <c r="V10" s="11">
        <v>91.333333333333329</v>
      </c>
      <c r="W10" s="11">
        <v>85.791666666666671</v>
      </c>
      <c r="X10" s="11">
        <v>81.166666666666671</v>
      </c>
      <c r="Y10" s="11">
        <v>81.666666666666671</v>
      </c>
      <c r="Z10" s="11">
        <v>79.916666666666671</v>
      </c>
      <c r="AA10" s="11">
        <v>81.666666666666671</v>
      </c>
      <c r="AB10" s="11">
        <v>85.75</v>
      </c>
      <c r="AC10" s="11">
        <v>92.125</v>
      </c>
      <c r="AD10" s="11">
        <v>90.041666666666671</v>
      </c>
      <c r="AE10" s="11">
        <v>80.833333333333329</v>
      </c>
      <c r="AF10" s="108">
        <v>85.75</v>
      </c>
      <c r="AG10" s="145">
        <f t="shared" si="3"/>
        <v>82.708333333333343</v>
      </c>
    </row>
    <row r="11" spans="1:37" x14ac:dyDescent="0.2">
      <c r="A11" s="82" t="s">
        <v>109</v>
      </c>
      <c r="B11" s="125">
        <v>82.583333333333329</v>
      </c>
      <c r="C11" s="11">
        <v>74.5</v>
      </c>
      <c r="D11" s="11">
        <v>66.375</v>
      </c>
      <c r="E11" s="11">
        <v>79.833333333333329</v>
      </c>
      <c r="F11" s="11">
        <v>92.458333333333329</v>
      </c>
      <c r="G11" s="11">
        <v>88.708333333333329</v>
      </c>
      <c r="H11" s="11">
        <v>90.666666666666671</v>
      </c>
      <c r="I11" s="11">
        <v>91.125</v>
      </c>
      <c r="J11" s="11">
        <v>80.625</v>
      </c>
      <c r="K11" s="11">
        <v>77.833333333333329</v>
      </c>
      <c r="L11" s="11">
        <v>77.375</v>
      </c>
      <c r="M11" s="11">
        <v>80.833333333333329</v>
      </c>
      <c r="N11" s="11">
        <v>92.166666666666671</v>
      </c>
      <c r="O11" s="11">
        <v>88.5</v>
      </c>
      <c r="P11" s="11">
        <v>89.083333333333329</v>
      </c>
      <c r="Q11" s="11">
        <v>87.333333333333329</v>
      </c>
      <c r="R11" s="11">
        <v>97.458333333333329</v>
      </c>
      <c r="S11" s="11">
        <v>96.333333333333329</v>
      </c>
      <c r="T11" s="11">
        <v>99.166666666666671</v>
      </c>
      <c r="U11" s="11">
        <v>96.916666666666671</v>
      </c>
      <c r="V11" s="11">
        <v>92.791666666666671</v>
      </c>
      <c r="W11" s="11">
        <v>85.958333333333329</v>
      </c>
      <c r="X11" s="11">
        <v>87.75</v>
      </c>
      <c r="Y11" s="11">
        <v>89.25</v>
      </c>
      <c r="Z11" s="11">
        <v>89.333333333333329</v>
      </c>
      <c r="AA11" s="11">
        <v>88.916666666666671</v>
      </c>
      <c r="AB11" s="11">
        <v>94</v>
      </c>
      <c r="AC11" s="11">
        <v>92.875</v>
      </c>
      <c r="AD11" s="11">
        <v>88.041666666666671</v>
      </c>
      <c r="AE11" s="11">
        <v>84.791666666666671</v>
      </c>
      <c r="AF11" s="108">
        <v>98.166666666666671</v>
      </c>
      <c r="AG11" s="145">
        <f t="shared" ref="AG11" si="4">AVERAGE(B11:AF11)</f>
        <v>87.798387096774178</v>
      </c>
      <c r="AK11" t="s">
        <v>38</v>
      </c>
    </row>
    <row r="12" spans="1:37" x14ac:dyDescent="0.2">
      <c r="A12" s="82" t="s">
        <v>1</v>
      </c>
      <c r="B12" s="125">
        <v>74</v>
      </c>
      <c r="C12" s="11">
        <v>68.583333333333329</v>
      </c>
      <c r="D12" s="11">
        <v>61.791666666666664</v>
      </c>
      <c r="E12" s="11">
        <v>77</v>
      </c>
      <c r="F12" s="11">
        <v>82.666666666666671</v>
      </c>
      <c r="G12" s="11">
        <v>81.571428571428569</v>
      </c>
      <c r="H12" s="11">
        <v>84.7</v>
      </c>
      <c r="I12" s="11">
        <v>84.083333333333329</v>
      </c>
      <c r="J12" s="11">
        <v>68.045454545454547</v>
      </c>
      <c r="K12" s="11">
        <v>71.416666666666671</v>
      </c>
      <c r="L12" s="11">
        <v>74.166666666666671</v>
      </c>
      <c r="M12" s="11">
        <v>74.208333333333329</v>
      </c>
      <c r="N12" s="11">
        <v>92.25</v>
      </c>
      <c r="O12" s="11">
        <v>86.666666666666671</v>
      </c>
      <c r="P12" s="11">
        <v>90.428571428571431</v>
      </c>
      <c r="Q12" s="11">
        <v>92.782608695652172</v>
      </c>
      <c r="R12" s="11">
        <v>90.608695652173907</v>
      </c>
      <c r="S12" s="11">
        <v>91.521739130434781</v>
      </c>
      <c r="T12" s="11">
        <v>91</v>
      </c>
      <c r="U12" s="11">
        <v>83.833333333333329</v>
      </c>
      <c r="V12" s="11">
        <v>81.86363636363636</v>
      </c>
      <c r="W12" s="11">
        <v>83.4</v>
      </c>
      <c r="X12" s="11">
        <v>76.086956521739125</v>
      </c>
      <c r="Y12" s="11">
        <v>75.666666666666671</v>
      </c>
      <c r="Z12" s="11">
        <v>78.041666666666671</v>
      </c>
      <c r="AA12" s="11">
        <v>78.041666666666671</v>
      </c>
      <c r="AB12" s="11">
        <v>76.473684210526315</v>
      </c>
      <c r="AC12" s="11">
        <v>88.36363636363636</v>
      </c>
      <c r="AD12" s="11">
        <v>87.166666666666671</v>
      </c>
      <c r="AE12" s="11">
        <v>85.125</v>
      </c>
      <c r="AF12" s="108">
        <v>84.208333333333329</v>
      </c>
      <c r="AG12" s="145">
        <f t="shared" ref="AG12:AG18" si="5">AVERAGE(B12:AF12)</f>
        <v>81.153647682255482</v>
      </c>
      <c r="AI12" s="12" t="s">
        <v>38</v>
      </c>
    </row>
    <row r="13" spans="1:37" x14ac:dyDescent="0.2">
      <c r="A13" s="82" t="s">
        <v>2</v>
      </c>
      <c r="B13" s="125">
        <v>79</v>
      </c>
      <c r="C13" s="11" t="s">
        <v>210</v>
      </c>
      <c r="D13" s="11" t="s">
        <v>210</v>
      </c>
      <c r="E13" s="11">
        <v>84.833333333333329</v>
      </c>
      <c r="F13" s="11">
        <v>82.291666666666671</v>
      </c>
      <c r="G13" s="11">
        <v>77.041666666666671</v>
      </c>
      <c r="H13" s="11">
        <v>78.166666666666671</v>
      </c>
      <c r="I13" s="11">
        <v>74.666666666666671</v>
      </c>
      <c r="J13" s="11">
        <v>71.25</v>
      </c>
      <c r="K13" s="11">
        <v>76.782608695652172</v>
      </c>
      <c r="L13" s="11">
        <v>77.208333333333329</v>
      </c>
      <c r="M13" s="11">
        <v>79.5</v>
      </c>
      <c r="N13" s="11">
        <v>81.75</v>
      </c>
      <c r="O13" s="11">
        <v>83.75</v>
      </c>
      <c r="P13" s="11">
        <v>83.208333333333329</v>
      </c>
      <c r="Q13" s="11">
        <v>86.666666666666671</v>
      </c>
      <c r="R13" s="11">
        <v>86.666666666666671</v>
      </c>
      <c r="S13" s="11">
        <v>83.125</v>
      </c>
      <c r="T13" s="11">
        <v>83.333333333333329</v>
      </c>
      <c r="U13" s="11">
        <v>74.541666666666671</v>
      </c>
      <c r="V13" s="11">
        <v>74.833333333333329</v>
      </c>
      <c r="W13" s="11">
        <v>74.130434782608702</v>
      </c>
      <c r="X13" s="11">
        <v>67.375</v>
      </c>
      <c r="Y13" s="11">
        <v>67.291666666666671</v>
      </c>
      <c r="Z13" s="11">
        <v>66.291666666666671</v>
      </c>
      <c r="AA13" s="11">
        <v>71.791666666666671</v>
      </c>
      <c r="AB13" s="11">
        <v>75.166666666666671</v>
      </c>
      <c r="AC13" s="11">
        <v>83</v>
      </c>
      <c r="AD13" s="11">
        <v>81.291666666666671</v>
      </c>
      <c r="AE13" s="11">
        <v>78.625</v>
      </c>
      <c r="AF13" s="108">
        <v>75.583333333333329</v>
      </c>
      <c r="AG13" s="145">
        <f t="shared" si="5"/>
        <v>77.902173913043498</v>
      </c>
      <c r="AH13" s="12" t="s">
        <v>38</v>
      </c>
      <c r="AI13" s="12" t="s">
        <v>38</v>
      </c>
    </row>
    <row r="14" spans="1:37" x14ac:dyDescent="0.2">
      <c r="A14" s="82" t="s">
        <v>3</v>
      </c>
      <c r="B14" s="125">
        <v>84.2</v>
      </c>
      <c r="C14" s="11" t="s">
        <v>210</v>
      </c>
      <c r="D14" s="11">
        <v>51</v>
      </c>
      <c r="E14" s="11">
        <v>80.285714285714292</v>
      </c>
      <c r="F14" s="11">
        <v>78.125</v>
      </c>
      <c r="G14" s="11">
        <v>80.333333333333329</v>
      </c>
      <c r="H14" s="11">
        <v>83.291666666666671</v>
      </c>
      <c r="I14" s="11">
        <v>75.125</v>
      </c>
      <c r="J14" s="11">
        <v>69.208333333333329</v>
      </c>
      <c r="K14" s="11">
        <v>72.333333333333329</v>
      </c>
      <c r="L14" s="11">
        <v>68.958333333333329</v>
      </c>
      <c r="M14" s="11">
        <v>60.958333333333336</v>
      </c>
      <c r="N14" s="11">
        <v>79.666666666666671</v>
      </c>
      <c r="O14" s="11">
        <v>79.083333333333329</v>
      </c>
      <c r="P14" s="11">
        <v>82.625</v>
      </c>
      <c r="Q14" s="11">
        <v>81.083333333333329</v>
      </c>
      <c r="R14" s="11">
        <v>84.25</v>
      </c>
      <c r="S14" s="11">
        <v>86.416666666666671</v>
      </c>
      <c r="T14" s="11">
        <v>83.416666666666671</v>
      </c>
      <c r="U14" s="11">
        <v>86.391304347826093</v>
      </c>
      <c r="V14" s="11">
        <v>82.041666666666671</v>
      </c>
      <c r="W14" s="11">
        <v>79.75</v>
      </c>
      <c r="X14" s="11">
        <v>70.458333333333329</v>
      </c>
      <c r="Y14" s="11">
        <v>69.75</v>
      </c>
      <c r="Z14" s="11">
        <v>77.130434782608702</v>
      </c>
      <c r="AA14" s="11">
        <v>80.304347826086953</v>
      </c>
      <c r="AB14" s="11">
        <v>79.25</v>
      </c>
      <c r="AC14" s="11">
        <v>83.625</v>
      </c>
      <c r="AD14" s="11">
        <v>78.043478260869563</v>
      </c>
      <c r="AE14" s="11">
        <v>73.434782608695656</v>
      </c>
      <c r="AF14" s="108">
        <v>73.416666666666671</v>
      </c>
      <c r="AG14" s="145">
        <f t="shared" si="5"/>
        <v>77.131890959282273</v>
      </c>
      <c r="AH14" s="12" t="s">
        <v>38</v>
      </c>
    </row>
    <row r="15" spans="1:37" x14ac:dyDescent="0.2">
      <c r="A15" s="82" t="s">
        <v>35</v>
      </c>
      <c r="B15" s="125">
        <v>75.791666666666671</v>
      </c>
      <c r="C15" s="11">
        <v>73.083333333333329</v>
      </c>
      <c r="D15" s="11">
        <v>70.416666666666671</v>
      </c>
      <c r="E15" s="11">
        <v>82.708333333333329</v>
      </c>
      <c r="F15" s="11">
        <v>79.125</v>
      </c>
      <c r="G15" s="11">
        <v>82.583333333333329</v>
      </c>
      <c r="H15" s="11">
        <v>79.958333333333329</v>
      </c>
      <c r="I15" s="11">
        <v>72.666666666666671</v>
      </c>
      <c r="J15" s="11">
        <v>70.708333333333329</v>
      </c>
      <c r="K15" s="11">
        <v>80.833333333333329</v>
      </c>
      <c r="L15" s="11">
        <v>82.416666666666671</v>
      </c>
      <c r="M15" s="11">
        <v>89.125</v>
      </c>
      <c r="N15" s="11">
        <v>87.625</v>
      </c>
      <c r="O15" s="11">
        <v>88.708333333333329</v>
      </c>
      <c r="P15" s="11">
        <v>88.583333333333329</v>
      </c>
      <c r="Q15" s="11">
        <v>87.875</v>
      </c>
      <c r="R15" s="11">
        <v>94.375</v>
      </c>
      <c r="S15" s="11">
        <v>84.291666666666671</v>
      </c>
      <c r="T15" s="11">
        <v>90.75</v>
      </c>
      <c r="U15" s="11">
        <v>83.25</v>
      </c>
      <c r="V15" s="11">
        <v>76.625</v>
      </c>
      <c r="W15" s="11">
        <v>89.291666666666671</v>
      </c>
      <c r="X15" s="11">
        <v>78.875</v>
      </c>
      <c r="Y15" s="11">
        <v>76.458333333333329</v>
      </c>
      <c r="Z15" s="11">
        <v>80</v>
      </c>
      <c r="AA15" s="11">
        <v>75.125</v>
      </c>
      <c r="AB15" s="11">
        <v>80.416666666666671</v>
      </c>
      <c r="AC15" s="11">
        <v>78.666666666666671</v>
      </c>
      <c r="AD15" s="11">
        <v>81.958333333333329</v>
      </c>
      <c r="AE15" s="11">
        <v>80.666666666666671</v>
      </c>
      <c r="AF15" s="108">
        <v>78.291666666666671</v>
      </c>
      <c r="AG15" s="145">
        <f>AVERAGE(B15:AF15)</f>
        <v>81.330645161290306</v>
      </c>
      <c r="AI15" t="s">
        <v>38</v>
      </c>
      <c r="AJ15" t="s">
        <v>38</v>
      </c>
    </row>
    <row r="16" spans="1:37" x14ac:dyDescent="0.2">
      <c r="A16" s="82" t="s">
        <v>4</v>
      </c>
      <c r="B16" s="125">
        <v>83</v>
      </c>
      <c r="C16" s="11">
        <v>83.5</v>
      </c>
      <c r="D16" s="11" t="s">
        <v>210</v>
      </c>
      <c r="E16" s="11">
        <v>82</v>
      </c>
      <c r="F16" s="11">
        <v>77.375</v>
      </c>
      <c r="G16" s="11">
        <v>75.166666666666671</v>
      </c>
      <c r="H16" s="11">
        <v>75.791666666666671</v>
      </c>
      <c r="I16" s="11">
        <v>72.583333333333329</v>
      </c>
      <c r="J16" s="11">
        <v>65.666666666666671</v>
      </c>
      <c r="K16" s="11">
        <v>74.5</v>
      </c>
      <c r="L16" s="11">
        <v>69.541666666666671</v>
      </c>
      <c r="M16" s="11">
        <v>77.833333333333329</v>
      </c>
      <c r="N16" s="11">
        <v>82.958333333333329</v>
      </c>
      <c r="O16" s="11">
        <v>82.416666666666671</v>
      </c>
      <c r="P16" s="11">
        <v>82.416666666666671</v>
      </c>
      <c r="Q16" s="11">
        <v>87</v>
      </c>
      <c r="R16" s="11">
        <v>86.666666666666671</v>
      </c>
      <c r="S16" s="11">
        <v>88.458333333333329</v>
      </c>
      <c r="T16" s="11">
        <v>87.833333333333329</v>
      </c>
      <c r="U16" s="11">
        <v>84.958333333333329</v>
      </c>
      <c r="V16" s="11">
        <v>82.916666666666671</v>
      </c>
      <c r="W16" s="11">
        <v>76.652173913043484</v>
      </c>
      <c r="X16" s="11">
        <v>70.958333333333329</v>
      </c>
      <c r="Y16" s="11">
        <v>75.083333333333329</v>
      </c>
      <c r="Z16" s="11">
        <v>75.875</v>
      </c>
      <c r="AA16" s="11">
        <v>66.5</v>
      </c>
      <c r="AB16" s="11">
        <v>81.833333333333329</v>
      </c>
      <c r="AC16" s="11">
        <v>80.782608695652172</v>
      </c>
      <c r="AD16" s="11">
        <v>77.708333333333329</v>
      </c>
      <c r="AE16" s="11">
        <v>71.833333333333329</v>
      </c>
      <c r="AF16" s="108">
        <v>77.125</v>
      </c>
      <c r="AG16" s="145">
        <f t="shared" si="5"/>
        <v>78.564492753623185</v>
      </c>
      <c r="AK16" t="s">
        <v>38</v>
      </c>
    </row>
    <row r="17" spans="1:38" x14ac:dyDescent="0.2">
      <c r="A17" s="82" t="s">
        <v>154</v>
      </c>
      <c r="B17" s="125">
        <v>79.75</v>
      </c>
      <c r="C17" s="11">
        <v>72.666666666666671</v>
      </c>
      <c r="D17" s="11">
        <v>75.458333333333329</v>
      </c>
      <c r="E17" s="11">
        <v>74.625</v>
      </c>
      <c r="F17" s="11">
        <v>89.416666666666671</v>
      </c>
      <c r="G17" s="11">
        <v>80.125</v>
      </c>
      <c r="H17" s="11">
        <v>89.208333333333329</v>
      </c>
      <c r="I17" s="11">
        <v>87.5</v>
      </c>
      <c r="J17" s="11">
        <v>80.291666666666671</v>
      </c>
      <c r="K17" s="11">
        <v>80.291666666666671</v>
      </c>
      <c r="L17" s="11">
        <v>80.083333333333329</v>
      </c>
      <c r="M17" s="11">
        <v>83.625</v>
      </c>
      <c r="N17" s="11">
        <v>85.75</v>
      </c>
      <c r="O17" s="11">
        <v>80.958333333333329</v>
      </c>
      <c r="P17" s="11">
        <v>77.833333333333329</v>
      </c>
      <c r="Q17" s="11">
        <v>86.25</v>
      </c>
      <c r="R17" s="11">
        <v>94.916666666666671</v>
      </c>
      <c r="S17" s="11">
        <v>90.5</v>
      </c>
      <c r="T17" s="11">
        <v>89.416666666666671</v>
      </c>
      <c r="U17" s="11">
        <v>89.791666666666671</v>
      </c>
      <c r="V17" s="11">
        <v>88.708333333333329</v>
      </c>
      <c r="W17" s="11">
        <v>87.041666666666671</v>
      </c>
      <c r="X17" s="11">
        <v>83.541666666666671</v>
      </c>
      <c r="Y17" s="11">
        <v>78.458333333333329</v>
      </c>
      <c r="Z17" s="11">
        <v>87.583333333333329</v>
      </c>
      <c r="AA17" s="11">
        <v>81.458333333333329</v>
      </c>
      <c r="AB17" s="11">
        <v>85.291666666666671</v>
      </c>
      <c r="AC17" s="11">
        <v>85.333333333333329</v>
      </c>
      <c r="AD17" s="11">
        <v>80.291666666666671</v>
      </c>
      <c r="AE17" s="11">
        <v>85.333333333333329</v>
      </c>
      <c r="AF17" s="108">
        <v>93.958333333333329</v>
      </c>
      <c r="AG17" s="145">
        <f t="shared" si="5"/>
        <v>84.047043010752688</v>
      </c>
      <c r="AH17" s="12" t="s">
        <v>38</v>
      </c>
      <c r="AK17" s="12" t="s">
        <v>38</v>
      </c>
    </row>
    <row r="18" spans="1:38" x14ac:dyDescent="0.2">
      <c r="A18" s="82" t="s">
        <v>155</v>
      </c>
      <c r="B18" s="125">
        <v>77.583333333333329</v>
      </c>
      <c r="C18" s="11">
        <v>64.166666666666671</v>
      </c>
      <c r="D18" s="11">
        <v>63.166666666666664</v>
      </c>
      <c r="E18" s="11">
        <v>78.625</v>
      </c>
      <c r="F18" s="11">
        <v>91.875</v>
      </c>
      <c r="G18" s="11">
        <v>88.25</v>
      </c>
      <c r="H18" s="11">
        <v>89.416666666666671</v>
      </c>
      <c r="I18" s="11">
        <v>87.708333333333329</v>
      </c>
      <c r="J18" s="11">
        <v>80.458333333333329</v>
      </c>
      <c r="K18" s="11">
        <v>76.375</v>
      </c>
      <c r="L18" s="11">
        <v>78.416666666666671</v>
      </c>
      <c r="M18" s="11">
        <v>84.958333333333329</v>
      </c>
      <c r="N18" s="11">
        <v>85.583333333333329</v>
      </c>
      <c r="O18" s="11">
        <v>87.041666666666671</v>
      </c>
      <c r="P18" s="11">
        <v>87.541666666666671</v>
      </c>
      <c r="Q18" s="11">
        <v>87.458333333333329</v>
      </c>
      <c r="R18" s="11">
        <v>93.375</v>
      </c>
      <c r="S18" s="11">
        <v>91.791666666666671</v>
      </c>
      <c r="T18" s="11">
        <v>93.791666666666671</v>
      </c>
      <c r="U18" s="11">
        <v>92.5</v>
      </c>
      <c r="V18" s="11">
        <v>93.291666666666671</v>
      </c>
      <c r="W18" s="11">
        <v>84.541666666666671</v>
      </c>
      <c r="X18" s="11">
        <v>84.416666666666671</v>
      </c>
      <c r="Y18" s="11">
        <v>87.541666666666671</v>
      </c>
      <c r="Z18" s="11">
        <v>87</v>
      </c>
      <c r="AA18" s="11">
        <v>87.333333333333329</v>
      </c>
      <c r="AB18" s="11">
        <v>90.25</v>
      </c>
      <c r="AC18" s="11">
        <v>93.041666666666671</v>
      </c>
      <c r="AD18" s="11">
        <v>87.333333333333329</v>
      </c>
      <c r="AE18" s="11">
        <v>85.75</v>
      </c>
      <c r="AF18" s="108">
        <v>93.166666666666671</v>
      </c>
      <c r="AG18" s="145">
        <f t="shared" si="5"/>
        <v>85.604838709677438</v>
      </c>
      <c r="AJ18" t="s">
        <v>38</v>
      </c>
      <c r="AK18" t="s">
        <v>38</v>
      </c>
    </row>
    <row r="19" spans="1:38" x14ac:dyDescent="0.2">
      <c r="A19" s="82" t="s">
        <v>5</v>
      </c>
      <c r="B19" s="125">
        <v>69.538461538461533</v>
      </c>
      <c r="C19" s="11">
        <v>71.125</v>
      </c>
      <c r="D19" s="11">
        <v>74.958333333333329</v>
      </c>
      <c r="E19" s="11">
        <v>76.916666666666671</v>
      </c>
      <c r="F19" s="11">
        <v>90.526315789473685</v>
      </c>
      <c r="G19" s="11">
        <v>71.400000000000006</v>
      </c>
      <c r="H19" s="11">
        <v>93.764705882352942</v>
      </c>
      <c r="I19" s="11">
        <v>77.538461538461533</v>
      </c>
      <c r="J19" s="11">
        <v>70.285714285714292</v>
      </c>
      <c r="K19" s="11">
        <v>79.25</v>
      </c>
      <c r="L19" s="11">
        <v>77.86363636363636</v>
      </c>
      <c r="M19" s="11">
        <v>84</v>
      </c>
      <c r="N19" s="11">
        <v>82.89473684210526</v>
      </c>
      <c r="O19" s="11">
        <v>81.75</v>
      </c>
      <c r="P19" s="11">
        <v>81.75</v>
      </c>
      <c r="Q19" s="11">
        <v>88.5</v>
      </c>
      <c r="R19" s="11">
        <v>98.5</v>
      </c>
      <c r="S19" s="11">
        <v>82.916666666666671</v>
      </c>
      <c r="T19" s="11">
        <v>92.13333333333334</v>
      </c>
      <c r="U19" s="11">
        <v>83.083333333333329</v>
      </c>
      <c r="V19" s="11">
        <v>80.818181818181813</v>
      </c>
      <c r="W19" s="11">
        <v>84.65</v>
      </c>
      <c r="X19" s="11">
        <v>86.083333333333329</v>
      </c>
      <c r="Y19" s="11">
        <v>73.928571428571431</v>
      </c>
      <c r="Z19" s="11">
        <v>89.727272727272734</v>
      </c>
      <c r="AA19" s="11">
        <v>81.384615384615387</v>
      </c>
      <c r="AB19" s="11">
        <v>88.869565217391298</v>
      </c>
      <c r="AC19" s="11">
        <v>85.058823529411768</v>
      </c>
      <c r="AD19" s="11">
        <v>86.291666666666671</v>
      </c>
      <c r="AE19" s="11">
        <v>87.75</v>
      </c>
      <c r="AF19" s="108">
        <v>94.5</v>
      </c>
      <c r="AG19" s="145">
        <f t="shared" ref="AG19:AG22" si="6">AVERAGE(B19:AF19)</f>
        <v>82.830883731580101</v>
      </c>
    </row>
    <row r="20" spans="1:38" x14ac:dyDescent="0.2">
      <c r="A20" s="82" t="s">
        <v>6</v>
      </c>
      <c r="B20" s="125">
        <v>68.333333333333329</v>
      </c>
      <c r="C20" s="11">
        <v>60.833333333333336</v>
      </c>
      <c r="D20" s="11">
        <v>56</v>
      </c>
      <c r="E20" s="11">
        <v>68.692307692307693</v>
      </c>
      <c r="F20" s="11">
        <v>73.333333333333329</v>
      </c>
      <c r="G20" s="11">
        <v>78.533333333333331</v>
      </c>
      <c r="H20" s="11">
        <v>76.25</v>
      </c>
      <c r="I20" s="11">
        <v>78.80952380952381</v>
      </c>
      <c r="J20" s="11">
        <v>66.45</v>
      </c>
      <c r="K20" s="11">
        <v>62.80952380952381</v>
      </c>
      <c r="L20" s="11">
        <v>62.6875</v>
      </c>
      <c r="M20" s="11">
        <v>76.84615384615384</v>
      </c>
      <c r="N20" s="11">
        <v>69.916666666666671</v>
      </c>
      <c r="O20" s="11">
        <v>67.666666666666671</v>
      </c>
      <c r="P20" s="11">
        <v>76.214285714285708</v>
      </c>
      <c r="Q20" s="11">
        <v>79.384615384615387</v>
      </c>
      <c r="R20" s="11">
        <v>89.692307692307693</v>
      </c>
      <c r="S20" s="11">
        <v>83.230769230769226</v>
      </c>
      <c r="T20" s="11">
        <v>86.8</v>
      </c>
      <c r="U20" s="11">
        <v>86.090909090909093</v>
      </c>
      <c r="V20" s="11">
        <v>91.55</v>
      </c>
      <c r="W20" s="11">
        <v>85</v>
      </c>
      <c r="X20" s="11">
        <v>83.428571428571431</v>
      </c>
      <c r="Y20" s="11">
        <v>78.333333333333329</v>
      </c>
      <c r="Z20" s="11">
        <v>79.083333333333329</v>
      </c>
      <c r="AA20" s="11">
        <v>80.333333333333329</v>
      </c>
      <c r="AB20" s="11">
        <v>83.833333333333329</v>
      </c>
      <c r="AC20" s="11">
        <v>83.583333333333329</v>
      </c>
      <c r="AD20" s="11">
        <v>83.375</v>
      </c>
      <c r="AE20" s="11">
        <v>85.666666666666671</v>
      </c>
      <c r="AF20" s="108">
        <v>87.416666666666671</v>
      </c>
      <c r="AG20" s="145">
        <f t="shared" si="6"/>
        <v>77.102520463407544</v>
      </c>
      <c r="AJ20" t="s">
        <v>38</v>
      </c>
      <c r="AK20" s="12" t="s">
        <v>38</v>
      </c>
    </row>
    <row r="21" spans="1:38" x14ac:dyDescent="0.2">
      <c r="A21" s="82" t="s">
        <v>34</v>
      </c>
      <c r="B21" s="125">
        <v>70.599999999999994</v>
      </c>
      <c r="C21" s="11">
        <v>46</v>
      </c>
      <c r="D21" s="11">
        <v>47</v>
      </c>
      <c r="E21" s="11">
        <v>69</v>
      </c>
      <c r="F21" s="11">
        <v>83.454545454545453</v>
      </c>
      <c r="G21" s="11">
        <v>83.333333333333329</v>
      </c>
      <c r="H21" s="11">
        <v>74.666666666666671</v>
      </c>
      <c r="I21" s="11">
        <v>76.444444444444443</v>
      </c>
      <c r="J21" s="11">
        <v>63.454545454545453</v>
      </c>
      <c r="K21" s="11">
        <v>56.9</v>
      </c>
      <c r="L21" s="11">
        <v>60.1</v>
      </c>
      <c r="M21" s="11">
        <v>56.75</v>
      </c>
      <c r="N21" s="11">
        <v>69.272727272727266</v>
      </c>
      <c r="O21" s="11">
        <v>70.099999999999994</v>
      </c>
      <c r="P21" s="11">
        <v>76.900000000000006</v>
      </c>
      <c r="Q21" s="11">
        <v>70.833333333333329</v>
      </c>
      <c r="R21" s="11">
        <v>82.63636363636364</v>
      </c>
      <c r="S21" s="11">
        <v>82.36363636363636</v>
      </c>
      <c r="T21" s="11">
        <v>82</v>
      </c>
      <c r="U21" s="11">
        <v>84.9</v>
      </c>
      <c r="V21" s="11">
        <v>80.333333333333329</v>
      </c>
      <c r="W21" s="11">
        <v>74.599999999999994</v>
      </c>
      <c r="X21" s="11">
        <v>65.454545454545453</v>
      </c>
      <c r="Y21" s="11">
        <v>68.272727272727266</v>
      </c>
      <c r="Z21" s="11">
        <v>69.7</v>
      </c>
      <c r="AA21" s="11">
        <v>66.7</v>
      </c>
      <c r="AB21" s="11">
        <v>80</v>
      </c>
      <c r="AC21" s="11">
        <v>79.625</v>
      </c>
      <c r="AD21" s="11">
        <v>79</v>
      </c>
      <c r="AE21" s="11">
        <v>66.3</v>
      </c>
      <c r="AF21" s="108">
        <v>82.625</v>
      </c>
      <c r="AG21" s="145">
        <f t="shared" si="6"/>
        <v>71.590974258716216</v>
      </c>
      <c r="AK21" t="s">
        <v>38</v>
      </c>
    </row>
    <row r="22" spans="1:38" x14ac:dyDescent="0.2">
      <c r="A22" s="82" t="s">
        <v>156</v>
      </c>
      <c r="B22" s="125">
        <v>70.466666666666697</v>
      </c>
      <c r="C22" s="11">
        <v>64.1875</v>
      </c>
      <c r="D22" s="11">
        <v>62.75</v>
      </c>
      <c r="E22" s="11">
        <v>85.375</v>
      </c>
      <c r="F22" s="11">
        <v>89.666666666666671</v>
      </c>
      <c r="G22" s="11">
        <v>83.266666666666666</v>
      </c>
      <c r="H22" s="11">
        <v>86.625</v>
      </c>
      <c r="I22" s="11">
        <v>86.75</v>
      </c>
      <c r="J22" s="11">
        <v>75</v>
      </c>
      <c r="K22" s="11">
        <v>78.125</v>
      </c>
      <c r="L22" s="11">
        <v>76.5625</v>
      </c>
      <c r="M22" s="11">
        <v>77</v>
      </c>
      <c r="N22" s="11">
        <v>84.875</v>
      </c>
      <c r="O22" s="11">
        <v>87.13333333333334</v>
      </c>
      <c r="P22" s="11">
        <v>87.125</v>
      </c>
      <c r="Q22" s="11">
        <v>86.375</v>
      </c>
      <c r="R22" s="11">
        <v>97.5</v>
      </c>
      <c r="S22" s="11">
        <v>90.714285714285708</v>
      </c>
      <c r="T22" s="11">
        <v>94.6</v>
      </c>
      <c r="U22" s="11">
        <v>92.214285714285708</v>
      </c>
      <c r="V22" s="11">
        <v>92.1875</v>
      </c>
      <c r="W22" s="11">
        <v>80.333333333333329</v>
      </c>
      <c r="X22" s="11">
        <v>89.25</v>
      </c>
      <c r="Y22" s="11">
        <v>84.857142857142861</v>
      </c>
      <c r="Z22" s="11">
        <v>88.8</v>
      </c>
      <c r="AA22" s="11">
        <v>86.6</v>
      </c>
      <c r="AB22" s="11">
        <v>94.84615384615384</v>
      </c>
      <c r="AC22" s="11">
        <v>91.285714285714292</v>
      </c>
      <c r="AD22" s="11">
        <v>86.214285714285708</v>
      </c>
      <c r="AE22" s="11">
        <v>82.3125</v>
      </c>
      <c r="AF22" s="108">
        <v>96.13333333333334</v>
      </c>
      <c r="AG22" s="145">
        <f t="shared" si="6"/>
        <v>84.810705423608653</v>
      </c>
      <c r="AH22" s="12" t="s">
        <v>38</v>
      </c>
      <c r="AJ22" t="s">
        <v>38</v>
      </c>
    </row>
    <row r="23" spans="1:38" s="5" customFormat="1" x14ac:dyDescent="0.2">
      <c r="A23" s="82" t="s">
        <v>7</v>
      </c>
      <c r="B23" s="125">
        <v>90</v>
      </c>
      <c r="C23" s="11" t="s">
        <v>210</v>
      </c>
      <c r="D23" s="11" t="s">
        <v>210</v>
      </c>
      <c r="E23" s="11">
        <v>64.5</v>
      </c>
      <c r="F23" s="11" t="s">
        <v>210</v>
      </c>
      <c r="G23" s="11" t="s">
        <v>210</v>
      </c>
      <c r="H23" s="11" t="s">
        <v>210</v>
      </c>
      <c r="I23" s="11" t="s">
        <v>210</v>
      </c>
      <c r="J23" s="11" t="s">
        <v>210</v>
      </c>
      <c r="K23" s="11" t="s">
        <v>210</v>
      </c>
      <c r="L23" s="11" t="s">
        <v>210</v>
      </c>
      <c r="M23" s="11" t="s">
        <v>210</v>
      </c>
      <c r="N23" s="11" t="s">
        <v>210</v>
      </c>
      <c r="O23" s="11" t="s">
        <v>210</v>
      </c>
      <c r="P23" s="11" t="s">
        <v>210</v>
      </c>
      <c r="Q23" s="11" t="s">
        <v>210</v>
      </c>
      <c r="R23" s="11" t="s">
        <v>210</v>
      </c>
      <c r="S23" s="11">
        <v>84.125</v>
      </c>
      <c r="T23" s="11">
        <v>91.083333333333329</v>
      </c>
      <c r="U23" s="11">
        <v>90.166666666666671</v>
      </c>
      <c r="V23" s="11">
        <v>84.791666666666671</v>
      </c>
      <c r="W23" s="11">
        <v>80.958333333333329</v>
      </c>
      <c r="X23" s="11">
        <v>76.541666666666671</v>
      </c>
      <c r="Y23" s="11">
        <v>77.833333333333329</v>
      </c>
      <c r="Z23" s="11">
        <v>83.458333333333329</v>
      </c>
      <c r="AA23" s="11">
        <v>78.434782608695656</v>
      </c>
      <c r="AB23" s="11">
        <v>81.208333333333329</v>
      </c>
      <c r="AC23" s="11">
        <v>86</v>
      </c>
      <c r="AD23" s="11">
        <v>85.125</v>
      </c>
      <c r="AE23" s="11">
        <v>75.130434782608702</v>
      </c>
      <c r="AF23" s="108">
        <v>79.5</v>
      </c>
      <c r="AG23" s="145">
        <f t="shared" ref="AG23:AG24" si="7">AVERAGE(B23:AF23)</f>
        <v>81.803555253623202</v>
      </c>
    </row>
    <row r="24" spans="1:38" x14ac:dyDescent="0.2">
      <c r="A24" s="82" t="s">
        <v>157</v>
      </c>
      <c r="B24" s="125">
        <v>76.230769230769226</v>
      </c>
      <c r="C24" s="11">
        <v>70.7</v>
      </c>
      <c r="D24" s="11">
        <v>62.46153846153846</v>
      </c>
      <c r="E24" s="11">
        <v>70.666666666666671</v>
      </c>
      <c r="F24" s="11">
        <v>80.07692307692308</v>
      </c>
      <c r="G24" s="11">
        <v>79.142857142857139</v>
      </c>
      <c r="H24" s="11">
        <v>80.692307692307693</v>
      </c>
      <c r="I24" s="11">
        <v>79.615384615384613</v>
      </c>
      <c r="J24" s="11">
        <v>71.083333333333329</v>
      </c>
      <c r="K24" s="11">
        <v>73.92307692307692</v>
      </c>
      <c r="L24" s="11">
        <v>73.538461538461533</v>
      </c>
      <c r="M24" s="11">
        <v>80.166666666666671</v>
      </c>
      <c r="N24" s="11">
        <v>81.416666666666671</v>
      </c>
      <c r="O24" s="11">
        <v>87.07692307692308</v>
      </c>
      <c r="P24" s="11">
        <v>83.07692307692308</v>
      </c>
      <c r="Q24" s="11">
        <v>80.833333333333329</v>
      </c>
      <c r="R24" s="11">
        <v>86.92307692307692</v>
      </c>
      <c r="S24" s="11">
        <v>89.416666666666671</v>
      </c>
      <c r="T24" s="11">
        <v>90.25</v>
      </c>
      <c r="U24" s="11">
        <v>87.692307692307693</v>
      </c>
      <c r="V24" s="11">
        <v>90.416666666666671</v>
      </c>
      <c r="W24" s="11">
        <v>86.15384615384616</v>
      </c>
      <c r="X24" s="11">
        <v>77.727272727272734</v>
      </c>
      <c r="Y24" s="11">
        <v>77</v>
      </c>
      <c r="Z24" s="11">
        <v>80.083333333333329</v>
      </c>
      <c r="AA24" s="11">
        <v>79.84615384615384</v>
      </c>
      <c r="AB24" s="11">
        <v>83.583333333333329</v>
      </c>
      <c r="AC24" s="11">
        <v>83.84615384615384</v>
      </c>
      <c r="AD24" s="11">
        <v>80.692307692307693</v>
      </c>
      <c r="AE24" s="11">
        <v>80.692307692307693</v>
      </c>
      <c r="AF24" s="108">
        <v>79.25</v>
      </c>
      <c r="AG24" s="145">
        <f t="shared" si="7"/>
        <v>80.137911550814778</v>
      </c>
      <c r="AK24" s="12" t="s">
        <v>213</v>
      </c>
    </row>
    <row r="25" spans="1:38" x14ac:dyDescent="0.2">
      <c r="A25" s="82" t="s">
        <v>158</v>
      </c>
      <c r="B25" s="125">
        <v>83.5</v>
      </c>
      <c r="C25" s="11">
        <v>83.3</v>
      </c>
      <c r="D25" s="11">
        <v>83.066666666666663</v>
      </c>
      <c r="E25" s="11">
        <v>88.533333333333331</v>
      </c>
      <c r="F25" s="11">
        <v>89.615384615384613</v>
      </c>
      <c r="G25" s="11">
        <v>88.714285714285708</v>
      </c>
      <c r="H25" s="11">
        <v>86.25</v>
      </c>
      <c r="I25" s="11">
        <v>89.230769230769226</v>
      </c>
      <c r="J25" s="11">
        <v>79.454545454545453</v>
      </c>
      <c r="K25" s="11">
        <v>85.571428571428569</v>
      </c>
      <c r="L25" s="11">
        <v>88.5</v>
      </c>
      <c r="M25" s="11">
        <v>85.555555555555557</v>
      </c>
      <c r="N25" s="11">
        <v>92</v>
      </c>
      <c r="O25" s="11">
        <v>92.8</v>
      </c>
      <c r="P25" s="11">
        <v>91.285714285714292</v>
      </c>
      <c r="Q25" s="11">
        <v>89.875</v>
      </c>
      <c r="R25" s="11">
        <v>91.266666666666666</v>
      </c>
      <c r="S25" s="11">
        <v>90.6</v>
      </c>
      <c r="T25" s="11">
        <v>90.428571428571431</v>
      </c>
      <c r="U25" s="11">
        <v>91.230769230769226</v>
      </c>
      <c r="V25" s="11">
        <v>88.142857142857139</v>
      </c>
      <c r="W25" s="11">
        <v>86.928571428571431</v>
      </c>
      <c r="X25" s="11">
        <v>87</v>
      </c>
      <c r="Y25" s="11">
        <v>83.142857142857139</v>
      </c>
      <c r="Z25" s="11">
        <v>83.142857142857139</v>
      </c>
      <c r="AA25" s="11">
        <v>84.92307692307692</v>
      </c>
      <c r="AB25" s="11">
        <v>86.333333333333329</v>
      </c>
      <c r="AC25" s="11">
        <v>89.333333333333329</v>
      </c>
      <c r="AD25" s="11">
        <v>88.785714285714292</v>
      </c>
      <c r="AE25" s="11">
        <v>86.5</v>
      </c>
      <c r="AF25" s="108">
        <v>87.416666666666671</v>
      </c>
      <c r="AG25" s="145">
        <f t="shared" ref="AG25" si="8">AVERAGE(B25:AF25)</f>
        <v>87.497676069450264</v>
      </c>
      <c r="AI25" t="s">
        <v>38</v>
      </c>
      <c r="AJ25" t="s">
        <v>38</v>
      </c>
      <c r="AK25" s="12" t="s">
        <v>38</v>
      </c>
      <c r="AL25" s="12" t="s">
        <v>38</v>
      </c>
    </row>
    <row r="26" spans="1:38" x14ac:dyDescent="0.2">
      <c r="A26" s="82" t="s">
        <v>8</v>
      </c>
      <c r="B26" s="125">
        <v>76.375</v>
      </c>
      <c r="C26" s="11">
        <v>61.958333333333336</v>
      </c>
      <c r="D26" s="11">
        <v>57.958333333333336</v>
      </c>
      <c r="E26" s="11">
        <v>80.083333333333329</v>
      </c>
      <c r="F26" s="11">
        <v>84.083333333333329</v>
      </c>
      <c r="G26" s="11">
        <v>84</v>
      </c>
      <c r="H26" s="11">
        <v>83.416666666666671</v>
      </c>
      <c r="I26" s="11">
        <v>82.958333333333329</v>
      </c>
      <c r="J26" s="11">
        <v>73.166666666666671</v>
      </c>
      <c r="K26" s="11">
        <v>70.541666666666671</v>
      </c>
      <c r="L26" s="11">
        <v>72.375</v>
      </c>
      <c r="M26" s="11">
        <v>70.083333333333329</v>
      </c>
      <c r="N26" s="11">
        <v>87</v>
      </c>
      <c r="O26" s="11">
        <v>85.375</v>
      </c>
      <c r="P26" s="11">
        <v>83.708333333333329</v>
      </c>
      <c r="Q26" s="11">
        <v>80.166666666666671</v>
      </c>
      <c r="R26" s="11">
        <v>91.625</v>
      </c>
      <c r="S26" s="11">
        <v>94.375</v>
      </c>
      <c r="T26" s="11">
        <v>90.5</v>
      </c>
      <c r="U26" s="11">
        <v>89.625</v>
      </c>
      <c r="V26" s="11">
        <v>93.333333333333329</v>
      </c>
      <c r="W26" s="11">
        <v>81.916666666666671</v>
      </c>
      <c r="X26" s="11">
        <v>89.541666666666671</v>
      </c>
      <c r="Y26" s="11">
        <v>85.916666666666671</v>
      </c>
      <c r="Z26" s="11">
        <v>86.875</v>
      </c>
      <c r="AA26" s="11">
        <v>82.416666666666671</v>
      </c>
      <c r="AB26" s="11">
        <v>88.25</v>
      </c>
      <c r="AC26" s="11">
        <v>85.875</v>
      </c>
      <c r="AD26" s="11">
        <v>82.416666666666671</v>
      </c>
      <c r="AE26" s="11">
        <v>79.5</v>
      </c>
      <c r="AF26" s="108">
        <v>93.333333333333329</v>
      </c>
      <c r="AG26" s="145">
        <f t="shared" ref="AG26:AG28" si="9">AVERAGE(B26:AF26)</f>
        <v>82.217741935483872</v>
      </c>
      <c r="AH26" s="12" t="s">
        <v>38</v>
      </c>
      <c r="AI26" t="s">
        <v>38</v>
      </c>
      <c r="AK26" t="s">
        <v>38</v>
      </c>
      <c r="AL26" s="12" t="s">
        <v>38</v>
      </c>
    </row>
    <row r="27" spans="1:38" x14ac:dyDescent="0.2">
      <c r="A27" s="82" t="s">
        <v>9</v>
      </c>
      <c r="B27" s="125" t="s">
        <v>210</v>
      </c>
      <c r="C27" s="11" t="s">
        <v>210</v>
      </c>
      <c r="D27" s="11">
        <v>44.166666666666664</v>
      </c>
      <c r="E27" s="11">
        <v>80.75</v>
      </c>
      <c r="F27" s="11">
        <v>76.291666666666671</v>
      </c>
      <c r="G27" s="11">
        <v>78.2</v>
      </c>
      <c r="H27" s="11" t="s">
        <v>210</v>
      </c>
      <c r="I27" s="11" t="s">
        <v>210</v>
      </c>
      <c r="J27" s="11" t="s">
        <v>210</v>
      </c>
      <c r="K27" s="11" t="s">
        <v>210</v>
      </c>
      <c r="L27" s="11">
        <v>44.666666666666664</v>
      </c>
      <c r="M27" s="11">
        <v>61.25</v>
      </c>
      <c r="N27" s="11">
        <v>80.583333333333329</v>
      </c>
      <c r="O27" s="11">
        <v>78.333333333333329</v>
      </c>
      <c r="P27" s="11" t="s">
        <v>210</v>
      </c>
      <c r="Q27" s="11" t="s">
        <v>210</v>
      </c>
      <c r="R27" s="11" t="s">
        <v>210</v>
      </c>
      <c r="S27" s="11">
        <v>69.166666666666671</v>
      </c>
      <c r="T27" s="11">
        <v>70.333333333333329</v>
      </c>
      <c r="U27" s="11">
        <v>83.291666666666671</v>
      </c>
      <c r="V27" s="11">
        <v>82.869565217391298</v>
      </c>
      <c r="W27" s="11" t="s">
        <v>210</v>
      </c>
      <c r="X27" s="11" t="s">
        <v>210</v>
      </c>
      <c r="Y27" s="11" t="s">
        <v>210</v>
      </c>
      <c r="Z27" s="11" t="s">
        <v>210</v>
      </c>
      <c r="AA27" s="11">
        <v>57</v>
      </c>
      <c r="AB27" s="11">
        <v>77.791666666666671</v>
      </c>
      <c r="AC27" s="11">
        <v>79.666666666666671</v>
      </c>
      <c r="AD27" s="11">
        <v>77.526315789473685</v>
      </c>
      <c r="AE27" s="11" t="s">
        <v>210</v>
      </c>
      <c r="AF27" s="108" t="s">
        <v>210</v>
      </c>
      <c r="AG27" s="145">
        <f t="shared" si="9"/>
        <v>71.367971729595723</v>
      </c>
      <c r="AH27" s="99" t="s">
        <v>38</v>
      </c>
      <c r="AJ27" t="s">
        <v>38</v>
      </c>
      <c r="AK27" t="s">
        <v>38</v>
      </c>
      <c r="AL27" s="12" t="s">
        <v>38</v>
      </c>
    </row>
    <row r="28" spans="1:38" x14ac:dyDescent="0.2">
      <c r="A28" s="82" t="s">
        <v>159</v>
      </c>
      <c r="B28" s="125">
        <v>73.791666666666671</v>
      </c>
      <c r="C28" s="11">
        <v>72.333333333333329</v>
      </c>
      <c r="D28" s="11">
        <v>69.083333333333329</v>
      </c>
      <c r="E28" s="11">
        <v>74.583333333333329</v>
      </c>
      <c r="F28" s="11">
        <v>80.333333333333329</v>
      </c>
      <c r="G28" s="11">
        <v>75.583333333333329</v>
      </c>
      <c r="H28" s="11">
        <v>75.708333333333329</v>
      </c>
      <c r="I28" s="11">
        <v>82.083333333333329</v>
      </c>
      <c r="J28" s="11">
        <v>74.083333333333329</v>
      </c>
      <c r="K28" s="11">
        <v>69.875</v>
      </c>
      <c r="L28" s="11">
        <v>72.875</v>
      </c>
      <c r="M28" s="11">
        <v>83.416666666666671</v>
      </c>
      <c r="N28" s="11">
        <v>90.541666666666671</v>
      </c>
      <c r="O28" s="11">
        <v>90.166666666666671</v>
      </c>
      <c r="P28" s="11">
        <v>87.375</v>
      </c>
      <c r="Q28" s="11">
        <v>87.833333333333329</v>
      </c>
      <c r="R28" s="11">
        <v>85.458333333333329</v>
      </c>
      <c r="S28" s="11">
        <v>86.791666666666671</v>
      </c>
      <c r="T28" s="11">
        <v>85.041666666666671</v>
      </c>
      <c r="U28" s="11">
        <v>93</v>
      </c>
      <c r="V28" s="11">
        <v>90.5</v>
      </c>
      <c r="W28" s="11">
        <v>87.625</v>
      </c>
      <c r="X28" s="11">
        <v>82.166666666666671</v>
      </c>
      <c r="Y28" s="11">
        <v>83.708333333333329</v>
      </c>
      <c r="Z28" s="11">
        <v>85.333333333333329</v>
      </c>
      <c r="AA28" s="11">
        <v>83.916666666666671</v>
      </c>
      <c r="AB28" s="11">
        <v>87.833333333333329</v>
      </c>
      <c r="AC28" s="11">
        <v>83.333333333333329</v>
      </c>
      <c r="AD28" s="11">
        <v>86.916666666666671</v>
      </c>
      <c r="AE28" s="11">
        <v>86.708333333333329</v>
      </c>
      <c r="AF28" s="108">
        <v>85.375</v>
      </c>
      <c r="AG28" s="145">
        <f t="shared" si="9"/>
        <v>82.366935483870961</v>
      </c>
      <c r="AI28" t="s">
        <v>38</v>
      </c>
      <c r="AJ28" t="s">
        <v>38</v>
      </c>
    </row>
    <row r="29" spans="1:38" x14ac:dyDescent="0.2">
      <c r="A29" s="82" t="s">
        <v>10</v>
      </c>
      <c r="B29" s="125">
        <v>82.958333333333329</v>
      </c>
      <c r="C29" s="11">
        <v>73.583333333333329</v>
      </c>
      <c r="D29" s="11">
        <v>70.708333333333329</v>
      </c>
      <c r="E29" s="11">
        <v>77.666666666666671</v>
      </c>
      <c r="F29" s="11">
        <v>89</v>
      </c>
      <c r="G29" s="11">
        <v>84.25</v>
      </c>
      <c r="H29" s="11">
        <v>87.791666666666671</v>
      </c>
      <c r="I29" s="11">
        <v>88.625</v>
      </c>
      <c r="J29" s="11">
        <v>79.666666666666671</v>
      </c>
      <c r="K29" s="11">
        <v>78.833333333333329</v>
      </c>
      <c r="L29" s="11">
        <v>80</v>
      </c>
      <c r="M29" s="11">
        <v>83.541666666666671</v>
      </c>
      <c r="N29" s="11">
        <v>87.958333333333329</v>
      </c>
      <c r="O29" s="11">
        <v>90.166666666666671</v>
      </c>
      <c r="P29" s="11">
        <v>85.791666666666671</v>
      </c>
      <c r="Q29" s="11">
        <v>84.916666666666671</v>
      </c>
      <c r="R29" s="11">
        <v>92.916666666666671</v>
      </c>
      <c r="S29" s="11">
        <v>93.25</v>
      </c>
      <c r="T29" s="11">
        <v>95.083333333333329</v>
      </c>
      <c r="U29" s="11">
        <v>92.166666666666671</v>
      </c>
      <c r="V29" s="11">
        <v>95.333333333333329</v>
      </c>
      <c r="W29" s="11">
        <v>86.75</v>
      </c>
      <c r="X29" s="11">
        <v>80.833333333333329</v>
      </c>
      <c r="Y29" s="11">
        <v>85.541666666666671</v>
      </c>
      <c r="Z29" s="11">
        <v>85.375</v>
      </c>
      <c r="AA29" s="11">
        <v>85</v>
      </c>
      <c r="AB29" s="11">
        <v>89.25</v>
      </c>
      <c r="AC29" s="11">
        <v>88</v>
      </c>
      <c r="AD29" s="11">
        <v>85.166666666666671</v>
      </c>
      <c r="AE29" s="11">
        <v>83.541666666666671</v>
      </c>
      <c r="AF29" s="108">
        <v>90.521739130434781</v>
      </c>
      <c r="AG29" s="145">
        <f t="shared" ref="AG29:AG30" si="10">AVERAGE(B29:AF29)</f>
        <v>85.618980832164567</v>
      </c>
      <c r="AJ29" t="s">
        <v>38</v>
      </c>
      <c r="AK29" t="s">
        <v>38</v>
      </c>
    </row>
    <row r="30" spans="1:38" x14ac:dyDescent="0.2">
      <c r="A30" s="82" t="s">
        <v>144</v>
      </c>
      <c r="B30" s="125">
        <v>83.458333333333329</v>
      </c>
      <c r="C30" s="11">
        <v>76.541666666666671</v>
      </c>
      <c r="D30" s="11">
        <v>76.583333333333329</v>
      </c>
      <c r="E30" s="11">
        <v>80.458333333333329</v>
      </c>
      <c r="F30" s="11">
        <v>86.75</v>
      </c>
      <c r="G30" s="11">
        <v>86.333333333333329</v>
      </c>
      <c r="H30" s="11">
        <v>89.708333333333329</v>
      </c>
      <c r="I30" s="11">
        <v>81.541666666666671</v>
      </c>
      <c r="J30" s="11">
        <v>76.666666666666671</v>
      </c>
      <c r="K30" s="11">
        <v>73.208333333333329</v>
      </c>
      <c r="L30" s="11">
        <v>79.083333333333329</v>
      </c>
      <c r="M30" s="11">
        <v>86.125</v>
      </c>
      <c r="N30" s="11">
        <v>89.791666666666671</v>
      </c>
      <c r="O30" s="11">
        <v>87.291666666666671</v>
      </c>
      <c r="P30" s="11">
        <v>86.041666666666671</v>
      </c>
      <c r="Q30" s="11">
        <v>89.041666666666671</v>
      </c>
      <c r="R30" s="11">
        <v>89.75</v>
      </c>
      <c r="S30" s="11">
        <v>94.375</v>
      </c>
      <c r="T30" s="11">
        <v>92.416666666666671</v>
      </c>
      <c r="U30" s="11">
        <v>91.958333333333329</v>
      </c>
      <c r="V30" s="11">
        <v>94.25</v>
      </c>
      <c r="W30" s="11">
        <v>93.583333333333329</v>
      </c>
      <c r="X30" s="11">
        <v>86.625</v>
      </c>
      <c r="Y30" s="11">
        <v>88.958333333333329</v>
      </c>
      <c r="Z30" s="11">
        <v>92.666666666666671</v>
      </c>
      <c r="AA30" s="11">
        <v>85.166666666666671</v>
      </c>
      <c r="AB30" s="11">
        <v>89.875</v>
      </c>
      <c r="AC30" s="11">
        <v>91.125</v>
      </c>
      <c r="AD30" s="11">
        <v>87.666666666666671</v>
      </c>
      <c r="AE30" s="11">
        <v>91.25</v>
      </c>
      <c r="AF30" s="108">
        <v>92.583333333333329</v>
      </c>
      <c r="AG30" s="145">
        <f t="shared" si="10"/>
        <v>86.802419354838705</v>
      </c>
      <c r="AK30" t="s">
        <v>38</v>
      </c>
    </row>
    <row r="31" spans="1:38" x14ac:dyDescent="0.2">
      <c r="A31" s="82" t="s">
        <v>11</v>
      </c>
      <c r="B31" s="125">
        <v>84.375</v>
      </c>
      <c r="C31" s="11">
        <v>77.166666666666671</v>
      </c>
      <c r="D31" s="11">
        <v>75</v>
      </c>
      <c r="E31" s="11">
        <v>85.125</v>
      </c>
      <c r="F31" s="11">
        <v>83.75</v>
      </c>
      <c r="G31" s="11">
        <v>82.25</v>
      </c>
      <c r="H31" s="11">
        <v>83.833333333333329</v>
      </c>
      <c r="I31" s="11">
        <v>79.916666666666671</v>
      </c>
      <c r="J31" s="11">
        <v>78.291666666666671</v>
      </c>
      <c r="K31" s="11">
        <v>81.333333333333329</v>
      </c>
      <c r="L31" s="11">
        <v>77.625</v>
      </c>
      <c r="M31" s="11">
        <v>81.333333333333329</v>
      </c>
      <c r="N31" s="11">
        <v>87.666666666666671</v>
      </c>
      <c r="O31" s="11">
        <v>90.75</v>
      </c>
      <c r="P31" s="11">
        <v>87.166666666666671</v>
      </c>
      <c r="Q31" s="11">
        <v>90.75</v>
      </c>
      <c r="R31" s="11">
        <v>91.681818181818187</v>
      </c>
      <c r="S31" s="11">
        <v>85.5</v>
      </c>
      <c r="T31" s="11">
        <v>84.666666666666671</v>
      </c>
      <c r="U31" s="11">
        <v>82.4</v>
      </c>
      <c r="V31" s="11">
        <v>74.7</v>
      </c>
      <c r="W31" s="11">
        <v>68.090909090909093</v>
      </c>
      <c r="X31" s="11">
        <v>59</v>
      </c>
      <c r="Y31" s="11">
        <v>65.7</v>
      </c>
      <c r="Z31" s="11">
        <v>75.599999999999994</v>
      </c>
      <c r="AA31" s="11">
        <v>63.090909090909093</v>
      </c>
      <c r="AB31" s="11">
        <v>81.625</v>
      </c>
      <c r="AC31" s="11">
        <v>73.272727272727266</v>
      </c>
      <c r="AD31" s="11">
        <v>76.111111111111114</v>
      </c>
      <c r="AE31" s="11">
        <v>69.454545454545453</v>
      </c>
      <c r="AF31" s="108">
        <v>68.727272727272734</v>
      </c>
      <c r="AG31" s="145">
        <f t="shared" ref="AG31" si="11">AVERAGE(B31:AF31)</f>
        <v>78.90175138481591</v>
      </c>
      <c r="AI31" s="12" t="s">
        <v>38</v>
      </c>
      <c r="AK31" t="s">
        <v>38</v>
      </c>
    </row>
    <row r="32" spans="1:38" x14ac:dyDescent="0.2">
      <c r="A32" s="82" t="s">
        <v>12</v>
      </c>
      <c r="B32" s="125">
        <v>65.384615384615387</v>
      </c>
      <c r="C32" s="11">
        <v>52.833333333333336</v>
      </c>
      <c r="D32" s="11">
        <v>66.75</v>
      </c>
      <c r="E32" s="11">
        <v>76.071428571428569</v>
      </c>
      <c r="F32" s="11">
        <v>88.583333333333329</v>
      </c>
      <c r="G32" s="11">
        <v>66.384615384615387</v>
      </c>
      <c r="H32" s="11">
        <v>86.642857142857139</v>
      </c>
      <c r="I32" s="11">
        <v>85.285714285714292</v>
      </c>
      <c r="J32" s="11">
        <v>70.230769230769226</v>
      </c>
      <c r="K32" s="11">
        <v>78.545454545454547</v>
      </c>
      <c r="L32" s="11">
        <v>65.454545454545453</v>
      </c>
      <c r="M32" s="11">
        <v>81.545454545454547</v>
      </c>
      <c r="N32" s="11">
        <v>77.615384615384613</v>
      </c>
      <c r="O32" s="11">
        <v>75.5</v>
      </c>
      <c r="P32" s="11">
        <v>71.666666666666671</v>
      </c>
      <c r="Q32" s="11">
        <v>80.083333333333329</v>
      </c>
      <c r="R32" s="11">
        <v>95.333333333333329</v>
      </c>
      <c r="S32" s="11">
        <v>76.416666666666671</v>
      </c>
      <c r="T32" s="11">
        <v>88.36363636363636</v>
      </c>
      <c r="U32" s="11">
        <v>84.615384615384613</v>
      </c>
      <c r="V32" s="11">
        <v>92.666666666666671</v>
      </c>
      <c r="W32" s="11">
        <v>86.916666666666671</v>
      </c>
      <c r="X32" s="11">
        <v>76.571428571428569</v>
      </c>
      <c r="Y32" s="11">
        <v>74</v>
      </c>
      <c r="Z32" s="11">
        <v>83.583333333333329</v>
      </c>
      <c r="AA32" s="11">
        <v>75.307692307692307</v>
      </c>
      <c r="AB32" s="11">
        <v>83.818181818181813</v>
      </c>
      <c r="AC32" s="11">
        <v>83.63636363636364</v>
      </c>
      <c r="AD32" s="11">
        <v>81.5</v>
      </c>
      <c r="AE32" s="11">
        <v>77</v>
      </c>
      <c r="AF32" s="108">
        <v>96.222222222222229</v>
      </c>
      <c r="AG32" s="145">
        <f t="shared" ref="AG32:AG34" si="12">AVERAGE(B32:AF32)</f>
        <v>78.855776839647802</v>
      </c>
      <c r="AH32" s="12" t="s">
        <v>38</v>
      </c>
      <c r="AJ32" t="s">
        <v>38</v>
      </c>
      <c r="AK32" t="s">
        <v>38</v>
      </c>
      <c r="AL32" t="s">
        <v>38</v>
      </c>
    </row>
    <row r="33" spans="1:37" x14ac:dyDescent="0.2">
      <c r="A33" s="82" t="s">
        <v>23</v>
      </c>
      <c r="B33" s="125">
        <v>76.208333333333329</v>
      </c>
      <c r="C33" s="11">
        <v>67.166666666666671</v>
      </c>
      <c r="D33" s="11">
        <v>61.375</v>
      </c>
      <c r="E33" s="11">
        <v>72</v>
      </c>
      <c r="F33" s="11">
        <v>82.041666666666671</v>
      </c>
      <c r="G33" s="11">
        <v>79.583333333333329</v>
      </c>
      <c r="H33" s="11">
        <v>77.25</v>
      </c>
      <c r="I33" s="11">
        <v>82.166666666666671</v>
      </c>
      <c r="J33" s="11">
        <v>71.541666666666671</v>
      </c>
      <c r="K33" s="11">
        <v>68.083333333333329</v>
      </c>
      <c r="L33" s="11">
        <v>70.916666666666671</v>
      </c>
      <c r="M33" s="11">
        <v>72.458333333333329</v>
      </c>
      <c r="N33" s="11">
        <v>86.25</v>
      </c>
      <c r="O33" s="11">
        <v>86.833333333333329</v>
      </c>
      <c r="P33" s="11">
        <v>85.75</v>
      </c>
      <c r="Q33" s="11">
        <v>83.875</v>
      </c>
      <c r="R33" s="11">
        <v>88.173913043478265</v>
      </c>
      <c r="S33" s="11">
        <v>90.523809523809518</v>
      </c>
      <c r="T33" s="11">
        <v>90.75</v>
      </c>
      <c r="U33" s="11">
        <v>88.916666666666671</v>
      </c>
      <c r="V33" s="11">
        <v>87.666666666666671</v>
      </c>
      <c r="W33" s="11">
        <v>85.541666666666671</v>
      </c>
      <c r="X33" s="11">
        <v>76.708333333333329</v>
      </c>
      <c r="Y33" s="11">
        <v>77.125</v>
      </c>
      <c r="Z33" s="11">
        <v>80.066666666666663</v>
      </c>
      <c r="AA33" s="11">
        <v>79.684210526315795</v>
      </c>
      <c r="AB33" s="11">
        <v>80.434782608695656</v>
      </c>
      <c r="AC33" s="11">
        <v>85.041666666666671</v>
      </c>
      <c r="AD33" s="11">
        <v>84.208333333333329</v>
      </c>
      <c r="AE33" s="11">
        <v>81.625</v>
      </c>
      <c r="AF33" s="108">
        <v>81.913043478260875</v>
      </c>
      <c r="AG33" s="145">
        <f t="shared" si="12"/>
        <v>80.060637392921294</v>
      </c>
      <c r="AK33" t="s">
        <v>38</v>
      </c>
    </row>
    <row r="34" spans="1:37" ht="13.5" thickBot="1" x14ac:dyDescent="0.25">
      <c r="A34" s="127" t="s">
        <v>13</v>
      </c>
      <c r="B34" s="126">
        <v>82.75</v>
      </c>
      <c r="C34" s="104">
        <v>70.625</v>
      </c>
      <c r="D34" s="104">
        <v>64.208333333333329</v>
      </c>
      <c r="E34" s="104">
        <v>70.208333333333329</v>
      </c>
      <c r="F34" s="104">
        <v>73.375</v>
      </c>
      <c r="G34" s="104">
        <v>73.458333333333329</v>
      </c>
      <c r="H34" s="104">
        <v>73</v>
      </c>
      <c r="I34" s="104">
        <v>67.458333333333329</v>
      </c>
      <c r="J34" s="104">
        <v>62.625</v>
      </c>
      <c r="K34" s="104">
        <v>58.625</v>
      </c>
      <c r="L34" s="104">
        <v>65.25</v>
      </c>
      <c r="M34" s="104">
        <v>72.958333333333329</v>
      </c>
      <c r="N34" s="104">
        <v>70.166666666666671</v>
      </c>
      <c r="O34" s="104">
        <v>68.291666666666671</v>
      </c>
      <c r="P34" s="104">
        <v>73.875</v>
      </c>
      <c r="Q34" s="104">
        <v>83.791666666666671</v>
      </c>
      <c r="R34" s="104">
        <v>84.125</v>
      </c>
      <c r="S34" s="104">
        <v>77.75</v>
      </c>
      <c r="T34" s="104">
        <v>81.541666666666671</v>
      </c>
      <c r="U34" s="104">
        <v>79.666666666666671</v>
      </c>
      <c r="V34" s="104">
        <v>74.25</v>
      </c>
      <c r="W34" s="104">
        <v>77.75</v>
      </c>
      <c r="X34" s="104">
        <v>64.875</v>
      </c>
      <c r="Y34" s="104">
        <v>70.708333333333329</v>
      </c>
      <c r="Z34" s="104">
        <v>69.541666666666671</v>
      </c>
      <c r="AA34" s="104">
        <v>66.625</v>
      </c>
      <c r="AB34" s="104">
        <v>65.166666666666671</v>
      </c>
      <c r="AC34" s="104">
        <v>79.416666666666671</v>
      </c>
      <c r="AD34" s="104">
        <v>81.5</v>
      </c>
      <c r="AE34" s="104">
        <v>82.875</v>
      </c>
      <c r="AF34" s="109">
        <v>82.666666666666671</v>
      </c>
      <c r="AG34" s="172">
        <f t="shared" si="12"/>
        <v>73.19758064516131</v>
      </c>
      <c r="AI34" t="s">
        <v>38</v>
      </c>
      <c r="AJ34" t="s">
        <v>38</v>
      </c>
      <c r="AK34" t="s">
        <v>38</v>
      </c>
    </row>
    <row r="35" spans="1:37" s="5" customFormat="1" ht="17.100000000000001" customHeight="1" thickBot="1" x14ac:dyDescent="0.25">
      <c r="A35" s="84" t="s">
        <v>211</v>
      </c>
      <c r="B35" s="135">
        <f t="shared" ref="B35:AG35" si="13">AVERAGE(B5:B34)</f>
        <v>78.570077838827828</v>
      </c>
      <c r="C35" s="86">
        <f t="shared" si="13"/>
        <v>69.950833333333335</v>
      </c>
      <c r="D35" s="86">
        <f t="shared" si="13"/>
        <v>65.866469428007889</v>
      </c>
      <c r="E35" s="86">
        <f t="shared" si="13"/>
        <v>77.74402799581371</v>
      </c>
      <c r="F35" s="86">
        <f t="shared" si="13"/>
        <v>83.492524775419497</v>
      </c>
      <c r="G35" s="86">
        <f t="shared" si="13"/>
        <v>80.523327906661237</v>
      </c>
      <c r="H35" s="86">
        <f t="shared" si="13"/>
        <v>83.304802719904515</v>
      </c>
      <c r="I35" s="86">
        <f t="shared" si="13"/>
        <v>81.585229407344798</v>
      </c>
      <c r="J35" s="86">
        <f t="shared" si="13"/>
        <v>72.875167780937034</v>
      </c>
      <c r="K35" s="86">
        <f t="shared" si="13"/>
        <v>73.550913815838555</v>
      </c>
      <c r="L35" s="86">
        <f t="shared" si="13"/>
        <v>72.824011482344815</v>
      </c>
      <c r="M35" s="86">
        <f t="shared" si="13"/>
        <v>77.778907306685085</v>
      </c>
      <c r="N35" s="86">
        <f t="shared" si="13"/>
        <v>84.237327730748788</v>
      </c>
      <c r="O35" s="86">
        <f t="shared" si="13"/>
        <v>83.746367521367546</v>
      </c>
      <c r="P35" s="86">
        <f t="shared" si="13"/>
        <v>83.382302265635616</v>
      </c>
      <c r="Q35" s="86">
        <f t="shared" si="13"/>
        <v>84.783300301416233</v>
      </c>
      <c r="R35" s="86">
        <f t="shared" si="13"/>
        <v>90.580125827831139</v>
      </c>
      <c r="S35" s="86">
        <f t="shared" si="13"/>
        <v>87.260270474866758</v>
      </c>
      <c r="T35" s="86">
        <f t="shared" si="13"/>
        <v>88.517383191521105</v>
      </c>
      <c r="U35" s="86">
        <f t="shared" si="13"/>
        <v>87.20172091193831</v>
      </c>
      <c r="V35" s="86">
        <f t="shared" si="13"/>
        <v>86.837724684735548</v>
      </c>
      <c r="W35" s="86">
        <f t="shared" si="13"/>
        <v>83.315434552953292</v>
      </c>
      <c r="X35" s="86">
        <f t="shared" si="13"/>
        <v>79.356681886329568</v>
      </c>
      <c r="Y35" s="86">
        <f t="shared" si="13"/>
        <v>78.561251679355124</v>
      </c>
      <c r="Z35" s="86">
        <f t="shared" si="13"/>
        <v>81.882333995339977</v>
      </c>
      <c r="AA35" s="86">
        <f t="shared" si="13"/>
        <v>78.838359617118201</v>
      </c>
      <c r="AB35" s="86">
        <f t="shared" si="13"/>
        <v>83.75088624256145</v>
      </c>
      <c r="AC35" s="86">
        <f t="shared" si="13"/>
        <v>85.005610148149159</v>
      </c>
      <c r="AD35" s="86">
        <f t="shared" si="13"/>
        <v>83.400050818045798</v>
      </c>
      <c r="AE35" s="86">
        <f t="shared" si="13"/>
        <v>81.21546085255325</v>
      </c>
      <c r="AF35" s="86">
        <f t="shared" si="13"/>
        <v>86.266739208858766</v>
      </c>
      <c r="AG35" s="170">
        <f t="shared" si="13"/>
        <v>81.121566250054471</v>
      </c>
      <c r="AI35" s="5" t="s">
        <v>38</v>
      </c>
    </row>
    <row r="36" spans="1:37" x14ac:dyDescent="0.2">
      <c r="A36" s="164"/>
      <c r="B36" s="165"/>
      <c r="C36" s="165"/>
      <c r="D36" s="165" t="s">
        <v>91</v>
      </c>
      <c r="E36" s="165"/>
      <c r="F36" s="165"/>
      <c r="G36" s="165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7"/>
      <c r="AE36" s="168" t="s">
        <v>38</v>
      </c>
      <c r="AF36" s="168"/>
      <c r="AG36" s="169"/>
    </row>
    <row r="37" spans="1:37" x14ac:dyDescent="0.2">
      <c r="A37" s="42"/>
      <c r="B37" s="44" t="s">
        <v>92</v>
      </c>
      <c r="C37" s="44"/>
      <c r="D37" s="44"/>
      <c r="E37" s="44"/>
      <c r="F37" s="44"/>
      <c r="G37" s="44"/>
      <c r="H37" s="44"/>
      <c r="I37" s="44"/>
      <c r="J37" s="100"/>
      <c r="K37" s="100"/>
      <c r="L37" s="100"/>
      <c r="M37" s="100" t="s">
        <v>36</v>
      </c>
      <c r="N37" s="100"/>
      <c r="O37" s="100"/>
      <c r="P37" s="100"/>
      <c r="Q37" s="100"/>
      <c r="R37" s="100"/>
      <c r="S37" s="100"/>
      <c r="T37" s="188" t="s">
        <v>87</v>
      </c>
      <c r="U37" s="188"/>
      <c r="V37" s="188"/>
      <c r="W37" s="188"/>
      <c r="X37" s="188"/>
      <c r="Y37" s="100"/>
      <c r="Z37" s="100"/>
      <c r="AA37" s="100"/>
      <c r="AB37" s="100"/>
      <c r="AC37" s="100"/>
      <c r="AD37" s="100"/>
      <c r="AE37" s="100"/>
      <c r="AF37" s="100"/>
      <c r="AG37" s="75"/>
      <c r="AK37" t="s">
        <v>38</v>
      </c>
    </row>
    <row r="38" spans="1:37" x14ac:dyDescent="0.2">
      <c r="A38" s="45"/>
      <c r="B38" s="100"/>
      <c r="C38" s="100"/>
      <c r="D38" s="100"/>
      <c r="E38" s="100"/>
      <c r="F38" s="100"/>
      <c r="G38" s="100"/>
      <c r="H38" s="100"/>
      <c r="I38" s="100"/>
      <c r="J38" s="101"/>
      <c r="K38" s="101"/>
      <c r="L38" s="101"/>
      <c r="M38" s="101" t="s">
        <v>37</v>
      </c>
      <c r="N38" s="101"/>
      <c r="O38" s="101"/>
      <c r="P38" s="101"/>
      <c r="Q38" s="100"/>
      <c r="R38" s="100"/>
      <c r="S38" s="100"/>
      <c r="T38" s="189" t="s">
        <v>88</v>
      </c>
      <c r="U38" s="189"/>
      <c r="V38" s="189"/>
      <c r="W38" s="189"/>
      <c r="X38" s="189"/>
      <c r="Y38" s="100"/>
      <c r="Z38" s="100"/>
      <c r="AA38" s="100"/>
      <c r="AB38" s="100"/>
      <c r="AC38" s="100"/>
      <c r="AD38" s="50"/>
      <c r="AE38" s="50"/>
      <c r="AF38" s="50"/>
      <c r="AG38" s="75"/>
    </row>
    <row r="39" spans="1:37" x14ac:dyDescent="0.2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50"/>
      <c r="AE39" s="50"/>
      <c r="AF39" s="50"/>
      <c r="AG39" s="75"/>
    </row>
    <row r="40" spans="1:37" x14ac:dyDescent="0.2">
      <c r="A40" s="45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50"/>
      <c r="AF40" s="50"/>
      <c r="AG40" s="75"/>
    </row>
    <row r="41" spans="1:37" x14ac:dyDescent="0.2">
      <c r="A41" s="45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51"/>
      <c r="AF41" s="51"/>
      <c r="AG41" s="75"/>
      <c r="AK41" s="12" t="s">
        <v>38</v>
      </c>
    </row>
    <row r="42" spans="1:37" ht="13.5" thickBot="1" x14ac:dyDescent="0.25">
      <c r="A42" s="56"/>
      <c r="B42" s="57"/>
      <c r="C42" s="57"/>
      <c r="D42" s="57"/>
      <c r="E42" s="57"/>
      <c r="F42" s="57"/>
      <c r="G42" s="57" t="s">
        <v>38</v>
      </c>
      <c r="H42" s="57"/>
      <c r="I42" s="57"/>
      <c r="J42" s="57"/>
      <c r="K42" s="57"/>
      <c r="L42" s="57" t="s">
        <v>38</v>
      </c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76"/>
      <c r="AI42" t="s">
        <v>38</v>
      </c>
    </row>
    <row r="44" spans="1:37" x14ac:dyDescent="0.2">
      <c r="M44" s="2" t="s">
        <v>38</v>
      </c>
      <c r="AI44" t="s">
        <v>38</v>
      </c>
    </row>
    <row r="45" spans="1:37" x14ac:dyDescent="0.2">
      <c r="K45" s="2" t="s">
        <v>38</v>
      </c>
      <c r="AE45" s="2" t="s">
        <v>38</v>
      </c>
    </row>
    <row r="47" spans="1:37" x14ac:dyDescent="0.2">
      <c r="M47" s="2" t="s">
        <v>38</v>
      </c>
      <c r="T47" s="2" t="s">
        <v>38</v>
      </c>
    </row>
    <row r="48" spans="1:37" x14ac:dyDescent="0.2">
      <c r="L48" s="2" t="s">
        <v>38</v>
      </c>
      <c r="M48" s="2" t="s">
        <v>38</v>
      </c>
      <c r="N48" s="2" t="s">
        <v>38</v>
      </c>
      <c r="P48" s="2" t="s">
        <v>38</v>
      </c>
      <c r="U48" s="2" t="s">
        <v>38</v>
      </c>
      <c r="V48" s="2" t="s">
        <v>38</v>
      </c>
      <c r="AB48" s="2" t="s">
        <v>38</v>
      </c>
      <c r="AC48" s="2" t="s">
        <v>38</v>
      </c>
      <c r="AG48" s="7" t="s">
        <v>38</v>
      </c>
    </row>
    <row r="49" spans="10:34" x14ac:dyDescent="0.2">
      <c r="J49" s="2" t="s">
        <v>38</v>
      </c>
      <c r="L49" s="2" t="s">
        <v>38</v>
      </c>
      <c r="N49" s="2" t="s">
        <v>38</v>
      </c>
      <c r="O49" s="2" t="s">
        <v>38</v>
      </c>
      <c r="P49" s="2" t="s">
        <v>38</v>
      </c>
      <c r="Q49" s="2" t="s">
        <v>38</v>
      </c>
      <c r="R49" s="2" t="s">
        <v>38</v>
      </c>
      <c r="Y49" s="2" t="s">
        <v>38</v>
      </c>
      <c r="Z49" s="2" t="s">
        <v>213</v>
      </c>
    </row>
    <row r="50" spans="10:34" x14ac:dyDescent="0.2">
      <c r="L50" s="2" t="s">
        <v>38</v>
      </c>
      <c r="M50" s="2" t="s">
        <v>38</v>
      </c>
    </row>
    <row r="51" spans="10:34" x14ac:dyDescent="0.2">
      <c r="L51" s="2" t="s">
        <v>38</v>
      </c>
      <c r="AH51" t="s">
        <v>38</v>
      </c>
    </row>
    <row r="52" spans="10:34" x14ac:dyDescent="0.2">
      <c r="AH52" s="12" t="s">
        <v>38</v>
      </c>
    </row>
    <row r="54" spans="10:34" x14ac:dyDescent="0.2">
      <c r="T54" s="2" t="s">
        <v>38</v>
      </c>
    </row>
    <row r="55" spans="10:34" x14ac:dyDescent="0.2">
      <c r="AE55" s="2" t="s">
        <v>38</v>
      </c>
    </row>
    <row r="57" spans="10:34" x14ac:dyDescent="0.2">
      <c r="K57" s="2" t="s">
        <v>38</v>
      </c>
    </row>
  </sheetData>
  <sheetProtection algorithmName="SHA-512" hashValue="FAK7yjL5POUK/mYSnfdRarFlKEmObcdh/9vP0iGLKKJ/p6n9ujKcbP64Rqe3eGV0aaavB8YBLOoo2Ff7p6aOyQ==" saltValue="ZfZmodDdxk7C8kSBLgfCKw==" spinCount="100000" sheet="1" objects="1" scenarios="1"/>
  <mergeCells count="37"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G3:AG4"/>
    <mergeCell ref="T37:X37"/>
    <mergeCell ref="T38:X38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1"/>
  <sheetViews>
    <sheetView zoomScale="90" zoomScaleNormal="90" workbookViewId="0">
      <selection activeCell="AL39" sqref="AL39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thickBot="1" x14ac:dyDescent="0.25">
      <c r="A1" s="197" t="s">
        <v>19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9"/>
    </row>
    <row r="2" spans="1:36" s="4" customFormat="1" ht="20.100000000000001" customHeight="1" thickBot="1" x14ac:dyDescent="0.25">
      <c r="A2" s="235" t="s">
        <v>14</v>
      </c>
      <c r="B2" s="194" t="s">
        <v>219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6"/>
    </row>
    <row r="3" spans="1:36" s="5" customFormat="1" ht="20.100000000000001" customHeight="1" x14ac:dyDescent="0.2">
      <c r="A3" s="236"/>
      <c r="B3" s="231">
        <v>1</v>
      </c>
      <c r="C3" s="229">
        <f>SUM(B3+1)</f>
        <v>2</v>
      </c>
      <c r="D3" s="229">
        <f t="shared" ref="D3:AD3" si="0">SUM(C3+1)</f>
        <v>3</v>
      </c>
      <c r="E3" s="229">
        <f t="shared" si="0"/>
        <v>4</v>
      </c>
      <c r="F3" s="229">
        <f t="shared" si="0"/>
        <v>5</v>
      </c>
      <c r="G3" s="229">
        <f t="shared" si="0"/>
        <v>6</v>
      </c>
      <c r="H3" s="229">
        <f t="shared" si="0"/>
        <v>7</v>
      </c>
      <c r="I3" s="229">
        <f t="shared" si="0"/>
        <v>8</v>
      </c>
      <c r="J3" s="229">
        <f t="shared" si="0"/>
        <v>9</v>
      </c>
      <c r="K3" s="229">
        <f t="shared" si="0"/>
        <v>10</v>
      </c>
      <c r="L3" s="229">
        <f t="shared" si="0"/>
        <v>11</v>
      </c>
      <c r="M3" s="229">
        <f t="shared" si="0"/>
        <v>12</v>
      </c>
      <c r="N3" s="229">
        <f t="shared" si="0"/>
        <v>13</v>
      </c>
      <c r="O3" s="229">
        <f t="shared" si="0"/>
        <v>14</v>
      </c>
      <c r="P3" s="229">
        <f t="shared" si="0"/>
        <v>15</v>
      </c>
      <c r="Q3" s="229">
        <f t="shared" si="0"/>
        <v>16</v>
      </c>
      <c r="R3" s="229">
        <f t="shared" si="0"/>
        <v>17</v>
      </c>
      <c r="S3" s="229">
        <f t="shared" si="0"/>
        <v>18</v>
      </c>
      <c r="T3" s="229">
        <f t="shared" si="0"/>
        <v>19</v>
      </c>
      <c r="U3" s="229">
        <f t="shared" si="0"/>
        <v>20</v>
      </c>
      <c r="V3" s="229">
        <f t="shared" si="0"/>
        <v>21</v>
      </c>
      <c r="W3" s="229">
        <f t="shared" si="0"/>
        <v>22</v>
      </c>
      <c r="X3" s="229">
        <f t="shared" si="0"/>
        <v>23</v>
      </c>
      <c r="Y3" s="229">
        <f t="shared" si="0"/>
        <v>24</v>
      </c>
      <c r="Z3" s="229">
        <f t="shared" si="0"/>
        <v>25</v>
      </c>
      <c r="AA3" s="229">
        <f t="shared" si="0"/>
        <v>26</v>
      </c>
      <c r="AB3" s="229">
        <f t="shared" si="0"/>
        <v>27</v>
      </c>
      <c r="AC3" s="229">
        <f t="shared" si="0"/>
        <v>28</v>
      </c>
      <c r="AD3" s="229">
        <f t="shared" si="0"/>
        <v>29</v>
      </c>
      <c r="AE3" s="238">
        <v>30</v>
      </c>
      <c r="AF3" s="233">
        <v>31</v>
      </c>
      <c r="AG3" s="161" t="s">
        <v>29</v>
      </c>
      <c r="AH3" s="159" t="s">
        <v>28</v>
      </c>
    </row>
    <row r="4" spans="1:36" s="5" customFormat="1" ht="20.100000000000001" customHeight="1" thickBot="1" x14ac:dyDescent="0.25">
      <c r="A4" s="237"/>
      <c r="B4" s="232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9"/>
      <c r="AF4" s="234"/>
      <c r="AG4" s="162" t="s">
        <v>27</v>
      </c>
      <c r="AH4" s="160" t="s">
        <v>27</v>
      </c>
    </row>
    <row r="5" spans="1:36" s="5" customFormat="1" x14ac:dyDescent="0.2">
      <c r="A5" s="163" t="s">
        <v>32</v>
      </c>
      <c r="B5" s="138">
        <v>99</v>
      </c>
      <c r="C5" s="139">
        <v>100</v>
      </c>
      <c r="D5" s="139">
        <v>98</v>
      </c>
      <c r="E5" s="139">
        <v>89</v>
      </c>
      <c r="F5" s="139">
        <v>95</v>
      </c>
      <c r="G5" s="139">
        <v>94</v>
      </c>
      <c r="H5" s="139">
        <v>99</v>
      </c>
      <c r="I5" s="139">
        <v>96</v>
      </c>
      <c r="J5" s="139">
        <v>96</v>
      </c>
      <c r="K5" s="139">
        <v>87</v>
      </c>
      <c r="L5" s="139">
        <v>96</v>
      </c>
      <c r="M5" s="139">
        <v>97</v>
      </c>
      <c r="N5" s="139">
        <v>99</v>
      </c>
      <c r="O5" s="139">
        <v>100</v>
      </c>
      <c r="P5" s="139">
        <v>92</v>
      </c>
      <c r="Q5" s="139">
        <v>99</v>
      </c>
      <c r="R5" s="139">
        <v>99</v>
      </c>
      <c r="S5" s="139">
        <v>96</v>
      </c>
      <c r="T5" s="139">
        <v>100</v>
      </c>
      <c r="U5" s="139">
        <v>99</v>
      </c>
      <c r="V5" s="139">
        <v>100</v>
      </c>
      <c r="W5" s="139">
        <v>100</v>
      </c>
      <c r="X5" s="139">
        <v>100</v>
      </c>
      <c r="Y5" s="139">
        <v>100</v>
      </c>
      <c r="Z5" s="139">
        <v>98</v>
      </c>
      <c r="AA5" s="139">
        <v>99</v>
      </c>
      <c r="AB5" s="139">
        <v>98</v>
      </c>
      <c r="AC5" s="139">
        <v>94</v>
      </c>
      <c r="AD5" s="139">
        <v>100</v>
      </c>
      <c r="AE5" s="139">
        <v>99</v>
      </c>
      <c r="AF5" s="142">
        <v>100</v>
      </c>
      <c r="AG5" s="144">
        <f t="shared" ref="AG5:AG11" si="1">MAX(B5:AF5)</f>
        <v>100</v>
      </c>
      <c r="AH5" s="156">
        <f t="shared" ref="AH5" si="2">AVERAGE(B5:AF5)</f>
        <v>97.354838709677423</v>
      </c>
    </row>
    <row r="6" spans="1:36" x14ac:dyDescent="0.2">
      <c r="A6" s="82" t="s">
        <v>94</v>
      </c>
      <c r="B6" s="125">
        <v>97</v>
      </c>
      <c r="C6" s="11">
        <v>95</v>
      </c>
      <c r="D6" s="11">
        <v>89</v>
      </c>
      <c r="E6" s="11">
        <v>96</v>
      </c>
      <c r="F6" s="11">
        <v>98</v>
      </c>
      <c r="G6" s="11">
        <v>97</v>
      </c>
      <c r="H6" s="11">
        <v>97</v>
      </c>
      <c r="I6" s="11">
        <v>97</v>
      </c>
      <c r="J6" s="11">
        <v>98</v>
      </c>
      <c r="K6" s="11">
        <v>90</v>
      </c>
      <c r="L6" s="11">
        <v>95</v>
      </c>
      <c r="M6" s="11">
        <v>95</v>
      </c>
      <c r="N6" s="11">
        <v>97</v>
      </c>
      <c r="O6" s="11">
        <v>97</v>
      </c>
      <c r="P6" s="11">
        <v>97</v>
      </c>
      <c r="Q6" s="11">
        <v>97</v>
      </c>
      <c r="R6" s="11">
        <v>98</v>
      </c>
      <c r="S6" s="11">
        <v>97</v>
      </c>
      <c r="T6" s="11">
        <v>98</v>
      </c>
      <c r="U6" s="11">
        <v>97</v>
      </c>
      <c r="V6" s="11">
        <v>98</v>
      </c>
      <c r="W6" s="11">
        <v>98</v>
      </c>
      <c r="X6" s="11">
        <v>98</v>
      </c>
      <c r="Y6" s="11">
        <v>98</v>
      </c>
      <c r="Z6" s="11">
        <v>96</v>
      </c>
      <c r="AA6" s="11">
        <v>98</v>
      </c>
      <c r="AB6" s="11">
        <v>97</v>
      </c>
      <c r="AC6" s="11">
        <v>97</v>
      </c>
      <c r="AD6" s="11">
        <v>97</v>
      </c>
      <c r="AE6" s="11">
        <v>97</v>
      </c>
      <c r="AF6" s="108">
        <v>97</v>
      </c>
      <c r="AG6" s="119">
        <f t="shared" si="1"/>
        <v>98</v>
      </c>
      <c r="AH6" s="79">
        <f t="shared" ref="AH6" si="3">AVERAGE(B6:AF6)</f>
        <v>96.548387096774192</v>
      </c>
    </row>
    <row r="7" spans="1:36" x14ac:dyDescent="0.2">
      <c r="A7" s="82" t="s">
        <v>0</v>
      </c>
      <c r="B7" s="125">
        <v>96</v>
      </c>
      <c r="C7" s="11">
        <v>94</v>
      </c>
      <c r="D7" s="11">
        <v>93</v>
      </c>
      <c r="E7" s="11" t="s">
        <v>210</v>
      </c>
      <c r="F7" s="11" t="s">
        <v>210</v>
      </c>
      <c r="G7" s="11" t="s">
        <v>210</v>
      </c>
      <c r="H7" s="11" t="s">
        <v>210</v>
      </c>
      <c r="I7" s="11" t="s">
        <v>210</v>
      </c>
      <c r="J7" s="11" t="s">
        <v>210</v>
      </c>
      <c r="K7" s="11" t="s">
        <v>210</v>
      </c>
      <c r="L7" s="11" t="s">
        <v>210</v>
      </c>
      <c r="M7" s="11" t="s">
        <v>210</v>
      </c>
      <c r="N7" s="11" t="s">
        <v>210</v>
      </c>
      <c r="O7" s="11" t="s">
        <v>210</v>
      </c>
      <c r="P7" s="11" t="s">
        <v>210</v>
      </c>
      <c r="Q7" s="11" t="s">
        <v>210</v>
      </c>
      <c r="R7" s="11" t="s">
        <v>210</v>
      </c>
      <c r="S7" s="11" t="s">
        <v>210</v>
      </c>
      <c r="T7" s="11" t="s">
        <v>210</v>
      </c>
      <c r="U7" s="11">
        <v>88</v>
      </c>
      <c r="V7" s="11">
        <v>95</v>
      </c>
      <c r="W7" s="11">
        <v>96</v>
      </c>
      <c r="X7" s="11">
        <v>90</v>
      </c>
      <c r="Y7" s="11">
        <v>89</v>
      </c>
      <c r="Z7" s="11">
        <v>94</v>
      </c>
      <c r="AA7" s="11">
        <v>94</v>
      </c>
      <c r="AB7" s="11" t="s">
        <v>210</v>
      </c>
      <c r="AC7" s="11" t="s">
        <v>210</v>
      </c>
      <c r="AD7" s="11" t="s">
        <v>210</v>
      </c>
      <c r="AE7" s="11" t="s">
        <v>210</v>
      </c>
      <c r="AF7" s="108" t="s">
        <v>210</v>
      </c>
      <c r="AG7" s="119">
        <f t="shared" si="1"/>
        <v>96</v>
      </c>
      <c r="AH7" s="79">
        <f t="shared" ref="AH7" si="4">AVERAGE(B7:AF7)</f>
        <v>92.9</v>
      </c>
    </row>
    <row r="8" spans="1:36" x14ac:dyDescent="0.2">
      <c r="A8" s="82" t="s">
        <v>153</v>
      </c>
      <c r="B8" s="125">
        <v>99</v>
      </c>
      <c r="C8" s="11">
        <v>95</v>
      </c>
      <c r="D8" s="11">
        <v>82</v>
      </c>
      <c r="E8" s="11">
        <v>99</v>
      </c>
      <c r="F8" s="11">
        <v>96</v>
      </c>
      <c r="G8" s="11">
        <v>96</v>
      </c>
      <c r="H8" s="11">
        <v>98</v>
      </c>
      <c r="I8" s="11">
        <v>94</v>
      </c>
      <c r="J8" s="11">
        <v>96</v>
      </c>
      <c r="K8" s="11">
        <v>90</v>
      </c>
      <c r="L8" s="11">
        <v>92</v>
      </c>
      <c r="M8" s="11">
        <v>98</v>
      </c>
      <c r="N8" s="11">
        <v>98</v>
      </c>
      <c r="O8" s="11">
        <v>98</v>
      </c>
      <c r="P8" s="11">
        <v>98</v>
      </c>
      <c r="Q8" s="11">
        <v>97</v>
      </c>
      <c r="R8" s="11">
        <v>99</v>
      </c>
      <c r="S8" s="11">
        <v>99</v>
      </c>
      <c r="T8" s="11">
        <v>98</v>
      </c>
      <c r="U8" s="11">
        <v>99</v>
      </c>
      <c r="V8" s="11">
        <v>99</v>
      </c>
      <c r="W8" s="11">
        <v>97</v>
      </c>
      <c r="X8" s="11">
        <v>98</v>
      </c>
      <c r="Y8" s="11">
        <v>98</v>
      </c>
      <c r="Z8" s="11">
        <v>98</v>
      </c>
      <c r="AA8" s="11">
        <v>98</v>
      </c>
      <c r="AB8" s="11">
        <v>98</v>
      </c>
      <c r="AC8" s="11">
        <v>95</v>
      </c>
      <c r="AD8" s="11">
        <v>94</v>
      </c>
      <c r="AE8" s="11">
        <v>94</v>
      </c>
      <c r="AF8" s="108">
        <v>99</v>
      </c>
      <c r="AG8" s="119">
        <f t="shared" si="1"/>
        <v>99</v>
      </c>
      <c r="AH8" s="79">
        <f t="shared" ref="AH8" si="5">AVERAGE(B8:AF8)</f>
        <v>96.41935483870968</v>
      </c>
    </row>
    <row r="9" spans="1:36" x14ac:dyDescent="0.2">
      <c r="A9" s="82" t="s">
        <v>33</v>
      </c>
      <c r="B9" s="125" t="s">
        <v>210</v>
      </c>
      <c r="C9" s="11" t="s">
        <v>210</v>
      </c>
      <c r="D9" s="11" t="s">
        <v>210</v>
      </c>
      <c r="E9" s="11" t="s">
        <v>210</v>
      </c>
      <c r="F9" s="11" t="s">
        <v>210</v>
      </c>
      <c r="G9" s="11" t="s">
        <v>210</v>
      </c>
      <c r="H9" s="11" t="s">
        <v>210</v>
      </c>
      <c r="I9" s="11" t="s">
        <v>210</v>
      </c>
      <c r="J9" s="11" t="s">
        <v>210</v>
      </c>
      <c r="K9" s="11" t="s">
        <v>210</v>
      </c>
      <c r="L9" s="11" t="s">
        <v>210</v>
      </c>
      <c r="M9" s="11" t="s">
        <v>210</v>
      </c>
      <c r="N9" s="11" t="s">
        <v>210</v>
      </c>
      <c r="O9" s="11" t="s">
        <v>210</v>
      </c>
      <c r="P9" s="11">
        <v>85</v>
      </c>
      <c r="Q9" s="11">
        <v>90</v>
      </c>
      <c r="R9" s="11">
        <v>90</v>
      </c>
      <c r="S9" s="11" t="s">
        <v>210</v>
      </c>
      <c r="T9" s="11">
        <v>88</v>
      </c>
      <c r="U9" s="11">
        <v>92</v>
      </c>
      <c r="V9" s="11">
        <v>97</v>
      </c>
      <c r="W9" s="11">
        <v>93</v>
      </c>
      <c r="X9" s="11">
        <v>93</v>
      </c>
      <c r="Y9" s="11">
        <v>90</v>
      </c>
      <c r="Z9" s="11">
        <v>95</v>
      </c>
      <c r="AA9" s="11">
        <v>91</v>
      </c>
      <c r="AB9" s="11">
        <v>95</v>
      </c>
      <c r="AC9" s="11">
        <v>91</v>
      </c>
      <c r="AD9" s="11">
        <v>89</v>
      </c>
      <c r="AE9" s="11">
        <v>88</v>
      </c>
      <c r="AF9" s="108">
        <v>90</v>
      </c>
      <c r="AG9" s="119">
        <f t="shared" si="1"/>
        <v>97</v>
      </c>
      <c r="AH9" s="79">
        <f t="shared" ref="AH9:AH10" si="6">AVERAGE(B9:AF9)</f>
        <v>91.0625</v>
      </c>
    </row>
    <row r="10" spans="1:36" x14ac:dyDescent="0.2">
      <c r="A10" s="82" t="s">
        <v>103</v>
      </c>
      <c r="B10" s="125">
        <v>98</v>
      </c>
      <c r="C10" s="11">
        <v>95</v>
      </c>
      <c r="D10" s="11">
        <v>92</v>
      </c>
      <c r="E10" s="11">
        <v>95</v>
      </c>
      <c r="F10" s="11">
        <v>97</v>
      </c>
      <c r="G10" s="11">
        <v>97</v>
      </c>
      <c r="H10" s="11">
        <v>97</v>
      </c>
      <c r="I10" s="11">
        <v>98</v>
      </c>
      <c r="J10" s="11">
        <v>98</v>
      </c>
      <c r="K10" s="11">
        <v>96</v>
      </c>
      <c r="L10" s="11">
        <v>96</v>
      </c>
      <c r="M10" s="11">
        <v>95</v>
      </c>
      <c r="N10" s="11">
        <v>98</v>
      </c>
      <c r="O10" s="11">
        <v>97</v>
      </c>
      <c r="P10" s="11">
        <v>98</v>
      </c>
      <c r="Q10" s="11">
        <v>93</v>
      </c>
      <c r="R10" s="11">
        <v>97</v>
      </c>
      <c r="S10" s="11">
        <v>98</v>
      </c>
      <c r="T10" s="11">
        <v>98</v>
      </c>
      <c r="U10" s="11">
        <v>99</v>
      </c>
      <c r="V10" s="11">
        <v>98</v>
      </c>
      <c r="W10" s="11">
        <v>99</v>
      </c>
      <c r="X10" s="11">
        <v>96</v>
      </c>
      <c r="Y10" s="11">
        <v>97</v>
      </c>
      <c r="Z10" s="11">
        <v>96</v>
      </c>
      <c r="AA10" s="11">
        <v>97</v>
      </c>
      <c r="AB10" s="11">
        <v>98</v>
      </c>
      <c r="AC10" s="11">
        <v>98</v>
      </c>
      <c r="AD10" s="11">
        <v>98</v>
      </c>
      <c r="AE10" s="11">
        <v>98</v>
      </c>
      <c r="AF10" s="108">
        <v>98</v>
      </c>
      <c r="AG10" s="119">
        <f t="shared" si="1"/>
        <v>99</v>
      </c>
      <c r="AH10" s="79">
        <f t="shared" si="6"/>
        <v>96.935483870967744</v>
      </c>
    </row>
    <row r="11" spans="1:36" x14ac:dyDescent="0.2">
      <c r="A11" s="82" t="s">
        <v>109</v>
      </c>
      <c r="B11" s="125">
        <v>99</v>
      </c>
      <c r="C11" s="11">
        <v>99</v>
      </c>
      <c r="D11" s="11">
        <v>94</v>
      </c>
      <c r="E11" s="11">
        <v>99</v>
      </c>
      <c r="F11" s="11">
        <v>99</v>
      </c>
      <c r="G11" s="11">
        <v>99</v>
      </c>
      <c r="H11" s="11">
        <v>99</v>
      </c>
      <c r="I11" s="11">
        <v>100</v>
      </c>
      <c r="J11" s="11">
        <v>100</v>
      </c>
      <c r="K11" s="11">
        <v>93</v>
      </c>
      <c r="L11" s="11">
        <v>99</v>
      </c>
      <c r="M11" s="11">
        <v>96</v>
      </c>
      <c r="N11" s="11">
        <v>100</v>
      </c>
      <c r="O11" s="11">
        <v>100</v>
      </c>
      <c r="P11" s="11">
        <v>99</v>
      </c>
      <c r="Q11" s="11">
        <v>99</v>
      </c>
      <c r="R11" s="11">
        <v>100</v>
      </c>
      <c r="S11" s="11">
        <v>100</v>
      </c>
      <c r="T11" s="11">
        <v>100</v>
      </c>
      <c r="U11" s="11">
        <v>100</v>
      </c>
      <c r="V11" s="11">
        <v>100</v>
      </c>
      <c r="W11" s="11">
        <v>99</v>
      </c>
      <c r="X11" s="11">
        <v>100</v>
      </c>
      <c r="Y11" s="11">
        <v>100</v>
      </c>
      <c r="Z11" s="11">
        <v>100</v>
      </c>
      <c r="AA11" s="11">
        <v>99</v>
      </c>
      <c r="AB11" s="11">
        <v>100</v>
      </c>
      <c r="AC11" s="11">
        <v>99</v>
      </c>
      <c r="AD11" s="11">
        <v>100</v>
      </c>
      <c r="AE11" s="11">
        <v>99</v>
      </c>
      <c r="AF11" s="108">
        <v>100</v>
      </c>
      <c r="AG11" s="119">
        <f t="shared" si="1"/>
        <v>100</v>
      </c>
      <c r="AH11" s="79">
        <f t="shared" ref="AH11" si="7">AVERAGE(B11:AF11)</f>
        <v>99.032258064516128</v>
      </c>
      <c r="AJ11" t="s">
        <v>38</v>
      </c>
    </row>
    <row r="12" spans="1:36" x14ac:dyDescent="0.2">
      <c r="A12" s="82" t="s">
        <v>1</v>
      </c>
      <c r="B12" s="125">
        <v>93</v>
      </c>
      <c r="C12" s="11">
        <v>91</v>
      </c>
      <c r="D12" s="11">
        <v>81</v>
      </c>
      <c r="E12" s="11">
        <v>100</v>
      </c>
      <c r="F12" s="11">
        <v>100</v>
      </c>
      <c r="G12" s="11">
        <v>100</v>
      </c>
      <c r="H12" s="11">
        <v>100</v>
      </c>
      <c r="I12" s="11">
        <v>100</v>
      </c>
      <c r="J12" s="11">
        <v>100</v>
      </c>
      <c r="K12" s="11">
        <v>91</v>
      </c>
      <c r="L12" s="11">
        <v>94</v>
      </c>
      <c r="M12" s="11">
        <v>87</v>
      </c>
      <c r="N12" s="11">
        <v>100</v>
      </c>
      <c r="O12" s="11">
        <v>100</v>
      </c>
      <c r="P12" s="11">
        <v>100</v>
      </c>
      <c r="Q12" s="11">
        <v>100</v>
      </c>
      <c r="R12" s="11">
        <v>100</v>
      </c>
      <c r="S12" s="11">
        <v>100</v>
      </c>
      <c r="T12" s="11">
        <v>100</v>
      </c>
      <c r="U12" s="11">
        <v>96</v>
      </c>
      <c r="V12" s="11">
        <v>100</v>
      </c>
      <c r="W12" s="11">
        <v>100</v>
      </c>
      <c r="X12" s="11">
        <v>100</v>
      </c>
      <c r="Y12" s="11">
        <v>100</v>
      </c>
      <c r="Z12" s="11">
        <v>95</v>
      </c>
      <c r="AA12" s="11">
        <v>95</v>
      </c>
      <c r="AB12" s="11">
        <v>100</v>
      </c>
      <c r="AC12" s="11">
        <v>100</v>
      </c>
      <c r="AD12" s="11">
        <v>100</v>
      </c>
      <c r="AE12" s="11">
        <v>96</v>
      </c>
      <c r="AF12" s="108">
        <v>100</v>
      </c>
      <c r="AG12" s="119">
        <f t="shared" ref="AG12:AG16" si="8">MAX(B12:AF12)</f>
        <v>100</v>
      </c>
      <c r="AH12" s="79">
        <f>AVERAGE(B12:AF12)</f>
        <v>97.387096774193552</v>
      </c>
      <c r="AJ12" s="12" t="s">
        <v>38</v>
      </c>
    </row>
    <row r="13" spans="1:36" x14ac:dyDescent="0.2">
      <c r="A13" s="82" t="s">
        <v>2</v>
      </c>
      <c r="B13" s="125">
        <v>91</v>
      </c>
      <c r="C13" s="11" t="s">
        <v>210</v>
      </c>
      <c r="D13" s="11" t="s">
        <v>210</v>
      </c>
      <c r="E13" s="11">
        <v>89</v>
      </c>
      <c r="F13" s="11">
        <v>93</v>
      </c>
      <c r="G13" s="11">
        <v>94</v>
      </c>
      <c r="H13" s="11">
        <v>92</v>
      </c>
      <c r="I13" s="11">
        <v>92</v>
      </c>
      <c r="J13" s="11">
        <v>94</v>
      </c>
      <c r="K13" s="11">
        <v>93</v>
      </c>
      <c r="L13" s="11">
        <v>92</v>
      </c>
      <c r="M13" s="11">
        <v>92</v>
      </c>
      <c r="N13" s="11">
        <v>96</v>
      </c>
      <c r="O13" s="11">
        <v>94</v>
      </c>
      <c r="P13" s="11">
        <v>93</v>
      </c>
      <c r="Q13" s="11">
        <v>94</v>
      </c>
      <c r="R13" s="11">
        <v>94</v>
      </c>
      <c r="S13" s="11">
        <v>94</v>
      </c>
      <c r="T13" s="11">
        <v>94</v>
      </c>
      <c r="U13" s="11">
        <v>94</v>
      </c>
      <c r="V13" s="11">
        <v>94</v>
      </c>
      <c r="W13" s="11">
        <v>91</v>
      </c>
      <c r="X13" s="11">
        <v>90</v>
      </c>
      <c r="Y13" s="11">
        <v>85</v>
      </c>
      <c r="Z13" s="11">
        <v>88</v>
      </c>
      <c r="AA13" s="11">
        <v>93</v>
      </c>
      <c r="AB13" s="11">
        <v>90</v>
      </c>
      <c r="AC13" s="11">
        <v>94</v>
      </c>
      <c r="AD13" s="11">
        <v>93</v>
      </c>
      <c r="AE13" s="11">
        <v>94</v>
      </c>
      <c r="AF13" s="108">
        <v>94</v>
      </c>
      <c r="AG13" s="119">
        <f t="shared" si="8"/>
        <v>96</v>
      </c>
      <c r="AH13" s="79">
        <f>AVERAGE(B13:AF13)</f>
        <v>92.448275862068968</v>
      </c>
      <c r="AI13" s="12" t="s">
        <v>38</v>
      </c>
      <c r="AJ13" s="12" t="s">
        <v>38</v>
      </c>
    </row>
    <row r="14" spans="1:36" x14ac:dyDescent="0.2">
      <c r="A14" s="82" t="s">
        <v>3</v>
      </c>
      <c r="B14" s="125">
        <v>90</v>
      </c>
      <c r="C14" s="11" t="s">
        <v>210</v>
      </c>
      <c r="D14" s="11">
        <v>58</v>
      </c>
      <c r="E14" s="11">
        <v>91</v>
      </c>
      <c r="F14" s="11">
        <v>90</v>
      </c>
      <c r="G14" s="11">
        <v>91</v>
      </c>
      <c r="H14" s="11">
        <v>92</v>
      </c>
      <c r="I14" s="11">
        <v>88</v>
      </c>
      <c r="J14" s="11">
        <v>87</v>
      </c>
      <c r="K14" s="11">
        <v>84</v>
      </c>
      <c r="L14" s="11">
        <v>85</v>
      </c>
      <c r="M14" s="11">
        <v>71</v>
      </c>
      <c r="N14" s="11">
        <v>92</v>
      </c>
      <c r="O14" s="11">
        <v>89</v>
      </c>
      <c r="P14" s="11">
        <v>91</v>
      </c>
      <c r="Q14" s="11">
        <v>89</v>
      </c>
      <c r="R14" s="11">
        <v>91</v>
      </c>
      <c r="S14" s="11">
        <v>92</v>
      </c>
      <c r="T14" s="11">
        <v>92</v>
      </c>
      <c r="U14" s="11">
        <v>92</v>
      </c>
      <c r="V14" s="11">
        <v>92</v>
      </c>
      <c r="W14" s="11">
        <v>90</v>
      </c>
      <c r="X14" s="11">
        <v>84</v>
      </c>
      <c r="Y14" s="11">
        <v>88</v>
      </c>
      <c r="Z14" s="11">
        <v>92</v>
      </c>
      <c r="AA14" s="11">
        <v>92</v>
      </c>
      <c r="AB14" s="11">
        <v>91</v>
      </c>
      <c r="AC14" s="11">
        <v>90</v>
      </c>
      <c r="AD14" s="11">
        <v>88</v>
      </c>
      <c r="AE14" s="11">
        <v>86</v>
      </c>
      <c r="AF14" s="108">
        <v>85</v>
      </c>
      <c r="AG14" s="119">
        <f t="shared" si="8"/>
        <v>92</v>
      </c>
      <c r="AH14" s="79">
        <f t="shared" ref="AH14:AH16" si="9">AVERAGE(B14:AF14)</f>
        <v>87.766666666666666</v>
      </c>
      <c r="AI14" s="12" t="s">
        <v>38</v>
      </c>
    </row>
    <row r="15" spans="1:36" x14ac:dyDescent="0.2">
      <c r="A15" s="82" t="s">
        <v>35</v>
      </c>
      <c r="B15" s="125">
        <v>92</v>
      </c>
      <c r="C15" s="11">
        <v>98</v>
      </c>
      <c r="D15" s="11">
        <v>89</v>
      </c>
      <c r="E15" s="11">
        <v>97</v>
      </c>
      <c r="F15" s="11">
        <v>98</v>
      </c>
      <c r="G15" s="11">
        <v>97</v>
      </c>
      <c r="H15" s="11">
        <v>98</v>
      </c>
      <c r="I15" s="11">
        <v>97</v>
      </c>
      <c r="J15" s="11">
        <v>95</v>
      </c>
      <c r="K15" s="11">
        <v>98</v>
      </c>
      <c r="L15" s="11">
        <v>98</v>
      </c>
      <c r="M15" s="11">
        <v>98</v>
      </c>
      <c r="N15" s="11">
        <v>99</v>
      </c>
      <c r="O15" s="11">
        <v>99</v>
      </c>
      <c r="P15" s="11">
        <v>99</v>
      </c>
      <c r="Q15" s="11">
        <v>98</v>
      </c>
      <c r="R15" s="11">
        <v>99</v>
      </c>
      <c r="S15" s="11">
        <v>98</v>
      </c>
      <c r="T15" s="11">
        <v>99</v>
      </c>
      <c r="U15" s="11">
        <v>99</v>
      </c>
      <c r="V15" s="11">
        <v>97</v>
      </c>
      <c r="W15" s="11">
        <v>99</v>
      </c>
      <c r="X15" s="11">
        <v>99</v>
      </c>
      <c r="Y15" s="11">
        <v>99</v>
      </c>
      <c r="Z15" s="11">
        <v>98</v>
      </c>
      <c r="AA15" s="11">
        <v>92</v>
      </c>
      <c r="AB15" s="11">
        <v>98</v>
      </c>
      <c r="AC15" s="11">
        <v>99</v>
      </c>
      <c r="AD15" s="11">
        <v>98</v>
      </c>
      <c r="AE15" s="11">
        <v>95</v>
      </c>
      <c r="AF15" s="108">
        <v>98</v>
      </c>
      <c r="AG15" s="119">
        <f t="shared" si="8"/>
        <v>99</v>
      </c>
      <c r="AH15" s="79">
        <f t="shared" si="9"/>
        <v>97.322580645161295</v>
      </c>
      <c r="AJ15" t="s">
        <v>38</v>
      </c>
    </row>
    <row r="16" spans="1:36" x14ac:dyDescent="0.2">
      <c r="A16" s="82" t="s">
        <v>4</v>
      </c>
      <c r="B16" s="125">
        <v>91</v>
      </c>
      <c r="C16" s="11">
        <v>86</v>
      </c>
      <c r="D16" s="11" t="s">
        <v>210</v>
      </c>
      <c r="E16" s="11">
        <v>85</v>
      </c>
      <c r="F16" s="11">
        <v>94</v>
      </c>
      <c r="G16" s="11">
        <v>91</v>
      </c>
      <c r="H16" s="11">
        <v>92</v>
      </c>
      <c r="I16" s="11">
        <v>94</v>
      </c>
      <c r="J16" s="11">
        <v>90</v>
      </c>
      <c r="K16" s="11">
        <v>91</v>
      </c>
      <c r="L16" s="11">
        <v>93</v>
      </c>
      <c r="M16" s="11">
        <v>93</v>
      </c>
      <c r="N16" s="11">
        <v>94</v>
      </c>
      <c r="O16" s="11">
        <v>94</v>
      </c>
      <c r="P16" s="11">
        <v>94</v>
      </c>
      <c r="Q16" s="11">
        <v>96</v>
      </c>
      <c r="R16" s="11">
        <v>94</v>
      </c>
      <c r="S16" s="11">
        <v>95</v>
      </c>
      <c r="T16" s="11">
        <v>94</v>
      </c>
      <c r="U16" s="11">
        <v>95</v>
      </c>
      <c r="V16" s="11">
        <v>96</v>
      </c>
      <c r="W16" s="11">
        <v>95</v>
      </c>
      <c r="X16" s="11">
        <v>94</v>
      </c>
      <c r="Y16" s="11">
        <v>93</v>
      </c>
      <c r="Z16" s="11">
        <v>94</v>
      </c>
      <c r="AA16" s="11">
        <v>95</v>
      </c>
      <c r="AB16" s="11">
        <v>93</v>
      </c>
      <c r="AC16" s="11">
        <v>96</v>
      </c>
      <c r="AD16" s="11">
        <v>95</v>
      </c>
      <c r="AE16" s="11">
        <v>93</v>
      </c>
      <c r="AF16" s="108">
        <v>95</v>
      </c>
      <c r="AG16" s="119">
        <f t="shared" si="8"/>
        <v>96</v>
      </c>
      <c r="AH16" s="79">
        <f t="shared" si="9"/>
        <v>93.166666666666671</v>
      </c>
    </row>
    <row r="17" spans="1:36" x14ac:dyDescent="0.2">
      <c r="A17" s="82" t="s">
        <v>154</v>
      </c>
      <c r="B17" s="125">
        <v>98</v>
      </c>
      <c r="C17" s="11">
        <v>98</v>
      </c>
      <c r="D17" s="11">
        <v>96</v>
      </c>
      <c r="E17" s="11">
        <v>91</v>
      </c>
      <c r="F17" s="11">
        <v>97</v>
      </c>
      <c r="G17" s="11">
        <v>98</v>
      </c>
      <c r="H17" s="11">
        <v>96</v>
      </c>
      <c r="I17" s="11">
        <v>98</v>
      </c>
      <c r="J17" s="11">
        <v>98</v>
      </c>
      <c r="K17" s="11">
        <v>97</v>
      </c>
      <c r="L17" s="11">
        <v>97</v>
      </c>
      <c r="M17" s="11">
        <v>96</v>
      </c>
      <c r="N17" s="11">
        <v>98</v>
      </c>
      <c r="O17" s="11">
        <v>97</v>
      </c>
      <c r="P17" s="11">
        <v>92</v>
      </c>
      <c r="Q17" s="11">
        <v>97</v>
      </c>
      <c r="R17" s="11">
        <v>97</v>
      </c>
      <c r="S17" s="11">
        <v>97</v>
      </c>
      <c r="T17" s="11">
        <v>97</v>
      </c>
      <c r="U17" s="11">
        <v>97</v>
      </c>
      <c r="V17" s="11">
        <v>97</v>
      </c>
      <c r="W17" s="11">
        <v>97</v>
      </c>
      <c r="X17" s="11">
        <v>96</v>
      </c>
      <c r="Y17" s="11">
        <v>96</v>
      </c>
      <c r="Z17" s="11">
        <v>96</v>
      </c>
      <c r="AA17" s="11">
        <v>94</v>
      </c>
      <c r="AB17" s="11">
        <v>96</v>
      </c>
      <c r="AC17" s="11">
        <v>94</v>
      </c>
      <c r="AD17" s="11">
        <v>93</v>
      </c>
      <c r="AE17" s="11">
        <v>96</v>
      </c>
      <c r="AF17" s="108">
        <v>97</v>
      </c>
      <c r="AG17" s="119">
        <f t="shared" ref="AG17" si="10">MAX(B17:AF17)</f>
        <v>98</v>
      </c>
      <c r="AH17" s="79">
        <f t="shared" ref="AH17" si="11">AVERAGE(B17:AF17)</f>
        <v>96.258064516129039</v>
      </c>
      <c r="AI17" s="12" t="s">
        <v>38</v>
      </c>
    </row>
    <row r="18" spans="1:36" x14ac:dyDescent="0.2">
      <c r="A18" s="82" t="s">
        <v>155</v>
      </c>
      <c r="B18" s="125">
        <v>99</v>
      </c>
      <c r="C18" s="11">
        <v>90</v>
      </c>
      <c r="D18" s="11">
        <v>96</v>
      </c>
      <c r="E18" s="11">
        <v>97</v>
      </c>
      <c r="F18" s="11">
        <v>98</v>
      </c>
      <c r="G18" s="11">
        <v>98</v>
      </c>
      <c r="H18" s="11">
        <v>98</v>
      </c>
      <c r="I18" s="11">
        <v>98</v>
      </c>
      <c r="J18" s="11">
        <v>99</v>
      </c>
      <c r="K18" s="11">
        <v>97</v>
      </c>
      <c r="L18" s="11">
        <v>98</v>
      </c>
      <c r="M18" s="11">
        <v>96</v>
      </c>
      <c r="N18" s="11">
        <v>98</v>
      </c>
      <c r="O18" s="11">
        <v>97</v>
      </c>
      <c r="P18" s="11">
        <v>97</v>
      </c>
      <c r="Q18" s="11">
        <v>98</v>
      </c>
      <c r="R18" s="11">
        <v>98</v>
      </c>
      <c r="S18" s="11">
        <v>99</v>
      </c>
      <c r="T18" s="11">
        <v>98</v>
      </c>
      <c r="U18" s="11">
        <v>99</v>
      </c>
      <c r="V18" s="11">
        <v>99</v>
      </c>
      <c r="W18" s="11">
        <v>99</v>
      </c>
      <c r="X18" s="11">
        <v>98</v>
      </c>
      <c r="Y18" s="11">
        <v>99</v>
      </c>
      <c r="Z18" s="11">
        <v>98</v>
      </c>
      <c r="AA18" s="11">
        <v>99</v>
      </c>
      <c r="AB18" s="11">
        <v>98</v>
      </c>
      <c r="AC18" s="11">
        <v>98</v>
      </c>
      <c r="AD18" s="11">
        <v>98</v>
      </c>
      <c r="AE18" s="11">
        <v>97</v>
      </c>
      <c r="AF18" s="108">
        <v>98</v>
      </c>
      <c r="AG18" s="119">
        <f t="shared" ref="AG18" si="12">MAX(B18:AF18)</f>
        <v>99</v>
      </c>
      <c r="AH18" s="79">
        <f t="shared" ref="AH18" si="13">AVERAGE(B18:AF18)</f>
        <v>97.709677419354833</v>
      </c>
      <c r="AJ18" t="s">
        <v>38</v>
      </c>
    </row>
    <row r="19" spans="1:36" x14ac:dyDescent="0.2">
      <c r="A19" s="82" t="s">
        <v>5</v>
      </c>
      <c r="B19" s="125">
        <v>100</v>
      </c>
      <c r="C19" s="11">
        <v>97</v>
      </c>
      <c r="D19" s="11">
        <v>100</v>
      </c>
      <c r="E19" s="11">
        <v>92</v>
      </c>
      <c r="F19" s="11">
        <v>100</v>
      </c>
      <c r="G19" s="11">
        <v>100</v>
      </c>
      <c r="H19" s="11">
        <v>100</v>
      </c>
      <c r="I19" s="11">
        <v>96</v>
      </c>
      <c r="J19" s="11">
        <v>100</v>
      </c>
      <c r="K19" s="11">
        <v>100</v>
      </c>
      <c r="L19" s="11">
        <v>100</v>
      </c>
      <c r="M19" s="11">
        <v>98</v>
      </c>
      <c r="N19" s="11">
        <v>100</v>
      </c>
      <c r="O19" s="11">
        <v>100</v>
      </c>
      <c r="P19" s="11">
        <v>94</v>
      </c>
      <c r="Q19" s="11">
        <v>100</v>
      </c>
      <c r="R19" s="11">
        <v>100</v>
      </c>
      <c r="S19" s="11">
        <v>100</v>
      </c>
      <c r="T19" s="11">
        <v>100</v>
      </c>
      <c r="U19" s="11">
        <v>99</v>
      </c>
      <c r="V19" s="11">
        <v>100</v>
      </c>
      <c r="W19" s="11">
        <v>100</v>
      </c>
      <c r="X19" s="11">
        <v>100</v>
      </c>
      <c r="Y19" s="11">
        <v>100</v>
      </c>
      <c r="Z19" s="11">
        <v>100</v>
      </c>
      <c r="AA19" s="11">
        <v>97</v>
      </c>
      <c r="AB19" s="11">
        <v>100</v>
      </c>
      <c r="AC19" s="11">
        <v>100</v>
      </c>
      <c r="AD19" s="11">
        <v>100</v>
      </c>
      <c r="AE19" s="11">
        <v>100</v>
      </c>
      <c r="AF19" s="108">
        <v>100</v>
      </c>
      <c r="AG19" s="119">
        <f>MAX(B19:AF19)</f>
        <v>100</v>
      </c>
      <c r="AH19" s="79">
        <f>AVERAGE(B19:AF19)</f>
        <v>99.129032258064512</v>
      </c>
      <c r="AJ19" t="s">
        <v>38</v>
      </c>
    </row>
    <row r="20" spans="1:36" x14ac:dyDescent="0.2">
      <c r="A20" s="82" t="s">
        <v>6</v>
      </c>
      <c r="B20" s="125">
        <v>95</v>
      </c>
      <c r="C20" s="11">
        <v>86</v>
      </c>
      <c r="D20" s="11">
        <v>82</v>
      </c>
      <c r="E20" s="11">
        <v>92</v>
      </c>
      <c r="F20" s="11">
        <v>95</v>
      </c>
      <c r="G20" s="11">
        <v>93</v>
      </c>
      <c r="H20" s="11">
        <v>94</v>
      </c>
      <c r="I20" s="11">
        <v>94</v>
      </c>
      <c r="J20" s="11">
        <v>96</v>
      </c>
      <c r="K20" s="11">
        <v>85</v>
      </c>
      <c r="L20" s="11">
        <v>90</v>
      </c>
      <c r="M20" s="11">
        <v>91</v>
      </c>
      <c r="N20" s="11">
        <v>91</v>
      </c>
      <c r="O20" s="11">
        <v>92</v>
      </c>
      <c r="P20" s="11">
        <v>95</v>
      </c>
      <c r="Q20" s="11">
        <v>94</v>
      </c>
      <c r="R20" s="11">
        <v>95</v>
      </c>
      <c r="S20" s="11">
        <v>96</v>
      </c>
      <c r="T20" s="11">
        <v>96</v>
      </c>
      <c r="U20" s="11">
        <v>96</v>
      </c>
      <c r="V20" s="11">
        <v>96</v>
      </c>
      <c r="W20" s="11">
        <v>96</v>
      </c>
      <c r="X20" s="11">
        <v>95</v>
      </c>
      <c r="Y20" s="11">
        <v>96</v>
      </c>
      <c r="Z20" s="11">
        <v>94</v>
      </c>
      <c r="AA20" s="11">
        <v>96</v>
      </c>
      <c r="AB20" s="11">
        <v>94</v>
      </c>
      <c r="AC20" s="11">
        <v>95</v>
      </c>
      <c r="AD20" s="11">
        <v>95</v>
      </c>
      <c r="AE20" s="11">
        <v>94</v>
      </c>
      <c r="AF20" s="108">
        <v>95</v>
      </c>
      <c r="AG20" s="119">
        <f>MAX(B20:AF20)</f>
        <v>96</v>
      </c>
      <c r="AH20" s="79">
        <f>AVERAGE(B20:AF20)</f>
        <v>93.354838709677423</v>
      </c>
      <c r="AJ20" t="s">
        <v>38</v>
      </c>
    </row>
    <row r="21" spans="1:36" x14ac:dyDescent="0.2">
      <c r="A21" s="82" t="s">
        <v>34</v>
      </c>
      <c r="B21" s="125">
        <v>87</v>
      </c>
      <c r="C21" s="11">
        <v>56</v>
      </c>
      <c r="D21" s="11">
        <v>74</v>
      </c>
      <c r="E21" s="11">
        <v>76</v>
      </c>
      <c r="F21" s="11">
        <v>87</v>
      </c>
      <c r="G21" s="11">
        <v>88</v>
      </c>
      <c r="H21" s="11">
        <v>88</v>
      </c>
      <c r="I21" s="11">
        <v>88</v>
      </c>
      <c r="J21" s="11">
        <v>88</v>
      </c>
      <c r="K21" s="11">
        <v>79</v>
      </c>
      <c r="L21" s="11">
        <v>84</v>
      </c>
      <c r="M21" s="11">
        <v>78</v>
      </c>
      <c r="N21" s="11">
        <v>82</v>
      </c>
      <c r="O21" s="11">
        <v>81</v>
      </c>
      <c r="P21" s="11">
        <v>87</v>
      </c>
      <c r="Q21" s="11">
        <v>83</v>
      </c>
      <c r="R21" s="11">
        <v>87</v>
      </c>
      <c r="S21" s="11">
        <v>90</v>
      </c>
      <c r="T21" s="11">
        <v>86</v>
      </c>
      <c r="U21" s="11">
        <v>91</v>
      </c>
      <c r="V21" s="11">
        <v>89</v>
      </c>
      <c r="W21" s="11">
        <v>88</v>
      </c>
      <c r="X21" s="11">
        <v>83</v>
      </c>
      <c r="Y21" s="11">
        <v>82</v>
      </c>
      <c r="Z21" s="11">
        <v>81</v>
      </c>
      <c r="AA21" s="11">
        <v>87</v>
      </c>
      <c r="AB21" s="11">
        <v>85</v>
      </c>
      <c r="AC21" s="11">
        <v>88</v>
      </c>
      <c r="AD21" s="11">
        <v>88</v>
      </c>
      <c r="AE21" s="11">
        <v>84</v>
      </c>
      <c r="AF21" s="108">
        <v>86</v>
      </c>
      <c r="AG21" s="119">
        <f t="shared" ref="AG21" si="14">MAX(B21:AF21)</f>
        <v>91</v>
      </c>
      <c r="AH21" s="79">
        <f t="shared" ref="AH21" si="15">AVERAGE(B21:AF21)</f>
        <v>83.903225806451616</v>
      </c>
      <c r="AJ21" t="s">
        <v>38</v>
      </c>
    </row>
    <row r="22" spans="1:36" x14ac:dyDescent="0.2">
      <c r="A22" s="82" t="s">
        <v>156</v>
      </c>
      <c r="B22" s="125">
        <v>99</v>
      </c>
      <c r="C22" s="11">
        <v>94</v>
      </c>
      <c r="D22" s="11">
        <v>91</v>
      </c>
      <c r="E22" s="11">
        <v>98</v>
      </c>
      <c r="F22" s="11">
        <v>99</v>
      </c>
      <c r="G22" s="11">
        <v>98</v>
      </c>
      <c r="H22" s="11">
        <v>97</v>
      </c>
      <c r="I22" s="11">
        <v>99</v>
      </c>
      <c r="J22" s="11">
        <v>99</v>
      </c>
      <c r="K22" s="11">
        <v>99</v>
      </c>
      <c r="L22" s="11">
        <v>98</v>
      </c>
      <c r="M22" s="11">
        <v>98</v>
      </c>
      <c r="N22" s="11">
        <v>99</v>
      </c>
      <c r="O22" s="11">
        <v>98</v>
      </c>
      <c r="P22" s="11">
        <v>98</v>
      </c>
      <c r="Q22" s="11">
        <v>98</v>
      </c>
      <c r="R22" s="11">
        <v>99</v>
      </c>
      <c r="S22" s="11">
        <v>98</v>
      </c>
      <c r="T22" s="11">
        <v>99</v>
      </c>
      <c r="U22" s="11">
        <v>99</v>
      </c>
      <c r="V22" s="11">
        <v>99</v>
      </c>
      <c r="W22" s="11">
        <v>99</v>
      </c>
      <c r="X22" s="11">
        <v>99</v>
      </c>
      <c r="Y22" s="11">
        <v>98</v>
      </c>
      <c r="Z22" s="11">
        <v>97</v>
      </c>
      <c r="AA22" s="11">
        <v>99</v>
      </c>
      <c r="AB22" s="11">
        <v>98</v>
      </c>
      <c r="AC22" s="11">
        <v>99</v>
      </c>
      <c r="AD22" s="11">
        <v>98</v>
      </c>
      <c r="AE22" s="11">
        <v>99</v>
      </c>
      <c r="AF22" s="108">
        <v>99</v>
      </c>
      <c r="AG22" s="119">
        <f t="shared" ref="AG22" si="16">MAX(B22:AF22)</f>
        <v>99</v>
      </c>
      <c r="AH22" s="79">
        <f t="shared" ref="AH22" si="17">AVERAGE(B22:AF22)</f>
        <v>98.096774193548384</v>
      </c>
      <c r="AI22" s="12" t="s">
        <v>38</v>
      </c>
    </row>
    <row r="23" spans="1:36" s="5" customFormat="1" x14ac:dyDescent="0.2">
      <c r="A23" s="82" t="s">
        <v>7</v>
      </c>
      <c r="B23" s="125">
        <v>93</v>
      </c>
      <c r="C23" s="11" t="s">
        <v>210</v>
      </c>
      <c r="D23" s="11" t="s">
        <v>210</v>
      </c>
      <c r="E23" s="11">
        <v>67</v>
      </c>
      <c r="F23" s="11" t="s">
        <v>210</v>
      </c>
      <c r="G23" s="11" t="s">
        <v>210</v>
      </c>
      <c r="H23" s="11" t="s">
        <v>210</v>
      </c>
      <c r="I23" s="11" t="s">
        <v>210</v>
      </c>
      <c r="J23" s="11" t="s">
        <v>210</v>
      </c>
      <c r="K23" s="11" t="s">
        <v>210</v>
      </c>
      <c r="L23" s="11" t="s">
        <v>210</v>
      </c>
      <c r="M23" s="11" t="s">
        <v>210</v>
      </c>
      <c r="N23" s="11" t="s">
        <v>210</v>
      </c>
      <c r="O23" s="11" t="s">
        <v>210</v>
      </c>
      <c r="P23" s="11" t="s">
        <v>210</v>
      </c>
      <c r="Q23" s="11" t="s">
        <v>210</v>
      </c>
      <c r="R23" s="11" t="s">
        <v>210</v>
      </c>
      <c r="S23" s="11">
        <v>93</v>
      </c>
      <c r="T23" s="11">
        <v>94</v>
      </c>
      <c r="U23" s="11">
        <v>94</v>
      </c>
      <c r="V23" s="11">
        <v>94</v>
      </c>
      <c r="W23" s="11">
        <v>94</v>
      </c>
      <c r="X23" s="11">
        <v>92</v>
      </c>
      <c r="Y23" s="11">
        <v>90</v>
      </c>
      <c r="Z23" s="11">
        <v>94</v>
      </c>
      <c r="AA23" s="11">
        <v>94</v>
      </c>
      <c r="AB23" s="11">
        <v>91</v>
      </c>
      <c r="AC23" s="11">
        <v>93</v>
      </c>
      <c r="AD23" s="11">
        <v>93</v>
      </c>
      <c r="AE23" s="11">
        <v>93</v>
      </c>
      <c r="AF23" s="108">
        <v>92</v>
      </c>
      <c r="AG23" s="119">
        <f t="shared" ref="AG23" si="18">MAX(B23:AF23)</f>
        <v>94</v>
      </c>
      <c r="AH23" s="79">
        <f t="shared" ref="AH23" si="19">AVERAGE(B23:AF23)</f>
        <v>91.3125</v>
      </c>
    </row>
    <row r="24" spans="1:36" x14ac:dyDescent="0.2">
      <c r="A24" s="82" t="s">
        <v>157</v>
      </c>
      <c r="B24" s="125">
        <v>90</v>
      </c>
      <c r="C24" s="11">
        <v>87</v>
      </c>
      <c r="D24" s="11">
        <v>84</v>
      </c>
      <c r="E24" s="11">
        <v>79</v>
      </c>
      <c r="F24" s="11">
        <v>88</v>
      </c>
      <c r="G24" s="11">
        <v>86</v>
      </c>
      <c r="H24" s="11">
        <v>88</v>
      </c>
      <c r="I24" s="11">
        <v>89</v>
      </c>
      <c r="J24" s="11">
        <v>89</v>
      </c>
      <c r="K24" s="11">
        <v>84</v>
      </c>
      <c r="L24" s="11">
        <v>87</v>
      </c>
      <c r="M24" s="11">
        <v>88</v>
      </c>
      <c r="N24" s="11">
        <v>88</v>
      </c>
      <c r="O24" s="11">
        <v>91</v>
      </c>
      <c r="P24" s="11">
        <v>91</v>
      </c>
      <c r="Q24" s="11">
        <v>89</v>
      </c>
      <c r="R24" s="11">
        <v>89</v>
      </c>
      <c r="S24" s="11">
        <v>91</v>
      </c>
      <c r="T24" s="11">
        <v>92</v>
      </c>
      <c r="U24" s="11">
        <v>93</v>
      </c>
      <c r="V24" s="11">
        <v>92</v>
      </c>
      <c r="W24" s="11">
        <v>92</v>
      </c>
      <c r="X24" s="11">
        <v>89</v>
      </c>
      <c r="Y24" s="11">
        <v>88</v>
      </c>
      <c r="Z24" s="11">
        <v>87</v>
      </c>
      <c r="AA24" s="11">
        <v>88</v>
      </c>
      <c r="AB24" s="11">
        <v>87</v>
      </c>
      <c r="AC24" s="11">
        <v>90</v>
      </c>
      <c r="AD24" s="11">
        <v>90</v>
      </c>
      <c r="AE24" s="11">
        <v>88</v>
      </c>
      <c r="AF24" s="108">
        <v>86</v>
      </c>
      <c r="AG24" s="119">
        <f t="shared" ref="AG24" si="20">MAX(B24:AF24)</f>
        <v>93</v>
      </c>
      <c r="AH24" s="79">
        <f t="shared" ref="AH24" si="21">AVERAGE(B24:AF24)</f>
        <v>88.387096774193552</v>
      </c>
      <c r="AJ24" t="s">
        <v>38</v>
      </c>
    </row>
    <row r="25" spans="1:36" x14ac:dyDescent="0.2">
      <c r="A25" s="82" t="s">
        <v>158</v>
      </c>
      <c r="B25" s="125">
        <v>88</v>
      </c>
      <c r="C25" s="11">
        <v>90</v>
      </c>
      <c r="D25" s="11">
        <v>89</v>
      </c>
      <c r="E25" s="11">
        <v>93</v>
      </c>
      <c r="F25" s="11">
        <v>92</v>
      </c>
      <c r="G25" s="11">
        <v>92</v>
      </c>
      <c r="H25" s="11">
        <v>91</v>
      </c>
      <c r="I25" s="11">
        <v>93</v>
      </c>
      <c r="J25" s="11">
        <v>88</v>
      </c>
      <c r="K25" s="11">
        <v>93</v>
      </c>
      <c r="L25" s="11">
        <v>93</v>
      </c>
      <c r="M25" s="11">
        <v>91</v>
      </c>
      <c r="N25" s="11">
        <v>94</v>
      </c>
      <c r="O25" s="11">
        <v>94</v>
      </c>
      <c r="P25" s="11">
        <v>93</v>
      </c>
      <c r="Q25" s="11">
        <v>94</v>
      </c>
      <c r="R25" s="11">
        <v>94</v>
      </c>
      <c r="S25" s="11">
        <v>93</v>
      </c>
      <c r="T25" s="11">
        <v>93</v>
      </c>
      <c r="U25" s="11">
        <v>93</v>
      </c>
      <c r="V25" s="11">
        <v>92</v>
      </c>
      <c r="W25" s="11">
        <v>92</v>
      </c>
      <c r="X25" s="11">
        <v>91</v>
      </c>
      <c r="Y25" s="11">
        <v>89</v>
      </c>
      <c r="Z25" s="11">
        <v>87</v>
      </c>
      <c r="AA25" s="11">
        <v>92</v>
      </c>
      <c r="AB25" s="11">
        <v>91</v>
      </c>
      <c r="AC25" s="11">
        <v>93</v>
      </c>
      <c r="AD25" s="11">
        <v>92</v>
      </c>
      <c r="AE25" s="11">
        <v>91</v>
      </c>
      <c r="AF25" s="108">
        <v>92</v>
      </c>
      <c r="AG25" s="119">
        <f t="shared" ref="AG25" si="22">MAX(B25:AF25)</f>
        <v>94</v>
      </c>
      <c r="AH25" s="79">
        <f t="shared" ref="AH25" si="23">AVERAGE(B25:AF25)</f>
        <v>91.709677419354833</v>
      </c>
    </row>
    <row r="26" spans="1:36" x14ac:dyDescent="0.2">
      <c r="A26" s="82" t="s">
        <v>8</v>
      </c>
      <c r="B26" s="125">
        <v>97</v>
      </c>
      <c r="C26" s="11">
        <v>86</v>
      </c>
      <c r="D26" s="11">
        <v>78</v>
      </c>
      <c r="E26" s="11">
        <v>94</v>
      </c>
      <c r="F26" s="11">
        <v>95</v>
      </c>
      <c r="G26" s="11">
        <v>94</v>
      </c>
      <c r="H26" s="11">
        <v>94</v>
      </c>
      <c r="I26" s="11">
        <v>94</v>
      </c>
      <c r="J26" s="11">
        <v>97</v>
      </c>
      <c r="K26" s="11">
        <v>86</v>
      </c>
      <c r="L26" s="11">
        <v>93</v>
      </c>
      <c r="M26" s="11">
        <v>95</v>
      </c>
      <c r="N26" s="11">
        <v>96</v>
      </c>
      <c r="O26" s="11">
        <v>94</v>
      </c>
      <c r="P26" s="11">
        <v>96</v>
      </c>
      <c r="Q26" s="11">
        <v>95</v>
      </c>
      <c r="R26" s="11">
        <v>96</v>
      </c>
      <c r="S26" s="11">
        <v>96</v>
      </c>
      <c r="T26" s="11">
        <v>96</v>
      </c>
      <c r="U26" s="11">
        <v>96</v>
      </c>
      <c r="V26" s="11">
        <v>97</v>
      </c>
      <c r="W26" s="11">
        <v>97</v>
      </c>
      <c r="X26" s="11">
        <v>96</v>
      </c>
      <c r="Y26" s="11">
        <v>97</v>
      </c>
      <c r="Z26" s="11">
        <v>96</v>
      </c>
      <c r="AA26" s="11">
        <v>97</v>
      </c>
      <c r="AB26" s="11">
        <v>96</v>
      </c>
      <c r="AC26" s="11">
        <v>96</v>
      </c>
      <c r="AD26" s="11">
        <v>95</v>
      </c>
      <c r="AE26" s="11">
        <v>96</v>
      </c>
      <c r="AF26" s="108">
        <v>97</v>
      </c>
      <c r="AG26" s="119">
        <f t="shared" ref="AG26:AG28" si="24">MAX(B26:AF26)</f>
        <v>97</v>
      </c>
      <c r="AH26" s="79">
        <f t="shared" ref="AH26:AH28" si="25">AVERAGE(B26:AF26)</f>
        <v>94.451612903225808</v>
      </c>
      <c r="AI26" s="12" t="s">
        <v>38</v>
      </c>
      <c r="AJ26" s="12" t="s">
        <v>38</v>
      </c>
    </row>
    <row r="27" spans="1:36" x14ac:dyDescent="0.2">
      <c r="A27" s="82" t="s">
        <v>9</v>
      </c>
      <c r="B27" s="125" t="s">
        <v>210</v>
      </c>
      <c r="C27" s="11" t="s">
        <v>210</v>
      </c>
      <c r="D27" s="11">
        <v>66</v>
      </c>
      <c r="E27" s="11">
        <v>92</v>
      </c>
      <c r="F27" s="11">
        <v>92</v>
      </c>
      <c r="G27" s="11">
        <v>85</v>
      </c>
      <c r="H27" s="11" t="s">
        <v>210</v>
      </c>
      <c r="I27" s="11" t="s">
        <v>210</v>
      </c>
      <c r="J27" s="11" t="s">
        <v>210</v>
      </c>
      <c r="K27" s="11" t="s">
        <v>210</v>
      </c>
      <c r="L27" s="11">
        <v>72</v>
      </c>
      <c r="M27" s="11">
        <v>82</v>
      </c>
      <c r="N27" s="11">
        <v>93</v>
      </c>
      <c r="O27" s="11">
        <v>82</v>
      </c>
      <c r="P27" s="11" t="s">
        <v>210</v>
      </c>
      <c r="Q27" s="11" t="s">
        <v>210</v>
      </c>
      <c r="R27" s="11" t="s">
        <v>210</v>
      </c>
      <c r="S27" s="11">
        <v>81</v>
      </c>
      <c r="T27" s="11">
        <v>79</v>
      </c>
      <c r="U27" s="11">
        <v>92</v>
      </c>
      <c r="V27" s="11">
        <v>93</v>
      </c>
      <c r="W27" s="11" t="s">
        <v>210</v>
      </c>
      <c r="X27" s="11" t="s">
        <v>210</v>
      </c>
      <c r="Y27" s="11" t="s">
        <v>210</v>
      </c>
      <c r="Z27" s="11" t="s">
        <v>210</v>
      </c>
      <c r="AA27" s="11">
        <v>71</v>
      </c>
      <c r="AB27" s="11">
        <v>93</v>
      </c>
      <c r="AC27" s="11">
        <v>90</v>
      </c>
      <c r="AD27" s="11">
        <v>88</v>
      </c>
      <c r="AE27" s="11" t="s">
        <v>210</v>
      </c>
      <c r="AF27" s="108" t="s">
        <v>210</v>
      </c>
      <c r="AG27" s="119">
        <f t="shared" si="24"/>
        <v>93</v>
      </c>
      <c r="AH27" s="79">
        <f t="shared" si="25"/>
        <v>84.4375</v>
      </c>
      <c r="AJ27" s="12" t="s">
        <v>38</v>
      </c>
    </row>
    <row r="28" spans="1:36" x14ac:dyDescent="0.2">
      <c r="A28" s="82" t="s">
        <v>159</v>
      </c>
      <c r="B28" s="125">
        <v>95</v>
      </c>
      <c r="C28" s="11">
        <v>98</v>
      </c>
      <c r="D28" s="11">
        <v>96</v>
      </c>
      <c r="E28" s="11">
        <v>95</v>
      </c>
      <c r="F28" s="11">
        <v>95</v>
      </c>
      <c r="G28" s="11">
        <v>95</v>
      </c>
      <c r="H28" s="11">
        <v>97</v>
      </c>
      <c r="I28" s="11">
        <v>97</v>
      </c>
      <c r="J28" s="11">
        <v>97</v>
      </c>
      <c r="K28" s="11">
        <v>93</v>
      </c>
      <c r="L28" s="11">
        <v>96</v>
      </c>
      <c r="M28" s="11">
        <v>98</v>
      </c>
      <c r="N28" s="11">
        <v>99</v>
      </c>
      <c r="O28" s="11">
        <v>99</v>
      </c>
      <c r="P28" s="11">
        <v>98</v>
      </c>
      <c r="Q28" s="11">
        <v>97</v>
      </c>
      <c r="R28" s="11">
        <v>96</v>
      </c>
      <c r="S28" s="11">
        <v>95</v>
      </c>
      <c r="T28" s="11">
        <v>98</v>
      </c>
      <c r="U28" s="11">
        <v>99</v>
      </c>
      <c r="V28" s="11">
        <v>100</v>
      </c>
      <c r="W28" s="11">
        <v>99</v>
      </c>
      <c r="X28" s="11">
        <v>100</v>
      </c>
      <c r="Y28" s="11">
        <v>99</v>
      </c>
      <c r="Z28" s="11">
        <v>99</v>
      </c>
      <c r="AA28" s="11">
        <v>97</v>
      </c>
      <c r="AB28" s="11">
        <v>96</v>
      </c>
      <c r="AC28" s="11">
        <v>99</v>
      </c>
      <c r="AD28" s="11">
        <v>97</v>
      </c>
      <c r="AE28" s="11">
        <v>98</v>
      </c>
      <c r="AF28" s="108">
        <v>98</v>
      </c>
      <c r="AG28" s="119">
        <f t="shared" si="24"/>
        <v>100</v>
      </c>
      <c r="AH28" s="79">
        <f t="shared" si="25"/>
        <v>97.258064516129039</v>
      </c>
    </row>
    <row r="29" spans="1:36" x14ac:dyDescent="0.2">
      <c r="A29" s="82" t="s">
        <v>10</v>
      </c>
      <c r="B29" s="125">
        <v>100</v>
      </c>
      <c r="C29" s="11">
        <v>97</v>
      </c>
      <c r="D29" s="11">
        <v>98</v>
      </c>
      <c r="E29" s="11">
        <v>98</v>
      </c>
      <c r="F29" s="11">
        <v>99</v>
      </c>
      <c r="G29" s="11">
        <v>97</v>
      </c>
      <c r="H29" s="11">
        <v>98</v>
      </c>
      <c r="I29" s="11">
        <v>98</v>
      </c>
      <c r="J29" s="11">
        <v>99</v>
      </c>
      <c r="K29" s="11">
        <v>96</v>
      </c>
      <c r="L29" s="11">
        <v>97</v>
      </c>
      <c r="M29" s="11">
        <v>97</v>
      </c>
      <c r="N29" s="11">
        <v>98</v>
      </c>
      <c r="O29" s="11">
        <v>98</v>
      </c>
      <c r="P29" s="11">
        <v>98</v>
      </c>
      <c r="Q29" s="11">
        <v>96</v>
      </c>
      <c r="R29" s="11">
        <v>97</v>
      </c>
      <c r="S29" s="11">
        <v>99</v>
      </c>
      <c r="T29" s="11">
        <v>99</v>
      </c>
      <c r="U29" s="11">
        <v>99</v>
      </c>
      <c r="V29" s="11">
        <v>98</v>
      </c>
      <c r="W29" s="11">
        <v>98</v>
      </c>
      <c r="X29" s="11">
        <v>97</v>
      </c>
      <c r="Y29" s="11">
        <v>98</v>
      </c>
      <c r="Z29" s="11">
        <v>98</v>
      </c>
      <c r="AA29" s="11">
        <v>98</v>
      </c>
      <c r="AB29" s="11">
        <v>96</v>
      </c>
      <c r="AC29" s="11">
        <v>96</v>
      </c>
      <c r="AD29" s="11">
        <v>97</v>
      </c>
      <c r="AE29" s="11">
        <v>95</v>
      </c>
      <c r="AF29" s="108">
        <v>97</v>
      </c>
      <c r="AG29" s="119">
        <f t="shared" ref="AG29:AG30" si="26">MAX(B29:AF29)</f>
        <v>100</v>
      </c>
      <c r="AH29" s="79">
        <f t="shared" ref="AH29:AH30" si="27">AVERAGE(B29:AF29)</f>
        <v>97.612903225806448</v>
      </c>
    </row>
    <row r="30" spans="1:36" x14ac:dyDescent="0.2">
      <c r="A30" s="82" t="s">
        <v>144</v>
      </c>
      <c r="B30" s="125">
        <v>100</v>
      </c>
      <c r="C30" s="11">
        <v>100</v>
      </c>
      <c r="D30" s="11">
        <v>100</v>
      </c>
      <c r="E30" s="11">
        <v>100</v>
      </c>
      <c r="F30" s="11">
        <v>100</v>
      </c>
      <c r="G30" s="11">
        <v>100</v>
      </c>
      <c r="H30" s="11">
        <v>100</v>
      </c>
      <c r="I30" s="11">
        <v>100</v>
      </c>
      <c r="J30" s="11">
        <v>100</v>
      </c>
      <c r="K30" s="11">
        <v>100</v>
      </c>
      <c r="L30" s="11">
        <v>100</v>
      </c>
      <c r="M30" s="11">
        <v>100</v>
      </c>
      <c r="N30" s="11">
        <v>100</v>
      </c>
      <c r="O30" s="11">
        <v>100</v>
      </c>
      <c r="P30" s="11">
        <v>99</v>
      </c>
      <c r="Q30" s="11">
        <v>100</v>
      </c>
      <c r="R30" s="11">
        <v>100</v>
      </c>
      <c r="S30" s="11">
        <v>100</v>
      </c>
      <c r="T30" s="11">
        <v>100</v>
      </c>
      <c r="U30" s="11">
        <v>100</v>
      </c>
      <c r="V30" s="11">
        <v>100</v>
      </c>
      <c r="W30" s="11">
        <v>100</v>
      </c>
      <c r="X30" s="11">
        <v>100</v>
      </c>
      <c r="Y30" s="11">
        <v>100</v>
      </c>
      <c r="Z30" s="11">
        <v>100</v>
      </c>
      <c r="AA30" s="11">
        <v>100</v>
      </c>
      <c r="AB30" s="11">
        <v>100</v>
      </c>
      <c r="AC30" s="11">
        <v>100</v>
      </c>
      <c r="AD30" s="11">
        <v>100</v>
      </c>
      <c r="AE30" s="11">
        <v>100</v>
      </c>
      <c r="AF30" s="108">
        <v>100</v>
      </c>
      <c r="AG30" s="119">
        <f t="shared" si="26"/>
        <v>100</v>
      </c>
      <c r="AH30" s="79">
        <f t="shared" si="27"/>
        <v>99.967741935483872</v>
      </c>
    </row>
    <row r="31" spans="1:36" x14ac:dyDescent="0.2">
      <c r="A31" s="82" t="s">
        <v>11</v>
      </c>
      <c r="B31" s="125">
        <v>96</v>
      </c>
      <c r="C31" s="11">
        <v>96</v>
      </c>
      <c r="D31" s="11">
        <v>91</v>
      </c>
      <c r="E31" s="11">
        <v>96</v>
      </c>
      <c r="F31" s="11">
        <v>97</v>
      </c>
      <c r="G31" s="11">
        <v>96</v>
      </c>
      <c r="H31" s="11">
        <v>96</v>
      </c>
      <c r="I31" s="11">
        <v>95</v>
      </c>
      <c r="J31" s="11">
        <v>96</v>
      </c>
      <c r="K31" s="11">
        <v>92</v>
      </c>
      <c r="L31" s="11">
        <v>96</v>
      </c>
      <c r="M31" s="11">
        <v>95</v>
      </c>
      <c r="N31" s="11">
        <v>96</v>
      </c>
      <c r="O31" s="11">
        <v>97</v>
      </c>
      <c r="P31" s="11">
        <v>96</v>
      </c>
      <c r="Q31" s="11">
        <v>96</v>
      </c>
      <c r="R31" s="11">
        <v>96</v>
      </c>
      <c r="S31" s="11">
        <v>95</v>
      </c>
      <c r="T31" s="11">
        <v>98</v>
      </c>
      <c r="U31" s="11">
        <v>99</v>
      </c>
      <c r="V31" s="11">
        <v>90</v>
      </c>
      <c r="W31" s="11">
        <v>91</v>
      </c>
      <c r="X31" s="11">
        <v>92</v>
      </c>
      <c r="Y31" s="11">
        <v>92</v>
      </c>
      <c r="Z31" s="11">
        <v>95</v>
      </c>
      <c r="AA31" s="11">
        <v>84</v>
      </c>
      <c r="AB31" s="11">
        <v>96</v>
      </c>
      <c r="AC31" s="11">
        <v>95</v>
      </c>
      <c r="AD31" s="11">
        <v>97</v>
      </c>
      <c r="AE31" s="11">
        <v>93</v>
      </c>
      <c r="AF31" s="108">
        <v>91</v>
      </c>
      <c r="AG31" s="119">
        <f t="shared" ref="AG31" si="28">MAX(B31:AF31)</f>
        <v>99</v>
      </c>
      <c r="AH31" s="79">
        <f t="shared" ref="AH31" si="29">AVERAGE(B31:AF31)</f>
        <v>94.548387096774192</v>
      </c>
      <c r="AJ31" t="s">
        <v>38</v>
      </c>
    </row>
    <row r="32" spans="1:36" x14ac:dyDescent="0.2">
      <c r="A32" s="82" t="s">
        <v>12</v>
      </c>
      <c r="B32" s="125">
        <v>94</v>
      </c>
      <c r="C32" s="11">
        <v>82</v>
      </c>
      <c r="D32" s="11">
        <v>82</v>
      </c>
      <c r="E32" s="11">
        <v>90</v>
      </c>
      <c r="F32" s="11">
        <v>96</v>
      </c>
      <c r="G32" s="11">
        <v>90</v>
      </c>
      <c r="H32" s="11">
        <v>96</v>
      </c>
      <c r="I32" s="11">
        <v>97</v>
      </c>
      <c r="J32" s="11">
        <v>94</v>
      </c>
      <c r="K32" s="11">
        <v>94</v>
      </c>
      <c r="L32" s="11">
        <v>84</v>
      </c>
      <c r="M32" s="11">
        <v>94</v>
      </c>
      <c r="N32" s="11">
        <v>97</v>
      </c>
      <c r="O32" s="11">
        <v>96</v>
      </c>
      <c r="P32" s="11">
        <v>87</v>
      </c>
      <c r="Q32" s="11">
        <v>94</v>
      </c>
      <c r="R32" s="11">
        <v>97</v>
      </c>
      <c r="S32" s="11">
        <v>90</v>
      </c>
      <c r="T32" s="11">
        <v>96</v>
      </c>
      <c r="U32" s="11">
        <v>97</v>
      </c>
      <c r="V32" s="11">
        <v>96</v>
      </c>
      <c r="W32" s="11">
        <v>95</v>
      </c>
      <c r="X32" s="11">
        <v>96</v>
      </c>
      <c r="Y32" s="11">
        <v>94</v>
      </c>
      <c r="Z32" s="11">
        <v>96</v>
      </c>
      <c r="AA32" s="11">
        <v>91</v>
      </c>
      <c r="AB32" s="11">
        <v>96</v>
      </c>
      <c r="AC32" s="11">
        <v>96</v>
      </c>
      <c r="AD32" s="11">
        <v>94</v>
      </c>
      <c r="AE32" s="11">
        <v>97</v>
      </c>
      <c r="AF32" s="108">
        <v>97</v>
      </c>
      <c r="AG32" s="119">
        <f t="shared" ref="AG32" si="30">MAX(B32:AF32)</f>
        <v>97</v>
      </c>
      <c r="AH32" s="79">
        <f>AVERAGE(B32:AF32)</f>
        <v>93.387096774193552</v>
      </c>
      <c r="AI32" s="12" t="s">
        <v>38</v>
      </c>
      <c r="AJ32" t="s">
        <v>38</v>
      </c>
    </row>
    <row r="33" spans="1:36" x14ac:dyDescent="0.2">
      <c r="A33" s="82" t="s">
        <v>23</v>
      </c>
      <c r="B33" s="125">
        <v>90</v>
      </c>
      <c r="C33" s="11">
        <v>86</v>
      </c>
      <c r="D33" s="11">
        <v>81</v>
      </c>
      <c r="E33" s="11">
        <v>83</v>
      </c>
      <c r="F33" s="11">
        <v>90</v>
      </c>
      <c r="G33" s="11">
        <v>90</v>
      </c>
      <c r="H33" s="11">
        <v>89</v>
      </c>
      <c r="I33" s="11">
        <v>88</v>
      </c>
      <c r="J33" s="11">
        <v>89</v>
      </c>
      <c r="K33" s="11">
        <v>80</v>
      </c>
      <c r="L33" s="11">
        <v>85</v>
      </c>
      <c r="M33" s="11">
        <v>83</v>
      </c>
      <c r="N33" s="11">
        <v>90</v>
      </c>
      <c r="O33" s="11">
        <v>92</v>
      </c>
      <c r="P33" s="11">
        <v>91</v>
      </c>
      <c r="Q33" s="11">
        <v>89</v>
      </c>
      <c r="R33" s="11">
        <v>91</v>
      </c>
      <c r="S33" s="11">
        <v>92</v>
      </c>
      <c r="T33" s="11">
        <v>92</v>
      </c>
      <c r="U33" s="11">
        <v>93</v>
      </c>
      <c r="V33" s="11">
        <v>92</v>
      </c>
      <c r="W33" s="11">
        <v>91</v>
      </c>
      <c r="X33" s="11">
        <v>89</v>
      </c>
      <c r="Y33" s="11">
        <v>88</v>
      </c>
      <c r="Z33" s="11">
        <v>88</v>
      </c>
      <c r="AA33" s="11">
        <v>89</v>
      </c>
      <c r="AB33" s="11">
        <v>87</v>
      </c>
      <c r="AC33" s="11">
        <v>90</v>
      </c>
      <c r="AD33" s="11">
        <v>88</v>
      </c>
      <c r="AE33" s="11">
        <v>88</v>
      </c>
      <c r="AF33" s="108">
        <v>87</v>
      </c>
      <c r="AG33" s="119">
        <f>MAX(B33:AF33)</f>
        <v>93</v>
      </c>
      <c r="AH33" s="79">
        <f t="shared" ref="AH33" si="31">AVERAGE(B33:AF33)</f>
        <v>88.41935483870968</v>
      </c>
      <c r="AJ33" t="s">
        <v>38</v>
      </c>
    </row>
    <row r="34" spans="1:36" ht="13.5" thickBot="1" x14ac:dyDescent="0.25">
      <c r="A34" s="127" t="s">
        <v>13</v>
      </c>
      <c r="B34" s="126">
        <v>93</v>
      </c>
      <c r="C34" s="104">
        <v>93</v>
      </c>
      <c r="D34" s="104">
        <v>90</v>
      </c>
      <c r="E34" s="104">
        <v>87</v>
      </c>
      <c r="F34" s="104">
        <v>92</v>
      </c>
      <c r="G34" s="104">
        <v>93</v>
      </c>
      <c r="H34" s="104">
        <v>88</v>
      </c>
      <c r="I34" s="104">
        <v>88</v>
      </c>
      <c r="J34" s="104">
        <v>87</v>
      </c>
      <c r="K34" s="104">
        <v>77</v>
      </c>
      <c r="L34" s="104">
        <v>89</v>
      </c>
      <c r="M34" s="104">
        <v>86</v>
      </c>
      <c r="N34" s="104">
        <v>88</v>
      </c>
      <c r="O34" s="104">
        <v>86</v>
      </c>
      <c r="P34" s="104">
        <v>89</v>
      </c>
      <c r="Q34" s="104">
        <v>93</v>
      </c>
      <c r="R34" s="104">
        <v>93</v>
      </c>
      <c r="S34" s="104">
        <v>90</v>
      </c>
      <c r="T34" s="104">
        <v>94</v>
      </c>
      <c r="U34" s="104">
        <v>89</v>
      </c>
      <c r="V34" s="104">
        <v>90</v>
      </c>
      <c r="W34" s="104">
        <v>93</v>
      </c>
      <c r="X34" s="104">
        <v>91</v>
      </c>
      <c r="Y34" s="104">
        <v>85</v>
      </c>
      <c r="Z34" s="104">
        <v>81</v>
      </c>
      <c r="AA34" s="104">
        <v>87</v>
      </c>
      <c r="AB34" s="104">
        <v>90</v>
      </c>
      <c r="AC34" s="104">
        <v>90</v>
      </c>
      <c r="AD34" s="104">
        <v>93</v>
      </c>
      <c r="AE34" s="104">
        <v>93</v>
      </c>
      <c r="AF34" s="109">
        <v>94</v>
      </c>
      <c r="AG34" s="120">
        <f>MAX(B34:AF34)</f>
        <v>94</v>
      </c>
      <c r="AH34" s="121">
        <f t="shared" ref="AH34" si="32">AVERAGE(B34:AF34)</f>
        <v>89.41935483870968</v>
      </c>
    </row>
    <row r="35" spans="1:36" s="5" customFormat="1" ht="17.100000000000001" customHeight="1" thickBot="1" x14ac:dyDescent="0.25">
      <c r="A35" s="158" t="s">
        <v>25</v>
      </c>
      <c r="B35" s="86">
        <f t="shared" ref="B35:AG35" si="33">MAX(B5:B34)</f>
        <v>100</v>
      </c>
      <c r="C35" s="86">
        <f t="shared" si="33"/>
        <v>100</v>
      </c>
      <c r="D35" s="86">
        <f t="shared" si="33"/>
        <v>100</v>
      </c>
      <c r="E35" s="86">
        <f t="shared" si="33"/>
        <v>100</v>
      </c>
      <c r="F35" s="86">
        <f t="shared" si="33"/>
        <v>100</v>
      </c>
      <c r="G35" s="86">
        <f t="shared" si="33"/>
        <v>100</v>
      </c>
      <c r="H35" s="86">
        <f t="shared" si="33"/>
        <v>100</v>
      </c>
      <c r="I35" s="86">
        <f t="shared" si="33"/>
        <v>100</v>
      </c>
      <c r="J35" s="86">
        <f t="shared" si="33"/>
        <v>100</v>
      </c>
      <c r="K35" s="86">
        <f t="shared" si="33"/>
        <v>100</v>
      </c>
      <c r="L35" s="86">
        <f t="shared" si="33"/>
        <v>100</v>
      </c>
      <c r="M35" s="86">
        <f t="shared" si="33"/>
        <v>100</v>
      </c>
      <c r="N35" s="86">
        <f t="shared" si="33"/>
        <v>100</v>
      </c>
      <c r="O35" s="86">
        <f t="shared" si="33"/>
        <v>100</v>
      </c>
      <c r="P35" s="86">
        <f t="shared" si="33"/>
        <v>100</v>
      </c>
      <c r="Q35" s="86">
        <f t="shared" si="33"/>
        <v>100</v>
      </c>
      <c r="R35" s="86">
        <f t="shared" si="33"/>
        <v>100</v>
      </c>
      <c r="S35" s="86">
        <f t="shared" si="33"/>
        <v>100</v>
      </c>
      <c r="T35" s="86">
        <f t="shared" si="33"/>
        <v>100</v>
      </c>
      <c r="U35" s="86">
        <f t="shared" si="33"/>
        <v>100</v>
      </c>
      <c r="V35" s="86">
        <f t="shared" si="33"/>
        <v>100</v>
      </c>
      <c r="W35" s="86">
        <f t="shared" si="33"/>
        <v>100</v>
      </c>
      <c r="X35" s="86">
        <f t="shared" si="33"/>
        <v>100</v>
      </c>
      <c r="Y35" s="86">
        <f t="shared" si="33"/>
        <v>100</v>
      </c>
      <c r="Z35" s="86">
        <f t="shared" si="33"/>
        <v>100</v>
      </c>
      <c r="AA35" s="86">
        <f t="shared" si="33"/>
        <v>100</v>
      </c>
      <c r="AB35" s="86">
        <f t="shared" si="33"/>
        <v>100</v>
      </c>
      <c r="AC35" s="86">
        <f t="shared" si="33"/>
        <v>100</v>
      </c>
      <c r="AD35" s="86">
        <f t="shared" si="33"/>
        <v>100</v>
      </c>
      <c r="AE35" s="86">
        <f t="shared" si="33"/>
        <v>100</v>
      </c>
      <c r="AF35" s="92">
        <f t="shared" si="33"/>
        <v>100</v>
      </c>
      <c r="AG35" s="157">
        <f t="shared" si="33"/>
        <v>100</v>
      </c>
      <c r="AH35" s="154">
        <f>AVERAGE(AH5:AH34)</f>
        <v>93.923567080706974</v>
      </c>
      <c r="AJ35" s="5" t="s">
        <v>38</v>
      </c>
    </row>
    <row r="36" spans="1:36" x14ac:dyDescent="0.2">
      <c r="A36" s="42"/>
      <c r="B36" s="43"/>
      <c r="C36" s="43"/>
      <c r="D36" s="43" t="s">
        <v>91</v>
      </c>
      <c r="E36" s="43"/>
      <c r="F36" s="43"/>
      <c r="G36" s="43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50"/>
      <c r="AE36" s="55" t="s">
        <v>38</v>
      </c>
      <c r="AF36" s="55"/>
      <c r="AG36" s="47"/>
      <c r="AH36" s="49"/>
    </row>
    <row r="37" spans="1:36" x14ac:dyDescent="0.2">
      <c r="A37" s="42"/>
      <c r="B37" s="44" t="s">
        <v>92</v>
      </c>
      <c r="C37" s="44"/>
      <c r="D37" s="44"/>
      <c r="E37" s="44"/>
      <c r="F37" s="44"/>
      <c r="G37" s="44"/>
      <c r="H37" s="44"/>
      <c r="I37" s="44"/>
      <c r="J37" s="100"/>
      <c r="K37" s="100"/>
      <c r="L37" s="100"/>
      <c r="M37" s="100" t="s">
        <v>36</v>
      </c>
      <c r="N37" s="100"/>
      <c r="O37" s="100"/>
      <c r="P37" s="100"/>
      <c r="Q37" s="100"/>
      <c r="R37" s="100"/>
      <c r="S37" s="100"/>
      <c r="T37" s="188" t="s">
        <v>87</v>
      </c>
      <c r="U37" s="188"/>
      <c r="V37" s="188"/>
      <c r="W37" s="188"/>
      <c r="X37" s="188"/>
      <c r="Y37" s="100"/>
      <c r="Z37" s="100"/>
      <c r="AA37" s="100"/>
      <c r="AB37" s="100"/>
      <c r="AC37" s="100"/>
      <c r="AD37" s="100"/>
      <c r="AE37" s="100"/>
      <c r="AF37" s="100"/>
      <c r="AG37" s="47"/>
      <c r="AH37" s="46"/>
    </row>
    <row r="38" spans="1:36" x14ac:dyDescent="0.2">
      <c r="A38" s="45"/>
      <c r="B38" s="100"/>
      <c r="C38" s="100"/>
      <c r="D38" s="100"/>
      <c r="E38" s="100"/>
      <c r="F38" s="100"/>
      <c r="G38" s="100"/>
      <c r="H38" s="100"/>
      <c r="I38" s="100"/>
      <c r="J38" s="101"/>
      <c r="K38" s="101"/>
      <c r="L38" s="101"/>
      <c r="M38" s="101" t="s">
        <v>37</v>
      </c>
      <c r="N38" s="101"/>
      <c r="O38" s="101"/>
      <c r="P38" s="101"/>
      <c r="Q38" s="100"/>
      <c r="R38" s="100"/>
      <c r="S38" s="100"/>
      <c r="T38" s="189" t="s">
        <v>88</v>
      </c>
      <c r="U38" s="189"/>
      <c r="V38" s="189"/>
      <c r="W38" s="189"/>
      <c r="X38" s="189"/>
      <c r="Y38" s="100"/>
      <c r="Z38" s="100"/>
      <c r="AA38" s="100"/>
      <c r="AB38" s="100"/>
      <c r="AC38" s="100"/>
      <c r="AD38" s="50"/>
      <c r="AE38" s="50"/>
      <c r="AF38" s="50"/>
      <c r="AG38" s="47"/>
      <c r="AH38" s="46"/>
      <c r="AI38" s="12" t="s">
        <v>38</v>
      </c>
    </row>
    <row r="39" spans="1:36" x14ac:dyDescent="0.2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50"/>
      <c r="AE39" s="50"/>
      <c r="AF39" s="50"/>
      <c r="AG39" s="47"/>
      <c r="AH39" s="80"/>
    </row>
    <row r="40" spans="1:36" x14ac:dyDescent="0.2">
      <c r="A40" s="45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50"/>
      <c r="AF40" s="50"/>
      <c r="AG40" s="47"/>
      <c r="AH40" s="49"/>
      <c r="AJ40" t="s">
        <v>38</v>
      </c>
    </row>
    <row r="41" spans="1:36" x14ac:dyDescent="0.2">
      <c r="A41" s="45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51"/>
      <c r="AF41" s="51"/>
      <c r="AG41" s="47"/>
      <c r="AH41" s="49"/>
    </row>
    <row r="42" spans="1:36" ht="13.5" thickBot="1" x14ac:dyDescent="0.25">
      <c r="A42" s="56"/>
      <c r="B42" s="57"/>
      <c r="C42" s="57"/>
      <c r="D42" s="57"/>
      <c r="E42" s="57"/>
      <c r="F42" s="57"/>
      <c r="G42" s="57" t="s">
        <v>38</v>
      </c>
      <c r="H42" s="57"/>
      <c r="I42" s="57"/>
      <c r="J42" s="57"/>
      <c r="K42" s="57"/>
      <c r="L42" s="57" t="s">
        <v>38</v>
      </c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8"/>
      <c r="AH42" s="81"/>
    </row>
    <row r="43" spans="1:36" x14ac:dyDescent="0.2">
      <c r="AJ43" t="s">
        <v>38</v>
      </c>
    </row>
    <row r="44" spans="1:36" x14ac:dyDescent="0.2">
      <c r="U44" s="2" t="s">
        <v>38</v>
      </c>
      <c r="Y44" s="2" t="s">
        <v>38</v>
      </c>
      <c r="AJ44" t="s">
        <v>38</v>
      </c>
    </row>
    <row r="45" spans="1:36" x14ac:dyDescent="0.2">
      <c r="L45" s="2" t="s">
        <v>38</v>
      </c>
      <c r="Q45" s="2" t="s">
        <v>38</v>
      </c>
      <c r="U45" s="2" t="s">
        <v>38</v>
      </c>
      <c r="W45" s="2" t="s">
        <v>38</v>
      </c>
      <c r="AD45" s="2" t="s">
        <v>38</v>
      </c>
      <c r="AJ45" s="12" t="s">
        <v>38</v>
      </c>
    </row>
    <row r="46" spans="1:36" x14ac:dyDescent="0.2">
      <c r="O46" s="2" t="s">
        <v>38</v>
      </c>
      <c r="R46" s="2" t="s">
        <v>38</v>
      </c>
      <c r="S46" s="2" t="s">
        <v>38</v>
      </c>
      <c r="AB46" s="2" t="s">
        <v>38</v>
      </c>
      <c r="AG46" s="7" t="s">
        <v>38</v>
      </c>
    </row>
    <row r="47" spans="1:36" x14ac:dyDescent="0.2">
      <c r="G47" s="2" t="s">
        <v>38</v>
      </c>
      <c r="L47" s="2" t="s">
        <v>38</v>
      </c>
      <c r="P47" s="2" t="s">
        <v>38</v>
      </c>
      <c r="Q47" s="2" t="s">
        <v>38</v>
      </c>
      <c r="R47" s="2" t="s">
        <v>38</v>
      </c>
      <c r="T47" s="2" t="s">
        <v>38</v>
      </c>
      <c r="AF47" s="2" t="s">
        <v>38</v>
      </c>
    </row>
    <row r="48" spans="1:36" x14ac:dyDescent="0.2">
      <c r="P48" s="2" t="s">
        <v>213</v>
      </c>
      <c r="Q48" s="2" t="s">
        <v>38</v>
      </c>
      <c r="S48" s="2" t="s">
        <v>38</v>
      </c>
      <c r="T48" s="2" t="s">
        <v>38</v>
      </c>
      <c r="U48" s="2" t="s">
        <v>38</v>
      </c>
      <c r="V48" s="2" t="s">
        <v>38</v>
      </c>
      <c r="X48" s="2" t="s">
        <v>38</v>
      </c>
      <c r="Y48" s="2" t="s">
        <v>38</v>
      </c>
      <c r="AD48" s="2" t="s">
        <v>38</v>
      </c>
    </row>
    <row r="49" spans="7:36" x14ac:dyDescent="0.2">
      <c r="L49" s="2" t="s">
        <v>38</v>
      </c>
      <c r="O49" s="2" t="s">
        <v>38</v>
      </c>
      <c r="Q49" s="2" t="s">
        <v>38</v>
      </c>
      <c r="S49" s="2" t="s">
        <v>38</v>
      </c>
      <c r="T49" s="2" t="s">
        <v>38</v>
      </c>
      <c r="Z49" s="2" t="s">
        <v>38</v>
      </c>
      <c r="AA49" s="2" t="s">
        <v>38</v>
      </c>
      <c r="AB49" s="2" t="s">
        <v>38</v>
      </c>
      <c r="AE49" s="2" t="s">
        <v>38</v>
      </c>
      <c r="AJ49" s="12" t="s">
        <v>38</v>
      </c>
    </row>
    <row r="50" spans="7:36" x14ac:dyDescent="0.2">
      <c r="U50" s="2" t="s">
        <v>38</v>
      </c>
      <c r="V50" s="2" t="s">
        <v>38</v>
      </c>
      <c r="W50" s="2" t="s">
        <v>38</v>
      </c>
      <c r="X50" s="2" t="s">
        <v>38</v>
      </c>
      <c r="Y50" s="2" t="s">
        <v>38</v>
      </c>
      <c r="AG50" s="7" t="s">
        <v>38</v>
      </c>
    </row>
    <row r="51" spans="7:36" x14ac:dyDescent="0.2">
      <c r="G51" s="2" t="s">
        <v>38</v>
      </c>
      <c r="P51" s="2" t="s">
        <v>38</v>
      </c>
      <c r="V51" s="2" t="s">
        <v>38</v>
      </c>
      <c r="Y51" s="2" t="s">
        <v>38</v>
      </c>
      <c r="AE51" s="2" t="s">
        <v>38</v>
      </c>
    </row>
    <row r="52" spans="7:36" x14ac:dyDescent="0.2">
      <c r="R52" s="2" t="s">
        <v>38</v>
      </c>
      <c r="U52" s="2" t="s">
        <v>38</v>
      </c>
    </row>
    <row r="53" spans="7:36" x14ac:dyDescent="0.2">
      <c r="L53" s="2" t="s">
        <v>38</v>
      </c>
      <c r="Y53" s="2" t="s">
        <v>38</v>
      </c>
      <c r="AC53" s="2" t="s">
        <v>38</v>
      </c>
      <c r="AD53" s="2" t="s">
        <v>38</v>
      </c>
    </row>
    <row r="55" spans="7:36" x14ac:dyDescent="0.2">
      <c r="N55" s="2" t="s">
        <v>38</v>
      </c>
    </row>
    <row r="56" spans="7:36" x14ac:dyDescent="0.2">
      <c r="U56" s="2" t="s">
        <v>38</v>
      </c>
      <c r="AJ56" s="12" t="s">
        <v>38</v>
      </c>
    </row>
    <row r="61" spans="7:36" x14ac:dyDescent="0.2">
      <c r="W61" s="2" t="s">
        <v>38</v>
      </c>
    </row>
  </sheetData>
  <sheetProtection algorithmName="SHA-512" hashValue="JwudE1zDNHvH660xaEaCpLAFTPM8ZKMuKvFc/Ah0Yi+Ghmb8Yg2qOy4Xp7GbGZW5ZwvrNkynGI8PB7EtkzeFig==" saltValue="4qu2ZGdBeOPwlmkXU0Aj8A==" spinCount="100000" sheet="1" objects="1" scenarios="1"/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E3:AE4"/>
    <mergeCell ref="Z3:Z4"/>
    <mergeCell ref="T37:X37"/>
    <mergeCell ref="AF3:AF4"/>
    <mergeCell ref="A2:A4"/>
    <mergeCell ref="S3:S4"/>
    <mergeCell ref="V3:V4"/>
    <mergeCell ref="T38:X38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2"/>
  <sheetViews>
    <sheetView zoomScale="90" zoomScaleNormal="90" workbookViewId="0">
      <selection activeCell="AJ51" sqref="AJ51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8" ht="20.100000000000001" customHeight="1" thickBot="1" x14ac:dyDescent="0.25">
      <c r="A1" s="197" t="s">
        <v>20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9"/>
    </row>
    <row r="2" spans="1:38" s="4" customFormat="1" ht="20.100000000000001" customHeight="1" thickBot="1" x14ac:dyDescent="0.25">
      <c r="A2" s="200" t="s">
        <v>14</v>
      </c>
      <c r="B2" s="194" t="s">
        <v>219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6"/>
    </row>
    <row r="3" spans="1:38" s="5" customFormat="1" ht="20.100000000000001" customHeight="1" x14ac:dyDescent="0.2">
      <c r="A3" s="201"/>
      <c r="B3" s="203">
        <v>1</v>
      </c>
      <c r="C3" s="190">
        <f>SUM(B3+1)</f>
        <v>2</v>
      </c>
      <c r="D3" s="190">
        <f t="shared" ref="D3:AD3" si="0">SUM(C3+1)</f>
        <v>3</v>
      </c>
      <c r="E3" s="190">
        <f t="shared" si="0"/>
        <v>4</v>
      </c>
      <c r="F3" s="190">
        <f t="shared" si="0"/>
        <v>5</v>
      </c>
      <c r="G3" s="190">
        <f t="shared" si="0"/>
        <v>6</v>
      </c>
      <c r="H3" s="190">
        <f t="shared" si="0"/>
        <v>7</v>
      </c>
      <c r="I3" s="190">
        <f t="shared" si="0"/>
        <v>8</v>
      </c>
      <c r="J3" s="190">
        <f t="shared" si="0"/>
        <v>9</v>
      </c>
      <c r="K3" s="190">
        <f t="shared" si="0"/>
        <v>10</v>
      </c>
      <c r="L3" s="190">
        <f t="shared" si="0"/>
        <v>11</v>
      </c>
      <c r="M3" s="190">
        <f t="shared" si="0"/>
        <v>12</v>
      </c>
      <c r="N3" s="190">
        <f t="shared" si="0"/>
        <v>13</v>
      </c>
      <c r="O3" s="190">
        <f t="shared" si="0"/>
        <v>14</v>
      </c>
      <c r="P3" s="190">
        <f t="shared" si="0"/>
        <v>15</v>
      </c>
      <c r="Q3" s="190">
        <f t="shared" si="0"/>
        <v>16</v>
      </c>
      <c r="R3" s="190">
        <f t="shared" si="0"/>
        <v>17</v>
      </c>
      <c r="S3" s="190">
        <f t="shared" si="0"/>
        <v>18</v>
      </c>
      <c r="T3" s="190">
        <f t="shared" si="0"/>
        <v>19</v>
      </c>
      <c r="U3" s="190">
        <f t="shared" si="0"/>
        <v>20</v>
      </c>
      <c r="V3" s="190">
        <f t="shared" si="0"/>
        <v>21</v>
      </c>
      <c r="W3" s="190">
        <f t="shared" si="0"/>
        <v>22</v>
      </c>
      <c r="X3" s="190">
        <f t="shared" si="0"/>
        <v>23</v>
      </c>
      <c r="Y3" s="190">
        <f t="shared" si="0"/>
        <v>24</v>
      </c>
      <c r="Z3" s="190">
        <f t="shared" si="0"/>
        <v>25</v>
      </c>
      <c r="AA3" s="190">
        <f t="shared" si="0"/>
        <v>26</v>
      </c>
      <c r="AB3" s="190">
        <f t="shared" si="0"/>
        <v>27</v>
      </c>
      <c r="AC3" s="190">
        <f t="shared" si="0"/>
        <v>28</v>
      </c>
      <c r="AD3" s="190">
        <f t="shared" si="0"/>
        <v>29</v>
      </c>
      <c r="AE3" s="219">
        <v>30</v>
      </c>
      <c r="AF3" s="227">
        <v>31</v>
      </c>
      <c r="AG3" s="116" t="s">
        <v>30</v>
      </c>
      <c r="AH3" s="117" t="s">
        <v>28</v>
      </c>
    </row>
    <row r="4" spans="1:38" s="5" customFormat="1" ht="20.100000000000001" customHeight="1" thickBot="1" x14ac:dyDescent="0.25">
      <c r="A4" s="202"/>
      <c r="B4" s="204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220"/>
      <c r="AF4" s="228"/>
      <c r="AG4" s="143" t="s">
        <v>27</v>
      </c>
      <c r="AH4" s="141" t="s">
        <v>27</v>
      </c>
    </row>
    <row r="5" spans="1:38" s="5" customFormat="1" x14ac:dyDescent="0.2">
      <c r="A5" s="163" t="s">
        <v>32</v>
      </c>
      <c r="B5" s="138">
        <v>55</v>
      </c>
      <c r="C5" s="139">
        <v>31</v>
      </c>
      <c r="D5" s="139">
        <v>27</v>
      </c>
      <c r="E5" s="139">
        <v>48</v>
      </c>
      <c r="F5" s="139">
        <v>47</v>
      </c>
      <c r="G5" s="139">
        <v>43</v>
      </c>
      <c r="H5" s="139">
        <v>48</v>
      </c>
      <c r="I5" s="139">
        <v>43</v>
      </c>
      <c r="J5" s="139">
        <v>34</v>
      </c>
      <c r="K5" s="139">
        <v>34</v>
      </c>
      <c r="L5" s="139">
        <v>32</v>
      </c>
      <c r="M5" s="139">
        <v>43</v>
      </c>
      <c r="N5" s="139">
        <v>68</v>
      </c>
      <c r="O5" s="139">
        <v>58</v>
      </c>
      <c r="P5" s="139">
        <v>52</v>
      </c>
      <c r="Q5" s="139">
        <v>63</v>
      </c>
      <c r="R5" s="139">
        <v>60</v>
      </c>
      <c r="S5" s="139">
        <v>59</v>
      </c>
      <c r="T5" s="139">
        <v>56</v>
      </c>
      <c r="U5" s="139">
        <v>59</v>
      </c>
      <c r="V5" s="139">
        <v>48</v>
      </c>
      <c r="W5" s="139">
        <v>62</v>
      </c>
      <c r="X5" s="139">
        <v>39</v>
      </c>
      <c r="Y5" s="139">
        <v>57</v>
      </c>
      <c r="Z5" s="139">
        <v>45</v>
      </c>
      <c r="AA5" s="139">
        <v>39</v>
      </c>
      <c r="AB5" s="139">
        <v>46</v>
      </c>
      <c r="AC5" s="139">
        <v>46</v>
      </c>
      <c r="AD5" s="139">
        <v>55</v>
      </c>
      <c r="AE5" s="139">
        <v>55</v>
      </c>
      <c r="AF5" s="142">
        <v>51</v>
      </c>
      <c r="AG5" s="144">
        <f t="shared" ref="AG5" si="1">MIN(B5:AF5)</f>
        <v>27</v>
      </c>
      <c r="AH5" s="156">
        <f t="shared" ref="AH5" si="2">AVERAGE(B5:AF5)</f>
        <v>48.483870967741936</v>
      </c>
    </row>
    <row r="6" spans="1:38" x14ac:dyDescent="0.2">
      <c r="A6" s="82" t="s">
        <v>94</v>
      </c>
      <c r="B6" s="125">
        <v>57</v>
      </c>
      <c r="C6" s="11">
        <v>46</v>
      </c>
      <c r="D6" s="11">
        <v>39</v>
      </c>
      <c r="E6" s="11">
        <v>56</v>
      </c>
      <c r="F6" s="11">
        <v>63</v>
      </c>
      <c r="G6" s="11">
        <v>59</v>
      </c>
      <c r="H6" s="11">
        <v>56</v>
      </c>
      <c r="I6" s="11">
        <v>49</v>
      </c>
      <c r="J6" s="11">
        <v>40</v>
      </c>
      <c r="K6" s="11">
        <v>45</v>
      </c>
      <c r="L6" s="11">
        <v>45</v>
      </c>
      <c r="M6" s="11">
        <v>55</v>
      </c>
      <c r="N6" s="11">
        <v>59</v>
      </c>
      <c r="O6" s="11">
        <v>54</v>
      </c>
      <c r="P6" s="11">
        <v>66</v>
      </c>
      <c r="Q6" s="11">
        <v>66</v>
      </c>
      <c r="R6" s="11">
        <v>76</v>
      </c>
      <c r="S6" s="11">
        <v>67</v>
      </c>
      <c r="T6" s="11">
        <v>75</v>
      </c>
      <c r="U6" s="11">
        <v>75</v>
      </c>
      <c r="V6" s="11">
        <v>81</v>
      </c>
      <c r="W6" s="11">
        <v>60</v>
      </c>
      <c r="X6" s="11">
        <v>59</v>
      </c>
      <c r="Y6" s="11">
        <v>56</v>
      </c>
      <c r="Z6" s="11">
        <v>63</v>
      </c>
      <c r="AA6" s="11">
        <v>52</v>
      </c>
      <c r="AB6" s="11">
        <v>64</v>
      </c>
      <c r="AC6" s="11">
        <v>63</v>
      </c>
      <c r="AD6" s="11">
        <v>57</v>
      </c>
      <c r="AE6" s="11">
        <v>65</v>
      </c>
      <c r="AF6" s="108">
        <v>60</v>
      </c>
      <c r="AG6" s="119">
        <f t="shared" ref="AG6" si="3">MIN(B6:AF6)</f>
        <v>39</v>
      </c>
      <c r="AH6" s="79">
        <f t="shared" ref="AH6" si="4">AVERAGE(B6:AF6)</f>
        <v>58.967741935483872</v>
      </c>
    </row>
    <row r="7" spans="1:38" x14ac:dyDescent="0.2">
      <c r="A7" s="82" t="s">
        <v>0</v>
      </c>
      <c r="B7" s="125">
        <v>56</v>
      </c>
      <c r="C7" s="11">
        <v>51</v>
      </c>
      <c r="D7" s="11">
        <v>79</v>
      </c>
      <c r="E7" s="11" t="s">
        <v>210</v>
      </c>
      <c r="F7" s="11" t="s">
        <v>210</v>
      </c>
      <c r="G7" s="11" t="s">
        <v>210</v>
      </c>
      <c r="H7" s="11" t="s">
        <v>210</v>
      </c>
      <c r="I7" s="11" t="s">
        <v>210</v>
      </c>
      <c r="J7" s="11" t="s">
        <v>210</v>
      </c>
      <c r="K7" s="11" t="s">
        <v>210</v>
      </c>
      <c r="L7" s="11" t="s">
        <v>210</v>
      </c>
      <c r="M7" s="11" t="s">
        <v>210</v>
      </c>
      <c r="N7" s="11" t="s">
        <v>210</v>
      </c>
      <c r="O7" s="11" t="s">
        <v>210</v>
      </c>
      <c r="P7" s="11" t="s">
        <v>210</v>
      </c>
      <c r="Q7" s="11" t="s">
        <v>210</v>
      </c>
      <c r="R7" s="11" t="s">
        <v>210</v>
      </c>
      <c r="S7" s="11" t="s">
        <v>210</v>
      </c>
      <c r="T7" s="11" t="s">
        <v>210</v>
      </c>
      <c r="U7" s="11">
        <v>65</v>
      </c>
      <c r="V7" s="11">
        <v>53</v>
      </c>
      <c r="W7" s="11">
        <v>53</v>
      </c>
      <c r="X7" s="11">
        <v>50</v>
      </c>
      <c r="Y7" s="11">
        <v>50</v>
      </c>
      <c r="Z7" s="11">
        <v>52</v>
      </c>
      <c r="AA7" s="11">
        <v>92</v>
      </c>
      <c r="AB7" s="11" t="s">
        <v>210</v>
      </c>
      <c r="AC7" s="11" t="s">
        <v>210</v>
      </c>
      <c r="AD7" s="11" t="s">
        <v>210</v>
      </c>
      <c r="AE7" s="11" t="s">
        <v>210</v>
      </c>
      <c r="AF7" s="108" t="s">
        <v>210</v>
      </c>
      <c r="AG7" s="119">
        <f t="shared" ref="AG7" si="5">MIN(B7:AF7)</f>
        <v>50</v>
      </c>
      <c r="AH7" s="79">
        <f t="shared" ref="AH7" si="6">AVERAGE(B7:AF7)</f>
        <v>60.1</v>
      </c>
    </row>
    <row r="8" spans="1:38" x14ac:dyDescent="0.2">
      <c r="A8" s="82" t="s">
        <v>153</v>
      </c>
      <c r="B8" s="125">
        <v>52</v>
      </c>
      <c r="C8" s="11">
        <v>43</v>
      </c>
      <c r="D8" s="11">
        <v>38</v>
      </c>
      <c r="E8" s="11">
        <v>49</v>
      </c>
      <c r="F8" s="11">
        <v>64</v>
      </c>
      <c r="G8" s="11">
        <v>56</v>
      </c>
      <c r="H8" s="11">
        <v>72</v>
      </c>
      <c r="I8" s="11">
        <v>61</v>
      </c>
      <c r="J8" s="11">
        <v>48</v>
      </c>
      <c r="K8" s="11">
        <v>52</v>
      </c>
      <c r="L8" s="11">
        <v>54</v>
      </c>
      <c r="M8" s="11">
        <v>48</v>
      </c>
      <c r="N8" s="11">
        <v>64</v>
      </c>
      <c r="O8" s="11">
        <v>71</v>
      </c>
      <c r="P8" s="11">
        <v>62</v>
      </c>
      <c r="Q8" s="11">
        <v>59</v>
      </c>
      <c r="R8" s="11">
        <v>81</v>
      </c>
      <c r="S8" s="11">
        <v>82</v>
      </c>
      <c r="T8" s="11">
        <v>78</v>
      </c>
      <c r="U8" s="11">
        <v>67</v>
      </c>
      <c r="V8" s="11">
        <v>64</v>
      </c>
      <c r="W8" s="11">
        <v>59</v>
      </c>
      <c r="X8" s="11">
        <v>70</v>
      </c>
      <c r="Y8" s="11">
        <v>62</v>
      </c>
      <c r="Z8" s="11">
        <v>65</v>
      </c>
      <c r="AA8" s="11">
        <v>56</v>
      </c>
      <c r="AB8" s="11">
        <v>72</v>
      </c>
      <c r="AC8" s="11">
        <v>67</v>
      </c>
      <c r="AD8" s="11">
        <v>60</v>
      </c>
      <c r="AE8" s="11">
        <v>54</v>
      </c>
      <c r="AF8" s="108">
        <v>86</v>
      </c>
      <c r="AG8" s="119">
        <f t="shared" ref="AG8" si="7">MIN(B8:AF8)</f>
        <v>38</v>
      </c>
      <c r="AH8" s="79">
        <f t="shared" ref="AH8" si="8">AVERAGE(B8:AF8)</f>
        <v>61.806451612903224</v>
      </c>
    </row>
    <row r="9" spans="1:38" x14ac:dyDescent="0.2">
      <c r="A9" s="82" t="s">
        <v>33</v>
      </c>
      <c r="B9" s="125" t="s">
        <v>210</v>
      </c>
      <c r="C9" s="11" t="s">
        <v>210</v>
      </c>
      <c r="D9" s="11" t="s">
        <v>210</v>
      </c>
      <c r="E9" s="11" t="s">
        <v>210</v>
      </c>
      <c r="F9" s="11" t="s">
        <v>210</v>
      </c>
      <c r="G9" s="11" t="s">
        <v>210</v>
      </c>
      <c r="H9" s="11" t="s">
        <v>210</v>
      </c>
      <c r="I9" s="11" t="s">
        <v>210</v>
      </c>
      <c r="J9" s="11" t="s">
        <v>210</v>
      </c>
      <c r="K9" s="11" t="s">
        <v>210</v>
      </c>
      <c r="L9" s="11" t="s">
        <v>210</v>
      </c>
      <c r="M9" s="11" t="s">
        <v>210</v>
      </c>
      <c r="N9" s="11" t="s">
        <v>210</v>
      </c>
      <c r="O9" s="11" t="s">
        <v>210</v>
      </c>
      <c r="P9" s="11">
        <v>58</v>
      </c>
      <c r="Q9" s="11">
        <v>52</v>
      </c>
      <c r="R9" s="11">
        <v>71</v>
      </c>
      <c r="S9" s="11" t="s">
        <v>210</v>
      </c>
      <c r="T9" s="11">
        <v>72</v>
      </c>
      <c r="U9" s="11">
        <v>73</v>
      </c>
      <c r="V9" s="11">
        <v>72</v>
      </c>
      <c r="W9" s="11">
        <v>60</v>
      </c>
      <c r="X9" s="11">
        <v>72</v>
      </c>
      <c r="Y9" s="11">
        <v>54</v>
      </c>
      <c r="Z9" s="11">
        <v>60</v>
      </c>
      <c r="AA9" s="11">
        <v>52</v>
      </c>
      <c r="AB9" s="11">
        <v>65</v>
      </c>
      <c r="AC9" s="11">
        <v>69</v>
      </c>
      <c r="AD9" s="11">
        <v>63</v>
      </c>
      <c r="AE9" s="11">
        <v>50</v>
      </c>
      <c r="AF9" s="108">
        <v>68</v>
      </c>
      <c r="AG9" s="119">
        <f t="shared" ref="AG9:AG10" si="9">MIN(B9:AF9)</f>
        <v>50</v>
      </c>
      <c r="AH9" s="79">
        <f t="shared" ref="AH9:AH10" si="10">AVERAGE(B9:AF9)</f>
        <v>63.1875</v>
      </c>
    </row>
    <row r="10" spans="1:38" x14ac:dyDescent="0.2">
      <c r="A10" s="82" t="s">
        <v>103</v>
      </c>
      <c r="B10" s="125">
        <v>47</v>
      </c>
      <c r="C10" s="11">
        <v>35</v>
      </c>
      <c r="D10" s="11">
        <v>35</v>
      </c>
      <c r="E10" s="11">
        <v>62</v>
      </c>
      <c r="F10" s="11">
        <v>53</v>
      </c>
      <c r="G10" s="11">
        <v>50</v>
      </c>
      <c r="H10" s="11">
        <v>49</v>
      </c>
      <c r="I10" s="11">
        <v>66</v>
      </c>
      <c r="J10" s="11">
        <v>41</v>
      </c>
      <c r="K10" s="11">
        <v>50</v>
      </c>
      <c r="L10" s="11">
        <v>42</v>
      </c>
      <c r="M10" s="11">
        <v>44</v>
      </c>
      <c r="N10" s="11">
        <v>54</v>
      </c>
      <c r="O10" s="11">
        <v>52</v>
      </c>
      <c r="P10" s="11">
        <v>63</v>
      </c>
      <c r="Q10" s="11">
        <v>60</v>
      </c>
      <c r="R10" s="11">
        <v>76</v>
      </c>
      <c r="S10" s="11">
        <v>78</v>
      </c>
      <c r="T10" s="11">
        <v>75</v>
      </c>
      <c r="U10" s="11">
        <v>68</v>
      </c>
      <c r="V10" s="11">
        <v>66</v>
      </c>
      <c r="W10" s="11">
        <v>58</v>
      </c>
      <c r="X10" s="11">
        <v>50</v>
      </c>
      <c r="Y10" s="11">
        <v>54</v>
      </c>
      <c r="Z10" s="11">
        <v>54</v>
      </c>
      <c r="AA10" s="11">
        <v>53</v>
      </c>
      <c r="AB10" s="11">
        <v>64</v>
      </c>
      <c r="AC10" s="11">
        <v>71</v>
      </c>
      <c r="AD10" s="11">
        <v>64</v>
      </c>
      <c r="AE10" s="11">
        <v>54</v>
      </c>
      <c r="AF10" s="108">
        <v>60</v>
      </c>
      <c r="AG10" s="119">
        <f t="shared" si="9"/>
        <v>35</v>
      </c>
      <c r="AH10" s="79">
        <f t="shared" si="10"/>
        <v>56.387096774193552</v>
      </c>
    </row>
    <row r="11" spans="1:38" x14ac:dyDescent="0.2">
      <c r="A11" s="82" t="s">
        <v>109</v>
      </c>
      <c r="B11" s="125">
        <v>53</v>
      </c>
      <c r="C11" s="11">
        <v>41</v>
      </c>
      <c r="D11" s="11">
        <v>37</v>
      </c>
      <c r="E11" s="11">
        <v>64</v>
      </c>
      <c r="F11" s="11">
        <v>74</v>
      </c>
      <c r="G11" s="11">
        <v>69</v>
      </c>
      <c r="H11" s="11">
        <v>62</v>
      </c>
      <c r="I11" s="11">
        <v>64</v>
      </c>
      <c r="J11" s="11">
        <v>49</v>
      </c>
      <c r="K11" s="11">
        <v>51</v>
      </c>
      <c r="L11" s="11">
        <v>52</v>
      </c>
      <c r="M11" s="11">
        <v>53</v>
      </c>
      <c r="N11" s="11">
        <v>61</v>
      </c>
      <c r="O11" s="11">
        <v>62</v>
      </c>
      <c r="P11" s="11">
        <v>67</v>
      </c>
      <c r="Q11" s="11">
        <v>62</v>
      </c>
      <c r="R11" s="11">
        <v>87</v>
      </c>
      <c r="S11" s="11">
        <v>80</v>
      </c>
      <c r="T11" s="11">
        <v>91</v>
      </c>
      <c r="U11" s="11">
        <v>80</v>
      </c>
      <c r="V11" s="11">
        <v>76</v>
      </c>
      <c r="W11" s="11">
        <v>62</v>
      </c>
      <c r="X11" s="11">
        <v>61</v>
      </c>
      <c r="Y11" s="11">
        <v>66</v>
      </c>
      <c r="Z11" s="11">
        <v>70</v>
      </c>
      <c r="AA11" s="11">
        <v>60</v>
      </c>
      <c r="AB11" s="11">
        <v>81</v>
      </c>
      <c r="AC11" s="11">
        <v>78</v>
      </c>
      <c r="AD11" s="11">
        <v>64</v>
      </c>
      <c r="AE11" s="11">
        <v>58</v>
      </c>
      <c r="AF11" s="108">
        <v>90</v>
      </c>
      <c r="AG11" s="119">
        <f t="shared" ref="AG11" si="11">MIN(B11:AF11)</f>
        <v>37</v>
      </c>
      <c r="AH11" s="79">
        <f t="shared" ref="AH11" si="12">AVERAGE(B11:AF11)</f>
        <v>65.322580645161295</v>
      </c>
    </row>
    <row r="12" spans="1:38" x14ac:dyDescent="0.2">
      <c r="A12" s="82" t="s">
        <v>1</v>
      </c>
      <c r="B12" s="125">
        <v>47</v>
      </c>
      <c r="C12" s="11">
        <v>32</v>
      </c>
      <c r="D12" s="11">
        <v>37</v>
      </c>
      <c r="E12" s="11">
        <v>54</v>
      </c>
      <c r="F12" s="11">
        <v>56</v>
      </c>
      <c r="G12" s="11">
        <v>57</v>
      </c>
      <c r="H12" s="11">
        <v>62</v>
      </c>
      <c r="I12" s="11">
        <v>54</v>
      </c>
      <c r="J12" s="11">
        <v>39</v>
      </c>
      <c r="K12" s="11">
        <v>53</v>
      </c>
      <c r="L12" s="11">
        <v>49</v>
      </c>
      <c r="M12" s="11">
        <v>59</v>
      </c>
      <c r="N12" s="11">
        <v>74</v>
      </c>
      <c r="O12" s="11">
        <v>59</v>
      </c>
      <c r="P12" s="11">
        <v>69</v>
      </c>
      <c r="Q12" s="11">
        <v>71</v>
      </c>
      <c r="R12" s="11">
        <v>73</v>
      </c>
      <c r="S12" s="11">
        <v>84</v>
      </c>
      <c r="T12" s="11">
        <v>72</v>
      </c>
      <c r="U12" s="11">
        <v>71</v>
      </c>
      <c r="V12" s="11">
        <v>54</v>
      </c>
      <c r="W12" s="11">
        <v>59</v>
      </c>
      <c r="X12" s="11">
        <v>46</v>
      </c>
      <c r="Y12" s="11">
        <v>48</v>
      </c>
      <c r="Z12" s="11">
        <v>52</v>
      </c>
      <c r="AA12" s="11">
        <v>43</v>
      </c>
      <c r="AB12" s="11">
        <v>63</v>
      </c>
      <c r="AC12" s="11">
        <v>65</v>
      </c>
      <c r="AD12" s="11">
        <v>65</v>
      </c>
      <c r="AE12" s="11">
        <v>72</v>
      </c>
      <c r="AF12" s="108">
        <v>61</v>
      </c>
      <c r="AG12" s="119">
        <f t="shared" ref="AG12:AG16" si="13">MIN(B12:AF12)</f>
        <v>32</v>
      </c>
      <c r="AH12" s="79">
        <f t="shared" ref="AH12:AH16" si="14">AVERAGE(B12:AF12)</f>
        <v>58.064516129032256</v>
      </c>
      <c r="AJ12" s="12" t="s">
        <v>38</v>
      </c>
    </row>
    <row r="13" spans="1:38" x14ac:dyDescent="0.2">
      <c r="A13" s="82" t="s">
        <v>2</v>
      </c>
      <c r="B13" s="125">
        <v>51</v>
      </c>
      <c r="C13" s="11" t="s">
        <v>210</v>
      </c>
      <c r="D13" s="11" t="s">
        <v>210</v>
      </c>
      <c r="E13" s="11">
        <v>72</v>
      </c>
      <c r="F13" s="11">
        <v>45</v>
      </c>
      <c r="G13" s="11">
        <v>48</v>
      </c>
      <c r="H13" s="11">
        <v>59</v>
      </c>
      <c r="I13" s="11">
        <v>36</v>
      </c>
      <c r="J13" s="11">
        <v>37</v>
      </c>
      <c r="K13" s="11">
        <v>44</v>
      </c>
      <c r="L13" s="11">
        <v>44</v>
      </c>
      <c r="M13" s="11">
        <v>53</v>
      </c>
      <c r="N13" s="11">
        <v>47</v>
      </c>
      <c r="O13" s="11">
        <v>62</v>
      </c>
      <c r="P13" s="11">
        <v>58</v>
      </c>
      <c r="Q13" s="11">
        <v>67</v>
      </c>
      <c r="R13" s="11">
        <v>62</v>
      </c>
      <c r="S13" s="11">
        <v>47</v>
      </c>
      <c r="T13" s="11">
        <v>52</v>
      </c>
      <c r="U13" s="11">
        <v>49</v>
      </c>
      <c r="V13" s="11">
        <v>46</v>
      </c>
      <c r="W13" s="11">
        <v>45</v>
      </c>
      <c r="X13" s="11">
        <v>35</v>
      </c>
      <c r="Y13" s="11">
        <v>40</v>
      </c>
      <c r="Z13" s="11">
        <v>43</v>
      </c>
      <c r="AA13" s="11">
        <v>38</v>
      </c>
      <c r="AB13" s="11">
        <v>38</v>
      </c>
      <c r="AC13" s="11">
        <v>47</v>
      </c>
      <c r="AD13" s="11">
        <v>44</v>
      </c>
      <c r="AE13" s="11">
        <v>50</v>
      </c>
      <c r="AF13" s="108">
        <v>46</v>
      </c>
      <c r="AG13" s="119">
        <f t="shared" si="13"/>
        <v>35</v>
      </c>
      <c r="AH13" s="79">
        <f>AVERAGE(B13:AF13)</f>
        <v>48.448275862068968</v>
      </c>
      <c r="AI13" s="12" t="s">
        <v>38</v>
      </c>
      <c r="AJ13" s="12" t="s">
        <v>38</v>
      </c>
    </row>
    <row r="14" spans="1:38" x14ac:dyDescent="0.2">
      <c r="A14" s="82" t="s">
        <v>3</v>
      </c>
      <c r="B14" s="125">
        <v>79</v>
      </c>
      <c r="C14" s="11" t="s">
        <v>210</v>
      </c>
      <c r="D14" s="11">
        <v>46</v>
      </c>
      <c r="E14" s="11">
        <v>58</v>
      </c>
      <c r="F14" s="11">
        <v>50</v>
      </c>
      <c r="G14" s="11">
        <v>56</v>
      </c>
      <c r="H14" s="11">
        <v>60</v>
      </c>
      <c r="I14" s="11">
        <v>50</v>
      </c>
      <c r="J14" s="11">
        <v>45</v>
      </c>
      <c r="K14" s="11">
        <v>58</v>
      </c>
      <c r="L14" s="11">
        <v>43</v>
      </c>
      <c r="M14" s="11">
        <v>39</v>
      </c>
      <c r="N14" s="11">
        <v>58</v>
      </c>
      <c r="O14" s="11">
        <v>61</v>
      </c>
      <c r="P14" s="11">
        <v>63</v>
      </c>
      <c r="Q14" s="11">
        <v>64</v>
      </c>
      <c r="R14" s="11">
        <v>67</v>
      </c>
      <c r="S14" s="11">
        <v>77</v>
      </c>
      <c r="T14" s="11">
        <v>68</v>
      </c>
      <c r="U14" s="11">
        <v>66</v>
      </c>
      <c r="V14" s="11">
        <v>54</v>
      </c>
      <c r="W14" s="11">
        <v>57</v>
      </c>
      <c r="X14" s="11">
        <v>52</v>
      </c>
      <c r="Y14" s="11">
        <v>47</v>
      </c>
      <c r="Z14" s="11">
        <v>51</v>
      </c>
      <c r="AA14" s="11">
        <v>56</v>
      </c>
      <c r="AB14" s="11">
        <v>62</v>
      </c>
      <c r="AC14" s="11">
        <v>62</v>
      </c>
      <c r="AD14" s="11">
        <v>62</v>
      </c>
      <c r="AE14" s="11">
        <v>52</v>
      </c>
      <c r="AF14" s="108">
        <v>57</v>
      </c>
      <c r="AG14" s="119">
        <f t="shared" si="13"/>
        <v>39</v>
      </c>
      <c r="AH14" s="79">
        <f t="shared" si="14"/>
        <v>57.333333333333336</v>
      </c>
      <c r="AI14" s="12" t="s">
        <v>38</v>
      </c>
    </row>
    <row r="15" spans="1:38" x14ac:dyDescent="0.2">
      <c r="A15" s="82" t="s">
        <v>35</v>
      </c>
      <c r="B15" s="125">
        <v>41</v>
      </c>
      <c r="C15" s="11">
        <v>38</v>
      </c>
      <c r="D15" s="11">
        <v>33</v>
      </c>
      <c r="E15" s="11">
        <v>47</v>
      </c>
      <c r="F15" s="11">
        <v>48</v>
      </c>
      <c r="G15" s="11">
        <v>52</v>
      </c>
      <c r="H15" s="11">
        <v>42</v>
      </c>
      <c r="I15" s="11">
        <v>34</v>
      </c>
      <c r="J15" s="11">
        <v>32</v>
      </c>
      <c r="K15" s="11">
        <v>58</v>
      </c>
      <c r="L15" s="11">
        <v>47</v>
      </c>
      <c r="M15" s="11">
        <v>57</v>
      </c>
      <c r="N15" s="11">
        <v>59</v>
      </c>
      <c r="O15" s="11">
        <v>54</v>
      </c>
      <c r="P15" s="11">
        <v>70</v>
      </c>
      <c r="Q15" s="11">
        <v>61</v>
      </c>
      <c r="R15" s="11">
        <v>71</v>
      </c>
      <c r="S15" s="11">
        <v>54</v>
      </c>
      <c r="T15" s="11">
        <v>63</v>
      </c>
      <c r="U15" s="11">
        <v>57</v>
      </c>
      <c r="V15" s="11">
        <v>45</v>
      </c>
      <c r="W15" s="11">
        <v>61</v>
      </c>
      <c r="X15" s="11">
        <v>43</v>
      </c>
      <c r="Y15" s="11">
        <v>40</v>
      </c>
      <c r="Z15" s="11">
        <v>45</v>
      </c>
      <c r="AA15" s="11">
        <v>42</v>
      </c>
      <c r="AB15" s="11">
        <v>49</v>
      </c>
      <c r="AC15" s="11">
        <v>48</v>
      </c>
      <c r="AD15" s="11">
        <v>50</v>
      </c>
      <c r="AE15" s="11">
        <v>47</v>
      </c>
      <c r="AF15" s="108">
        <v>52</v>
      </c>
      <c r="AG15" s="119">
        <f>MIN(B15:AF15)</f>
        <v>32</v>
      </c>
      <c r="AH15" s="79">
        <f>AVERAGE(B15:AF15)</f>
        <v>49.677419354838712</v>
      </c>
      <c r="AJ15" t="s">
        <v>38</v>
      </c>
      <c r="AL15" t="s">
        <v>38</v>
      </c>
    </row>
    <row r="16" spans="1:38" x14ac:dyDescent="0.2">
      <c r="A16" s="82" t="s">
        <v>4</v>
      </c>
      <c r="B16" s="125">
        <v>75</v>
      </c>
      <c r="C16" s="11">
        <v>79</v>
      </c>
      <c r="D16" s="11" t="s">
        <v>210</v>
      </c>
      <c r="E16" s="11">
        <v>72</v>
      </c>
      <c r="F16" s="11">
        <v>47</v>
      </c>
      <c r="G16" s="11">
        <v>47</v>
      </c>
      <c r="H16" s="11">
        <v>51</v>
      </c>
      <c r="I16" s="11">
        <v>43</v>
      </c>
      <c r="J16" s="11">
        <v>29</v>
      </c>
      <c r="K16" s="11">
        <v>54</v>
      </c>
      <c r="L16" s="11">
        <v>36</v>
      </c>
      <c r="M16" s="11">
        <v>55</v>
      </c>
      <c r="N16" s="11">
        <v>58</v>
      </c>
      <c r="O16" s="11">
        <v>56</v>
      </c>
      <c r="P16" s="11">
        <v>54</v>
      </c>
      <c r="Q16" s="11">
        <v>72</v>
      </c>
      <c r="R16" s="11">
        <v>75</v>
      </c>
      <c r="S16" s="11">
        <v>66</v>
      </c>
      <c r="T16" s="11">
        <v>71</v>
      </c>
      <c r="U16" s="11">
        <v>59</v>
      </c>
      <c r="V16" s="11">
        <v>47</v>
      </c>
      <c r="W16" s="11">
        <v>49</v>
      </c>
      <c r="X16" s="11">
        <v>32</v>
      </c>
      <c r="Y16" s="11">
        <v>42</v>
      </c>
      <c r="Z16" s="11">
        <v>48</v>
      </c>
      <c r="AA16" s="11">
        <v>33</v>
      </c>
      <c r="AB16" s="11">
        <v>56</v>
      </c>
      <c r="AC16" s="11">
        <v>50</v>
      </c>
      <c r="AD16" s="11">
        <v>46</v>
      </c>
      <c r="AE16" s="11">
        <v>43</v>
      </c>
      <c r="AF16" s="108">
        <v>51</v>
      </c>
      <c r="AG16" s="119">
        <f t="shared" si="13"/>
        <v>29</v>
      </c>
      <c r="AH16" s="79">
        <f t="shared" si="14"/>
        <v>53.2</v>
      </c>
      <c r="AK16" t="s">
        <v>38</v>
      </c>
      <c r="AL16" t="s">
        <v>38</v>
      </c>
    </row>
    <row r="17" spans="1:39" x14ac:dyDescent="0.2">
      <c r="A17" s="82" t="s">
        <v>154</v>
      </c>
      <c r="B17" s="125">
        <v>48</v>
      </c>
      <c r="C17" s="11">
        <v>42</v>
      </c>
      <c r="D17" s="11">
        <v>48</v>
      </c>
      <c r="E17" s="11">
        <v>59</v>
      </c>
      <c r="F17" s="11">
        <v>74</v>
      </c>
      <c r="G17" s="11">
        <v>51</v>
      </c>
      <c r="H17" s="11">
        <v>72</v>
      </c>
      <c r="I17" s="11">
        <v>61</v>
      </c>
      <c r="J17" s="11">
        <v>48</v>
      </c>
      <c r="K17" s="11">
        <v>47</v>
      </c>
      <c r="L17" s="11">
        <v>50</v>
      </c>
      <c r="M17" s="11">
        <v>53</v>
      </c>
      <c r="N17" s="11">
        <v>55</v>
      </c>
      <c r="O17" s="11">
        <v>55</v>
      </c>
      <c r="P17" s="11">
        <v>58</v>
      </c>
      <c r="Q17" s="11">
        <v>61</v>
      </c>
      <c r="R17" s="11">
        <v>85</v>
      </c>
      <c r="S17" s="11">
        <v>69</v>
      </c>
      <c r="T17" s="11">
        <v>72</v>
      </c>
      <c r="U17" s="11">
        <v>68</v>
      </c>
      <c r="V17" s="11">
        <v>61</v>
      </c>
      <c r="W17" s="11">
        <v>62</v>
      </c>
      <c r="X17" s="11">
        <v>59</v>
      </c>
      <c r="Y17" s="11">
        <v>51</v>
      </c>
      <c r="Z17" s="11">
        <v>71</v>
      </c>
      <c r="AA17" s="11">
        <v>56</v>
      </c>
      <c r="AB17" s="11">
        <v>73</v>
      </c>
      <c r="AC17" s="11">
        <v>64</v>
      </c>
      <c r="AD17" s="11">
        <v>59</v>
      </c>
      <c r="AE17" s="11">
        <v>57</v>
      </c>
      <c r="AF17" s="108">
        <v>84</v>
      </c>
      <c r="AG17" s="119">
        <f t="shared" ref="AG17" si="15">MIN(B17:AF17)</f>
        <v>42</v>
      </c>
      <c r="AH17" s="79">
        <f t="shared" ref="AH17" si="16">AVERAGE(B17:AF17)</f>
        <v>60.41935483870968</v>
      </c>
      <c r="AI17" s="12" t="s">
        <v>38</v>
      </c>
      <c r="AJ17" t="s">
        <v>38</v>
      </c>
    </row>
    <row r="18" spans="1:39" x14ac:dyDescent="0.2">
      <c r="A18" s="82" t="s">
        <v>155</v>
      </c>
      <c r="B18" s="125">
        <v>45</v>
      </c>
      <c r="C18" s="11">
        <v>33</v>
      </c>
      <c r="D18" s="11">
        <v>34</v>
      </c>
      <c r="E18" s="11">
        <v>58</v>
      </c>
      <c r="F18" s="11">
        <v>73</v>
      </c>
      <c r="G18" s="11">
        <v>64</v>
      </c>
      <c r="H18" s="11">
        <v>58</v>
      </c>
      <c r="I18" s="11">
        <v>58</v>
      </c>
      <c r="J18" s="11">
        <v>48</v>
      </c>
      <c r="K18" s="11">
        <v>56</v>
      </c>
      <c r="L18" s="11">
        <v>54</v>
      </c>
      <c r="M18" s="11">
        <v>55</v>
      </c>
      <c r="N18" s="11">
        <v>55</v>
      </c>
      <c r="O18" s="11">
        <v>62</v>
      </c>
      <c r="P18" s="11">
        <v>64</v>
      </c>
      <c r="Q18" s="11">
        <v>63</v>
      </c>
      <c r="R18" s="11">
        <v>78</v>
      </c>
      <c r="S18" s="11">
        <v>73</v>
      </c>
      <c r="T18" s="11">
        <v>78</v>
      </c>
      <c r="U18" s="11">
        <v>71</v>
      </c>
      <c r="V18" s="11">
        <v>77</v>
      </c>
      <c r="W18" s="11">
        <v>61</v>
      </c>
      <c r="X18" s="11">
        <v>56</v>
      </c>
      <c r="Y18" s="11">
        <v>68</v>
      </c>
      <c r="Z18" s="11">
        <v>64</v>
      </c>
      <c r="AA18" s="11">
        <v>60</v>
      </c>
      <c r="AB18" s="11">
        <v>69</v>
      </c>
      <c r="AC18" s="11">
        <v>79</v>
      </c>
      <c r="AD18" s="11">
        <v>63</v>
      </c>
      <c r="AE18" s="11">
        <v>64</v>
      </c>
      <c r="AF18" s="108">
        <v>80</v>
      </c>
      <c r="AG18" s="119">
        <f t="shared" ref="AG18" si="17">MIN(B18:AF18)</f>
        <v>33</v>
      </c>
      <c r="AH18" s="79">
        <f t="shared" ref="AH18" si="18">AVERAGE(B18:AF18)</f>
        <v>61.967741935483872</v>
      </c>
      <c r="AJ18" t="s">
        <v>38</v>
      </c>
      <c r="AM18" t="s">
        <v>38</v>
      </c>
    </row>
    <row r="19" spans="1:39" x14ac:dyDescent="0.2">
      <c r="A19" s="82" t="s">
        <v>5</v>
      </c>
      <c r="B19" s="125">
        <v>47</v>
      </c>
      <c r="C19" s="11">
        <v>38</v>
      </c>
      <c r="D19" s="11">
        <v>47</v>
      </c>
      <c r="E19" s="11">
        <v>60</v>
      </c>
      <c r="F19" s="11">
        <v>72</v>
      </c>
      <c r="G19" s="11">
        <v>51</v>
      </c>
      <c r="H19" s="11">
        <v>74</v>
      </c>
      <c r="I19" s="11">
        <v>58</v>
      </c>
      <c r="J19" s="11">
        <v>50</v>
      </c>
      <c r="K19" s="11">
        <v>50</v>
      </c>
      <c r="L19" s="11">
        <v>50</v>
      </c>
      <c r="M19" s="11">
        <v>50</v>
      </c>
      <c r="N19" s="11">
        <v>56</v>
      </c>
      <c r="O19" s="11">
        <v>57</v>
      </c>
      <c r="P19" s="11">
        <v>57</v>
      </c>
      <c r="Q19" s="11">
        <v>70</v>
      </c>
      <c r="R19" s="11">
        <v>94</v>
      </c>
      <c r="S19" s="11">
        <v>71</v>
      </c>
      <c r="T19" s="11">
        <v>75</v>
      </c>
      <c r="U19" s="11">
        <v>67</v>
      </c>
      <c r="V19" s="11">
        <v>69</v>
      </c>
      <c r="W19" s="11">
        <v>68</v>
      </c>
      <c r="X19" s="11">
        <v>59</v>
      </c>
      <c r="Y19" s="11">
        <v>52</v>
      </c>
      <c r="Z19" s="11">
        <v>75</v>
      </c>
      <c r="AA19" s="11">
        <v>63</v>
      </c>
      <c r="AB19" s="11">
        <v>80</v>
      </c>
      <c r="AC19" s="11">
        <v>68</v>
      </c>
      <c r="AD19" s="11">
        <v>63</v>
      </c>
      <c r="AE19" s="11">
        <v>65</v>
      </c>
      <c r="AF19" s="108">
        <v>93</v>
      </c>
      <c r="AG19" s="119">
        <f>MIN(B19:AF19)</f>
        <v>38</v>
      </c>
      <c r="AH19" s="79">
        <f>AVERAGE(B19:AF19)</f>
        <v>62.87096774193548</v>
      </c>
      <c r="AJ19" t="s">
        <v>38</v>
      </c>
      <c r="AK19" t="s">
        <v>38</v>
      </c>
      <c r="AL19" t="s">
        <v>38</v>
      </c>
    </row>
    <row r="20" spans="1:39" x14ac:dyDescent="0.2">
      <c r="A20" s="82" t="s">
        <v>6</v>
      </c>
      <c r="B20" s="125">
        <v>50</v>
      </c>
      <c r="C20" s="11">
        <v>42</v>
      </c>
      <c r="D20" s="11">
        <v>34</v>
      </c>
      <c r="E20" s="11">
        <v>50</v>
      </c>
      <c r="F20" s="11">
        <v>61</v>
      </c>
      <c r="G20" s="11">
        <v>54</v>
      </c>
      <c r="H20" s="11">
        <v>49</v>
      </c>
      <c r="I20" s="11">
        <v>45</v>
      </c>
      <c r="J20" s="11">
        <v>34</v>
      </c>
      <c r="K20" s="11">
        <v>39</v>
      </c>
      <c r="L20" s="11">
        <v>40</v>
      </c>
      <c r="M20" s="11">
        <v>52</v>
      </c>
      <c r="N20" s="11">
        <v>50</v>
      </c>
      <c r="O20" s="11">
        <v>51</v>
      </c>
      <c r="P20" s="11">
        <v>59</v>
      </c>
      <c r="Q20" s="11">
        <v>53</v>
      </c>
      <c r="R20" s="11">
        <v>70</v>
      </c>
      <c r="S20" s="11">
        <v>71</v>
      </c>
      <c r="T20" s="11">
        <v>73</v>
      </c>
      <c r="U20" s="11">
        <v>68</v>
      </c>
      <c r="V20" s="11">
        <v>78</v>
      </c>
      <c r="W20" s="11">
        <v>58</v>
      </c>
      <c r="X20" s="11">
        <v>57</v>
      </c>
      <c r="Y20" s="11">
        <v>47</v>
      </c>
      <c r="Z20" s="11">
        <v>60</v>
      </c>
      <c r="AA20" s="11">
        <v>49</v>
      </c>
      <c r="AB20" s="11">
        <v>60</v>
      </c>
      <c r="AC20" s="11">
        <v>61</v>
      </c>
      <c r="AD20" s="11">
        <v>54</v>
      </c>
      <c r="AE20" s="11">
        <v>60</v>
      </c>
      <c r="AF20" s="108">
        <v>61</v>
      </c>
      <c r="AG20" s="119">
        <f>MIN(B20:AF20)</f>
        <v>34</v>
      </c>
      <c r="AH20" s="79">
        <f>AVERAGE(B20:AF20)</f>
        <v>54.516129032258064</v>
      </c>
      <c r="AL20" t="s">
        <v>38</v>
      </c>
    </row>
    <row r="21" spans="1:39" x14ac:dyDescent="0.2">
      <c r="A21" s="82" t="s">
        <v>34</v>
      </c>
      <c r="B21" s="125">
        <v>56</v>
      </c>
      <c r="C21" s="11">
        <v>36</v>
      </c>
      <c r="D21" s="11">
        <v>32</v>
      </c>
      <c r="E21" s="11">
        <v>63</v>
      </c>
      <c r="F21" s="11">
        <v>80</v>
      </c>
      <c r="G21" s="11">
        <v>77</v>
      </c>
      <c r="H21" s="11">
        <v>59</v>
      </c>
      <c r="I21" s="11">
        <v>64</v>
      </c>
      <c r="J21" s="11">
        <v>48</v>
      </c>
      <c r="K21" s="11">
        <v>50</v>
      </c>
      <c r="L21" s="11">
        <v>43</v>
      </c>
      <c r="M21" s="11">
        <v>46</v>
      </c>
      <c r="N21" s="11">
        <v>55</v>
      </c>
      <c r="O21" s="11">
        <v>59</v>
      </c>
      <c r="P21" s="11">
        <v>68</v>
      </c>
      <c r="Q21" s="11">
        <v>61</v>
      </c>
      <c r="R21" s="11">
        <v>77</v>
      </c>
      <c r="S21" s="11">
        <v>73</v>
      </c>
      <c r="T21" s="11">
        <v>74</v>
      </c>
      <c r="U21" s="11">
        <v>77</v>
      </c>
      <c r="V21" s="11">
        <v>73</v>
      </c>
      <c r="W21" s="11">
        <v>64</v>
      </c>
      <c r="X21" s="11">
        <v>54</v>
      </c>
      <c r="Y21" s="11">
        <v>60</v>
      </c>
      <c r="Z21" s="11">
        <v>60</v>
      </c>
      <c r="AA21" s="11">
        <v>53</v>
      </c>
      <c r="AB21" s="11">
        <v>72</v>
      </c>
      <c r="AC21" s="11">
        <v>72</v>
      </c>
      <c r="AD21" s="11">
        <v>66</v>
      </c>
      <c r="AE21" s="11">
        <v>54</v>
      </c>
      <c r="AF21" s="108">
        <v>77</v>
      </c>
      <c r="AG21" s="119">
        <f t="shared" ref="AG21" si="19">MIN(B21:AF21)</f>
        <v>32</v>
      </c>
      <c r="AH21" s="79">
        <f t="shared" ref="AH21" si="20">AVERAGE(B21:AF21)</f>
        <v>61.387096774193552</v>
      </c>
      <c r="AK21" t="s">
        <v>38</v>
      </c>
      <c r="AL21" t="s">
        <v>38</v>
      </c>
    </row>
    <row r="22" spans="1:39" x14ac:dyDescent="0.2">
      <c r="A22" s="82" t="s">
        <v>156</v>
      </c>
      <c r="B22" s="125">
        <v>51</v>
      </c>
      <c r="C22" s="11">
        <v>39</v>
      </c>
      <c r="D22" s="11">
        <v>34</v>
      </c>
      <c r="E22" s="11">
        <v>71</v>
      </c>
      <c r="F22" s="11">
        <v>70</v>
      </c>
      <c r="G22" s="11">
        <v>60</v>
      </c>
      <c r="H22" s="11">
        <v>62</v>
      </c>
      <c r="I22" s="11">
        <v>61</v>
      </c>
      <c r="J22" s="11">
        <v>53</v>
      </c>
      <c r="K22" s="11">
        <v>56</v>
      </c>
      <c r="L22" s="11">
        <v>53</v>
      </c>
      <c r="M22" s="11">
        <v>50</v>
      </c>
      <c r="N22" s="11">
        <v>64</v>
      </c>
      <c r="O22" s="11">
        <v>66</v>
      </c>
      <c r="P22" s="11">
        <v>71</v>
      </c>
      <c r="Q22" s="11">
        <v>64</v>
      </c>
      <c r="R22" s="11">
        <v>93</v>
      </c>
      <c r="S22" s="11">
        <v>76</v>
      </c>
      <c r="T22" s="11">
        <v>72</v>
      </c>
      <c r="U22" s="11">
        <v>69</v>
      </c>
      <c r="V22" s="11">
        <v>75</v>
      </c>
      <c r="W22" s="11">
        <v>60</v>
      </c>
      <c r="X22" s="11">
        <v>68</v>
      </c>
      <c r="Y22" s="11">
        <v>65</v>
      </c>
      <c r="Z22" s="11">
        <v>74</v>
      </c>
      <c r="AA22" s="11">
        <v>70</v>
      </c>
      <c r="AB22" s="11">
        <v>86</v>
      </c>
      <c r="AC22" s="11">
        <v>79</v>
      </c>
      <c r="AD22" s="11">
        <v>71</v>
      </c>
      <c r="AE22" s="11">
        <v>67</v>
      </c>
      <c r="AF22" s="108">
        <v>88</v>
      </c>
      <c r="AG22" s="119">
        <f t="shared" ref="AG22" si="21">MIN(B22:AF22)</f>
        <v>34</v>
      </c>
      <c r="AH22" s="79">
        <f t="shared" ref="AH22" si="22">AVERAGE(B22:AF22)</f>
        <v>65.741935483870961</v>
      </c>
      <c r="AI22" s="12" t="s">
        <v>38</v>
      </c>
      <c r="AJ22" t="s">
        <v>38</v>
      </c>
      <c r="AL22" t="s">
        <v>38</v>
      </c>
    </row>
    <row r="23" spans="1:39" s="5" customFormat="1" x14ac:dyDescent="0.2">
      <c r="A23" s="82" t="s">
        <v>7</v>
      </c>
      <c r="B23" s="125">
        <v>80</v>
      </c>
      <c r="C23" s="11" t="s">
        <v>210</v>
      </c>
      <c r="D23" s="11" t="s">
        <v>210</v>
      </c>
      <c r="E23" s="11">
        <v>60</v>
      </c>
      <c r="F23" s="11" t="s">
        <v>210</v>
      </c>
      <c r="G23" s="11" t="s">
        <v>210</v>
      </c>
      <c r="H23" s="11" t="s">
        <v>210</v>
      </c>
      <c r="I23" s="11" t="s">
        <v>210</v>
      </c>
      <c r="J23" s="11" t="s">
        <v>210</v>
      </c>
      <c r="K23" s="11" t="s">
        <v>210</v>
      </c>
      <c r="L23" s="11" t="s">
        <v>210</v>
      </c>
      <c r="M23" s="11" t="s">
        <v>210</v>
      </c>
      <c r="N23" s="11" t="s">
        <v>210</v>
      </c>
      <c r="O23" s="11" t="s">
        <v>210</v>
      </c>
      <c r="P23" s="11" t="s">
        <v>210</v>
      </c>
      <c r="Q23" s="11" t="s">
        <v>210</v>
      </c>
      <c r="R23" s="11" t="s">
        <v>210</v>
      </c>
      <c r="S23" s="11">
        <v>78</v>
      </c>
      <c r="T23" s="11">
        <v>76</v>
      </c>
      <c r="U23" s="11">
        <v>75</v>
      </c>
      <c r="V23" s="11">
        <v>61</v>
      </c>
      <c r="W23" s="11">
        <v>56</v>
      </c>
      <c r="X23" s="11">
        <v>50</v>
      </c>
      <c r="Y23" s="11">
        <v>49</v>
      </c>
      <c r="Z23" s="11">
        <v>57</v>
      </c>
      <c r="AA23" s="11">
        <v>51</v>
      </c>
      <c r="AB23" s="11">
        <v>60</v>
      </c>
      <c r="AC23" s="11">
        <v>67</v>
      </c>
      <c r="AD23" s="11">
        <v>64</v>
      </c>
      <c r="AE23" s="11">
        <v>53</v>
      </c>
      <c r="AF23" s="108">
        <v>56</v>
      </c>
      <c r="AG23" s="119">
        <f t="shared" ref="AG23" si="23">MIN(B23:AF23)</f>
        <v>49</v>
      </c>
      <c r="AH23" s="79">
        <f t="shared" ref="AH23" si="24">AVERAGE(B23:AF23)</f>
        <v>62.0625</v>
      </c>
      <c r="AJ23" s="5" t="s">
        <v>38</v>
      </c>
      <c r="AL23" s="5" t="s">
        <v>38</v>
      </c>
    </row>
    <row r="24" spans="1:39" x14ac:dyDescent="0.2">
      <c r="A24" s="82" t="s">
        <v>157</v>
      </c>
      <c r="B24" s="125">
        <v>63</v>
      </c>
      <c r="C24" s="11">
        <v>54</v>
      </c>
      <c r="D24" s="11">
        <v>48</v>
      </c>
      <c r="E24" s="11">
        <v>60</v>
      </c>
      <c r="F24" s="11">
        <v>72</v>
      </c>
      <c r="G24" s="11">
        <v>69</v>
      </c>
      <c r="H24" s="11">
        <v>68</v>
      </c>
      <c r="I24" s="11">
        <v>70</v>
      </c>
      <c r="J24" s="11">
        <v>59</v>
      </c>
      <c r="K24" s="11">
        <v>63</v>
      </c>
      <c r="L24" s="11">
        <v>63</v>
      </c>
      <c r="M24" s="11">
        <v>71</v>
      </c>
      <c r="N24" s="11">
        <v>74</v>
      </c>
      <c r="O24" s="11">
        <v>81</v>
      </c>
      <c r="P24" s="11">
        <v>74</v>
      </c>
      <c r="Q24" s="11">
        <v>73</v>
      </c>
      <c r="R24" s="11">
        <v>84</v>
      </c>
      <c r="S24" s="11">
        <v>87</v>
      </c>
      <c r="T24" s="11">
        <v>88</v>
      </c>
      <c r="U24" s="11">
        <v>81</v>
      </c>
      <c r="V24" s="11">
        <v>89</v>
      </c>
      <c r="W24" s="11">
        <v>79</v>
      </c>
      <c r="X24" s="11">
        <v>65</v>
      </c>
      <c r="Y24" s="11">
        <v>65</v>
      </c>
      <c r="Z24" s="11">
        <v>73</v>
      </c>
      <c r="AA24" s="11">
        <v>67</v>
      </c>
      <c r="AB24" s="11">
        <v>74</v>
      </c>
      <c r="AC24" s="11">
        <v>77</v>
      </c>
      <c r="AD24" s="11">
        <v>72</v>
      </c>
      <c r="AE24" s="11">
        <v>70</v>
      </c>
      <c r="AF24" s="108">
        <v>73</v>
      </c>
      <c r="AG24" s="119">
        <f t="shared" ref="AG24" si="25">MIN(B24:AF24)</f>
        <v>48</v>
      </c>
      <c r="AH24" s="79">
        <f t="shared" ref="AH24" si="26">AVERAGE(B24:AF24)</f>
        <v>71.161290322580641</v>
      </c>
      <c r="AJ24" s="12" t="s">
        <v>38</v>
      </c>
    </row>
    <row r="25" spans="1:39" x14ac:dyDescent="0.2">
      <c r="A25" s="82" t="s">
        <v>158</v>
      </c>
      <c r="B25" s="125">
        <v>74</v>
      </c>
      <c r="C25" s="11">
        <v>74</v>
      </c>
      <c r="D25" s="11">
        <v>65</v>
      </c>
      <c r="E25" s="11">
        <v>82</v>
      </c>
      <c r="F25" s="11">
        <v>84</v>
      </c>
      <c r="G25" s="11">
        <v>76</v>
      </c>
      <c r="H25" s="11">
        <v>72</v>
      </c>
      <c r="I25" s="11">
        <v>76</v>
      </c>
      <c r="J25" s="11">
        <v>66</v>
      </c>
      <c r="K25" s="11">
        <v>72</v>
      </c>
      <c r="L25" s="11">
        <v>77</v>
      </c>
      <c r="M25" s="11">
        <v>72</v>
      </c>
      <c r="N25" s="11">
        <v>88</v>
      </c>
      <c r="O25" s="11">
        <v>86</v>
      </c>
      <c r="P25" s="11">
        <v>75</v>
      </c>
      <c r="Q25" s="11">
        <v>80</v>
      </c>
      <c r="R25" s="11">
        <v>86</v>
      </c>
      <c r="S25" s="11">
        <v>83</v>
      </c>
      <c r="T25" s="11">
        <v>84</v>
      </c>
      <c r="U25" s="11">
        <v>84</v>
      </c>
      <c r="V25" s="11">
        <v>78</v>
      </c>
      <c r="W25" s="11">
        <v>74</v>
      </c>
      <c r="X25" s="11">
        <v>79</v>
      </c>
      <c r="Y25" s="11">
        <v>69</v>
      </c>
      <c r="Z25" s="11">
        <v>75</v>
      </c>
      <c r="AA25" s="11">
        <v>66</v>
      </c>
      <c r="AB25" s="11">
        <v>75</v>
      </c>
      <c r="AC25" s="11">
        <v>70</v>
      </c>
      <c r="AD25" s="11">
        <v>82</v>
      </c>
      <c r="AE25" s="11">
        <v>77</v>
      </c>
      <c r="AF25" s="108">
        <v>77</v>
      </c>
      <c r="AG25" s="119">
        <f t="shared" ref="AG25" si="27">MIN(B25:AF25)</f>
        <v>65</v>
      </c>
      <c r="AH25" s="79">
        <f t="shared" ref="AH25" si="28">AVERAGE(B25:AF25)</f>
        <v>76.709677419354833</v>
      </c>
      <c r="AJ25" t="s">
        <v>38</v>
      </c>
      <c r="AK25" t="s">
        <v>38</v>
      </c>
    </row>
    <row r="26" spans="1:39" x14ac:dyDescent="0.2">
      <c r="A26" s="82" t="s">
        <v>8</v>
      </c>
      <c r="B26" s="125">
        <v>41</v>
      </c>
      <c r="C26" s="11">
        <v>28</v>
      </c>
      <c r="D26" s="11">
        <v>31</v>
      </c>
      <c r="E26" s="11">
        <v>58</v>
      </c>
      <c r="F26" s="11">
        <v>66</v>
      </c>
      <c r="G26" s="11">
        <v>62</v>
      </c>
      <c r="H26" s="11">
        <v>67</v>
      </c>
      <c r="I26" s="11">
        <v>58</v>
      </c>
      <c r="J26" s="11">
        <v>37</v>
      </c>
      <c r="K26" s="11">
        <v>46</v>
      </c>
      <c r="L26" s="11">
        <v>43</v>
      </c>
      <c r="M26" s="11">
        <v>38</v>
      </c>
      <c r="N26" s="11">
        <v>53</v>
      </c>
      <c r="O26" s="11">
        <v>61</v>
      </c>
      <c r="P26" s="11">
        <v>61</v>
      </c>
      <c r="Q26" s="11">
        <v>59</v>
      </c>
      <c r="R26" s="11">
        <v>79</v>
      </c>
      <c r="S26" s="11">
        <v>86</v>
      </c>
      <c r="T26" s="11">
        <v>77</v>
      </c>
      <c r="U26" s="11">
        <v>67</v>
      </c>
      <c r="V26" s="11">
        <v>70</v>
      </c>
      <c r="W26" s="11">
        <v>55</v>
      </c>
      <c r="X26" s="11">
        <v>63</v>
      </c>
      <c r="Y26" s="11">
        <v>59</v>
      </c>
      <c r="Z26" s="11">
        <v>61</v>
      </c>
      <c r="AA26" s="11">
        <v>54</v>
      </c>
      <c r="AB26" s="11">
        <v>71</v>
      </c>
      <c r="AC26" s="11">
        <v>69</v>
      </c>
      <c r="AD26" s="11">
        <v>61</v>
      </c>
      <c r="AE26" s="11">
        <v>56</v>
      </c>
      <c r="AF26" s="108">
        <v>79</v>
      </c>
      <c r="AG26" s="119">
        <f t="shared" ref="AG26:AG28" si="29">MIN(B26:AF26)</f>
        <v>28</v>
      </c>
      <c r="AH26" s="79">
        <f t="shared" ref="AH26:AH28" si="30">AVERAGE(B26:AF26)</f>
        <v>58.58064516129032</v>
      </c>
      <c r="AI26" s="12" t="s">
        <v>38</v>
      </c>
      <c r="AJ26" s="12" t="s">
        <v>38</v>
      </c>
      <c r="AK26" t="s">
        <v>38</v>
      </c>
      <c r="AL26" t="s">
        <v>38</v>
      </c>
      <c r="AM26" t="s">
        <v>38</v>
      </c>
    </row>
    <row r="27" spans="1:39" x14ac:dyDescent="0.2">
      <c r="A27" s="82" t="s">
        <v>9</v>
      </c>
      <c r="B27" s="125" t="s">
        <v>210</v>
      </c>
      <c r="C27" s="11" t="s">
        <v>210</v>
      </c>
      <c r="D27" s="11">
        <v>28</v>
      </c>
      <c r="E27" s="11">
        <v>51</v>
      </c>
      <c r="F27" s="11">
        <v>49</v>
      </c>
      <c r="G27" s="11">
        <v>69</v>
      </c>
      <c r="H27" s="11" t="s">
        <v>210</v>
      </c>
      <c r="I27" s="11" t="s">
        <v>210</v>
      </c>
      <c r="J27" s="11" t="s">
        <v>210</v>
      </c>
      <c r="K27" s="11" t="s">
        <v>210</v>
      </c>
      <c r="L27" s="11">
        <v>32</v>
      </c>
      <c r="M27" s="11">
        <v>40</v>
      </c>
      <c r="N27" s="11">
        <v>56</v>
      </c>
      <c r="O27" s="11">
        <v>70</v>
      </c>
      <c r="P27" s="11" t="s">
        <v>210</v>
      </c>
      <c r="Q27" s="11" t="s">
        <v>210</v>
      </c>
      <c r="R27" s="11" t="s">
        <v>210</v>
      </c>
      <c r="S27" s="11">
        <v>60</v>
      </c>
      <c r="T27" s="11">
        <v>57</v>
      </c>
      <c r="U27" s="11">
        <v>71</v>
      </c>
      <c r="V27" s="11">
        <v>56</v>
      </c>
      <c r="W27" s="11" t="s">
        <v>210</v>
      </c>
      <c r="X27" s="11" t="s">
        <v>210</v>
      </c>
      <c r="Y27" s="11" t="s">
        <v>210</v>
      </c>
      <c r="Z27" s="11" t="s">
        <v>210</v>
      </c>
      <c r="AA27" s="11">
        <v>49</v>
      </c>
      <c r="AB27" s="11">
        <v>55</v>
      </c>
      <c r="AC27" s="11">
        <v>56</v>
      </c>
      <c r="AD27" s="11">
        <v>55</v>
      </c>
      <c r="AE27" s="11" t="s">
        <v>210</v>
      </c>
      <c r="AF27" s="108" t="s">
        <v>210</v>
      </c>
      <c r="AG27" s="119">
        <f t="shared" si="29"/>
        <v>28</v>
      </c>
      <c r="AH27" s="79">
        <f t="shared" si="30"/>
        <v>53.375</v>
      </c>
      <c r="AL27" t="s">
        <v>38</v>
      </c>
    </row>
    <row r="28" spans="1:39" x14ac:dyDescent="0.2">
      <c r="A28" s="82" t="s">
        <v>159</v>
      </c>
      <c r="B28" s="125">
        <v>43</v>
      </c>
      <c r="C28" s="11">
        <v>41</v>
      </c>
      <c r="D28" s="11">
        <v>33</v>
      </c>
      <c r="E28" s="11">
        <v>43</v>
      </c>
      <c r="F28" s="11">
        <v>51</v>
      </c>
      <c r="G28" s="11">
        <v>50</v>
      </c>
      <c r="H28" s="11">
        <v>41</v>
      </c>
      <c r="I28" s="11">
        <v>50</v>
      </c>
      <c r="J28" s="11">
        <v>37</v>
      </c>
      <c r="K28" s="11">
        <v>41</v>
      </c>
      <c r="L28" s="11">
        <v>44</v>
      </c>
      <c r="M28" s="11">
        <v>50</v>
      </c>
      <c r="N28" s="11">
        <v>67</v>
      </c>
      <c r="O28" s="11">
        <v>67</v>
      </c>
      <c r="P28" s="11">
        <v>64</v>
      </c>
      <c r="Q28" s="11">
        <v>60</v>
      </c>
      <c r="R28" s="11">
        <v>63</v>
      </c>
      <c r="S28" s="11">
        <v>69</v>
      </c>
      <c r="T28" s="11">
        <v>54</v>
      </c>
      <c r="U28" s="11">
        <v>65</v>
      </c>
      <c r="V28" s="11">
        <v>61</v>
      </c>
      <c r="W28" s="11">
        <v>62</v>
      </c>
      <c r="X28" s="11">
        <v>49</v>
      </c>
      <c r="Y28" s="11">
        <v>55</v>
      </c>
      <c r="Z28" s="11">
        <v>62</v>
      </c>
      <c r="AA28" s="11">
        <v>50</v>
      </c>
      <c r="AB28" s="11">
        <v>62</v>
      </c>
      <c r="AC28" s="11">
        <v>49</v>
      </c>
      <c r="AD28" s="11">
        <v>57</v>
      </c>
      <c r="AE28" s="11">
        <v>57</v>
      </c>
      <c r="AF28" s="108">
        <v>49</v>
      </c>
      <c r="AG28" s="119">
        <f t="shared" si="29"/>
        <v>33</v>
      </c>
      <c r="AH28" s="79">
        <f t="shared" si="30"/>
        <v>53.096774193548384</v>
      </c>
      <c r="AJ28" t="s">
        <v>38</v>
      </c>
      <c r="AL28" t="s">
        <v>38</v>
      </c>
      <c r="AM28" s="12" t="s">
        <v>38</v>
      </c>
    </row>
    <row r="29" spans="1:39" x14ac:dyDescent="0.2">
      <c r="A29" s="82" t="s">
        <v>10</v>
      </c>
      <c r="B29" s="125">
        <v>50</v>
      </c>
      <c r="C29" s="11">
        <v>39</v>
      </c>
      <c r="D29" s="11">
        <v>38</v>
      </c>
      <c r="E29" s="11">
        <v>54</v>
      </c>
      <c r="F29" s="11">
        <v>65</v>
      </c>
      <c r="G29" s="11">
        <v>61</v>
      </c>
      <c r="H29" s="11">
        <v>58</v>
      </c>
      <c r="I29" s="11">
        <v>57</v>
      </c>
      <c r="J29" s="11">
        <v>46</v>
      </c>
      <c r="K29" s="11">
        <v>55</v>
      </c>
      <c r="L29" s="11">
        <v>53</v>
      </c>
      <c r="M29" s="11">
        <v>53</v>
      </c>
      <c r="N29" s="11">
        <v>65</v>
      </c>
      <c r="O29" s="11">
        <v>62</v>
      </c>
      <c r="P29" s="11">
        <v>63</v>
      </c>
      <c r="Q29" s="11">
        <v>61</v>
      </c>
      <c r="R29" s="11">
        <v>79</v>
      </c>
      <c r="S29" s="11">
        <v>72</v>
      </c>
      <c r="T29" s="11">
        <v>78</v>
      </c>
      <c r="U29" s="11">
        <v>72</v>
      </c>
      <c r="V29" s="11">
        <v>89</v>
      </c>
      <c r="W29" s="11">
        <v>61</v>
      </c>
      <c r="X29" s="11">
        <v>52</v>
      </c>
      <c r="Y29" s="11">
        <v>61</v>
      </c>
      <c r="Z29" s="11">
        <v>63</v>
      </c>
      <c r="AA29" s="11">
        <v>58</v>
      </c>
      <c r="AB29" s="11">
        <v>71</v>
      </c>
      <c r="AC29" s="11">
        <v>69</v>
      </c>
      <c r="AD29" s="11">
        <v>61</v>
      </c>
      <c r="AE29" s="11">
        <v>56</v>
      </c>
      <c r="AF29" s="108">
        <v>68</v>
      </c>
      <c r="AG29" s="119">
        <f t="shared" ref="AG29:AG30" si="31">MIN(B29:AF29)</f>
        <v>38</v>
      </c>
      <c r="AH29" s="79">
        <f t="shared" ref="AH29:AH30" si="32">AVERAGE(B29:AF29)</f>
        <v>60.967741935483872</v>
      </c>
    </row>
    <row r="30" spans="1:39" x14ac:dyDescent="0.2">
      <c r="A30" s="82" t="s">
        <v>144</v>
      </c>
      <c r="B30" s="125">
        <v>50</v>
      </c>
      <c r="C30" s="11">
        <v>41</v>
      </c>
      <c r="D30" s="11">
        <v>42</v>
      </c>
      <c r="E30" s="11">
        <v>51</v>
      </c>
      <c r="F30" s="11">
        <v>51</v>
      </c>
      <c r="G30" s="11">
        <v>45</v>
      </c>
      <c r="H30" s="11">
        <v>51</v>
      </c>
      <c r="I30" s="11">
        <v>46</v>
      </c>
      <c r="J30" s="11">
        <v>40</v>
      </c>
      <c r="K30" s="11">
        <v>41</v>
      </c>
      <c r="L30" s="11">
        <v>44</v>
      </c>
      <c r="M30" s="11">
        <v>48</v>
      </c>
      <c r="N30" s="11">
        <v>60</v>
      </c>
      <c r="O30" s="11">
        <v>60</v>
      </c>
      <c r="P30" s="11">
        <v>64</v>
      </c>
      <c r="Q30" s="11">
        <v>57</v>
      </c>
      <c r="R30" s="11">
        <v>61</v>
      </c>
      <c r="S30" s="11">
        <v>70</v>
      </c>
      <c r="T30" s="11">
        <v>60</v>
      </c>
      <c r="U30" s="11">
        <v>65</v>
      </c>
      <c r="V30" s="11">
        <v>74</v>
      </c>
      <c r="W30" s="11">
        <v>60</v>
      </c>
      <c r="X30" s="11">
        <v>52</v>
      </c>
      <c r="Y30" s="11">
        <v>65</v>
      </c>
      <c r="Z30" s="11">
        <v>67</v>
      </c>
      <c r="AA30" s="11">
        <v>50</v>
      </c>
      <c r="AB30" s="11">
        <v>67</v>
      </c>
      <c r="AC30" s="11">
        <v>52</v>
      </c>
      <c r="AD30" s="11">
        <v>57</v>
      </c>
      <c r="AE30" s="11">
        <v>61</v>
      </c>
      <c r="AF30" s="108">
        <v>55</v>
      </c>
      <c r="AG30" s="119">
        <f t="shared" si="31"/>
        <v>40</v>
      </c>
      <c r="AH30" s="79">
        <f t="shared" si="32"/>
        <v>55.064516129032256</v>
      </c>
      <c r="AJ30" t="s">
        <v>38</v>
      </c>
      <c r="AL30" t="s">
        <v>38</v>
      </c>
      <c r="AM30" t="s">
        <v>38</v>
      </c>
    </row>
    <row r="31" spans="1:39" x14ac:dyDescent="0.2">
      <c r="A31" s="82" t="s">
        <v>11</v>
      </c>
      <c r="B31" s="125">
        <v>61</v>
      </c>
      <c r="C31" s="11">
        <v>42</v>
      </c>
      <c r="D31" s="11">
        <v>48</v>
      </c>
      <c r="E31" s="11">
        <v>59</v>
      </c>
      <c r="F31" s="11">
        <v>56</v>
      </c>
      <c r="G31" s="11">
        <v>58</v>
      </c>
      <c r="H31" s="11">
        <v>55</v>
      </c>
      <c r="I31" s="11">
        <v>48</v>
      </c>
      <c r="J31" s="11">
        <v>40</v>
      </c>
      <c r="K31" s="11">
        <v>61</v>
      </c>
      <c r="L31" s="11">
        <v>48</v>
      </c>
      <c r="M31" s="11">
        <v>57</v>
      </c>
      <c r="N31" s="11">
        <v>64</v>
      </c>
      <c r="O31" s="11">
        <v>73</v>
      </c>
      <c r="P31" s="11">
        <v>61</v>
      </c>
      <c r="Q31" s="11">
        <v>67</v>
      </c>
      <c r="R31" s="11">
        <v>76</v>
      </c>
      <c r="S31" s="11">
        <v>76</v>
      </c>
      <c r="T31" s="11">
        <v>71</v>
      </c>
      <c r="U31" s="11">
        <v>68</v>
      </c>
      <c r="V31" s="11">
        <v>57</v>
      </c>
      <c r="W31" s="11">
        <v>52</v>
      </c>
      <c r="X31" s="11">
        <v>49</v>
      </c>
      <c r="Y31" s="11">
        <v>44</v>
      </c>
      <c r="Z31" s="11">
        <v>58</v>
      </c>
      <c r="AA31" s="11">
        <v>46</v>
      </c>
      <c r="AB31" s="11">
        <v>69</v>
      </c>
      <c r="AC31" s="11">
        <v>57</v>
      </c>
      <c r="AD31" s="11">
        <v>56</v>
      </c>
      <c r="AE31" s="11">
        <v>54</v>
      </c>
      <c r="AF31" s="108">
        <v>53</v>
      </c>
      <c r="AG31" s="119">
        <f>MIN(B31:AF31)</f>
        <v>40</v>
      </c>
      <c r="AH31" s="79">
        <f t="shared" ref="AH31" si="33">AVERAGE(B31:AF31)</f>
        <v>57.548387096774192</v>
      </c>
    </row>
    <row r="32" spans="1:39" x14ac:dyDescent="0.2">
      <c r="A32" s="82" t="s">
        <v>12</v>
      </c>
      <c r="B32" s="125">
        <v>43</v>
      </c>
      <c r="C32" s="11">
        <v>33</v>
      </c>
      <c r="D32" s="11">
        <v>47</v>
      </c>
      <c r="E32" s="11">
        <v>62</v>
      </c>
      <c r="F32" s="11">
        <v>74</v>
      </c>
      <c r="G32" s="11">
        <v>48</v>
      </c>
      <c r="H32" s="11">
        <v>73</v>
      </c>
      <c r="I32" s="11">
        <v>68</v>
      </c>
      <c r="J32" s="11">
        <v>51</v>
      </c>
      <c r="K32" s="11">
        <v>56</v>
      </c>
      <c r="L32" s="11">
        <v>49</v>
      </c>
      <c r="M32" s="11">
        <v>57</v>
      </c>
      <c r="N32" s="11">
        <v>56</v>
      </c>
      <c r="O32" s="11">
        <v>60</v>
      </c>
      <c r="P32" s="11">
        <v>57</v>
      </c>
      <c r="Q32" s="11">
        <v>58</v>
      </c>
      <c r="R32" s="11">
        <v>93</v>
      </c>
      <c r="S32" s="11">
        <v>67</v>
      </c>
      <c r="T32" s="11">
        <v>68</v>
      </c>
      <c r="U32" s="11">
        <v>72</v>
      </c>
      <c r="V32" s="11">
        <v>82</v>
      </c>
      <c r="W32" s="11">
        <v>76</v>
      </c>
      <c r="X32" s="11">
        <v>58</v>
      </c>
      <c r="Y32" s="11">
        <v>57</v>
      </c>
      <c r="Z32" s="11">
        <v>71</v>
      </c>
      <c r="AA32" s="11">
        <v>63</v>
      </c>
      <c r="AB32" s="11">
        <v>71</v>
      </c>
      <c r="AC32" s="11">
        <v>65</v>
      </c>
      <c r="AD32" s="11">
        <v>67</v>
      </c>
      <c r="AE32" s="11">
        <v>55</v>
      </c>
      <c r="AF32" s="108">
        <v>95</v>
      </c>
      <c r="AG32" s="119">
        <f t="shared" ref="AG32:AG33" si="34">MIN(B32:AF32)</f>
        <v>33</v>
      </c>
      <c r="AH32" s="79">
        <f t="shared" ref="AH32" si="35">AVERAGE(B32:AF32)</f>
        <v>62.967741935483872</v>
      </c>
      <c r="AI32" s="12" t="s">
        <v>38</v>
      </c>
      <c r="AJ32" t="s">
        <v>38</v>
      </c>
      <c r="AK32" t="s">
        <v>38</v>
      </c>
      <c r="AL32" s="12" t="s">
        <v>38</v>
      </c>
    </row>
    <row r="33" spans="1:40" x14ac:dyDescent="0.2">
      <c r="A33" s="82" t="s">
        <v>23</v>
      </c>
      <c r="B33" s="125">
        <v>52</v>
      </c>
      <c r="C33" s="11">
        <v>41</v>
      </c>
      <c r="D33" s="11">
        <v>35</v>
      </c>
      <c r="E33" s="11">
        <v>53</v>
      </c>
      <c r="F33" s="11">
        <v>60</v>
      </c>
      <c r="G33" s="11">
        <v>59</v>
      </c>
      <c r="H33" s="11">
        <v>57</v>
      </c>
      <c r="I33" s="11">
        <v>62</v>
      </c>
      <c r="J33" s="11">
        <v>41</v>
      </c>
      <c r="K33" s="11">
        <v>51</v>
      </c>
      <c r="L33" s="11">
        <v>48</v>
      </c>
      <c r="M33" s="11">
        <v>52</v>
      </c>
      <c r="N33" s="11">
        <v>72</v>
      </c>
      <c r="O33" s="11">
        <v>68</v>
      </c>
      <c r="P33" s="11">
        <v>70</v>
      </c>
      <c r="Q33" s="11">
        <v>70</v>
      </c>
      <c r="R33" s="11">
        <v>86</v>
      </c>
      <c r="S33" s="11">
        <v>89</v>
      </c>
      <c r="T33" s="11">
        <v>88</v>
      </c>
      <c r="U33" s="11">
        <v>80</v>
      </c>
      <c r="V33" s="11">
        <v>80</v>
      </c>
      <c r="W33" s="11">
        <v>70</v>
      </c>
      <c r="X33" s="11">
        <v>50</v>
      </c>
      <c r="Y33" s="11">
        <v>58</v>
      </c>
      <c r="Z33" s="11">
        <v>65</v>
      </c>
      <c r="AA33" s="11">
        <v>53</v>
      </c>
      <c r="AB33" s="11">
        <v>69</v>
      </c>
      <c r="AC33" s="11">
        <v>72</v>
      </c>
      <c r="AD33" s="11">
        <v>71</v>
      </c>
      <c r="AE33" s="11">
        <v>63</v>
      </c>
      <c r="AF33" s="108">
        <v>69</v>
      </c>
      <c r="AG33" s="119">
        <f t="shared" si="34"/>
        <v>35</v>
      </c>
      <c r="AH33" s="79">
        <f>AVERAGE(B33:AF33)</f>
        <v>63.032258064516128</v>
      </c>
      <c r="AL33" t="s">
        <v>38</v>
      </c>
    </row>
    <row r="34" spans="1:40" ht="13.5" thickBot="1" x14ac:dyDescent="0.25">
      <c r="A34" s="83" t="s">
        <v>13</v>
      </c>
      <c r="B34" s="126">
        <v>63</v>
      </c>
      <c r="C34" s="104">
        <v>36</v>
      </c>
      <c r="D34" s="104">
        <v>33</v>
      </c>
      <c r="E34" s="104">
        <v>49</v>
      </c>
      <c r="F34" s="104">
        <v>39</v>
      </c>
      <c r="G34" s="104">
        <v>40</v>
      </c>
      <c r="H34" s="104">
        <v>46</v>
      </c>
      <c r="I34" s="104">
        <v>34</v>
      </c>
      <c r="J34" s="104">
        <v>31</v>
      </c>
      <c r="K34" s="104">
        <v>42</v>
      </c>
      <c r="L34" s="104">
        <v>39</v>
      </c>
      <c r="M34" s="104">
        <v>49</v>
      </c>
      <c r="N34" s="104">
        <v>49</v>
      </c>
      <c r="O34" s="104">
        <v>45</v>
      </c>
      <c r="P34" s="104">
        <v>60</v>
      </c>
      <c r="Q34" s="104">
        <v>62</v>
      </c>
      <c r="R34" s="104">
        <v>58</v>
      </c>
      <c r="S34" s="104">
        <v>46</v>
      </c>
      <c r="T34" s="104">
        <v>52</v>
      </c>
      <c r="U34" s="104">
        <v>64</v>
      </c>
      <c r="V34" s="104">
        <v>54</v>
      </c>
      <c r="W34" s="104">
        <v>56</v>
      </c>
      <c r="X34" s="104">
        <v>29</v>
      </c>
      <c r="Y34" s="104">
        <v>53</v>
      </c>
      <c r="Z34" s="104">
        <v>49</v>
      </c>
      <c r="AA34" s="104">
        <v>43</v>
      </c>
      <c r="AB34" s="104">
        <v>39</v>
      </c>
      <c r="AC34" s="104">
        <v>46</v>
      </c>
      <c r="AD34" s="104">
        <v>49</v>
      </c>
      <c r="AE34" s="104">
        <v>49</v>
      </c>
      <c r="AF34" s="109">
        <v>49</v>
      </c>
      <c r="AG34" s="120">
        <f t="shared" ref="AG34" si="36">MIN(B34:AF34)</f>
        <v>29</v>
      </c>
      <c r="AH34" s="121">
        <f>AVERAGE(B34:AF34)</f>
        <v>46.87096774193548</v>
      </c>
      <c r="AJ34" t="s">
        <v>38</v>
      </c>
    </row>
    <row r="35" spans="1:40" s="5" customFormat="1" ht="17.100000000000001" customHeight="1" thickBot="1" x14ac:dyDescent="0.25">
      <c r="A35" s="155" t="s">
        <v>212</v>
      </c>
      <c r="B35" s="135">
        <f t="shared" ref="B35:AG35" si="37">MIN(B5:B34)</f>
        <v>41</v>
      </c>
      <c r="C35" s="86">
        <f t="shared" si="37"/>
        <v>28</v>
      </c>
      <c r="D35" s="86">
        <f t="shared" si="37"/>
        <v>27</v>
      </c>
      <c r="E35" s="86">
        <f t="shared" si="37"/>
        <v>43</v>
      </c>
      <c r="F35" s="86">
        <f t="shared" si="37"/>
        <v>39</v>
      </c>
      <c r="G35" s="86">
        <f t="shared" si="37"/>
        <v>40</v>
      </c>
      <c r="H35" s="86">
        <f t="shared" si="37"/>
        <v>41</v>
      </c>
      <c r="I35" s="86">
        <f t="shared" si="37"/>
        <v>34</v>
      </c>
      <c r="J35" s="86">
        <f t="shared" si="37"/>
        <v>29</v>
      </c>
      <c r="K35" s="86">
        <f t="shared" si="37"/>
        <v>34</v>
      </c>
      <c r="L35" s="86">
        <f t="shared" si="37"/>
        <v>32</v>
      </c>
      <c r="M35" s="86">
        <f t="shared" si="37"/>
        <v>38</v>
      </c>
      <c r="N35" s="86">
        <f t="shared" si="37"/>
        <v>47</v>
      </c>
      <c r="O35" s="86">
        <f t="shared" si="37"/>
        <v>45</v>
      </c>
      <c r="P35" s="86">
        <f t="shared" si="37"/>
        <v>52</v>
      </c>
      <c r="Q35" s="86">
        <f t="shared" si="37"/>
        <v>52</v>
      </c>
      <c r="R35" s="86">
        <f t="shared" si="37"/>
        <v>58</v>
      </c>
      <c r="S35" s="86">
        <f t="shared" si="37"/>
        <v>46</v>
      </c>
      <c r="T35" s="86">
        <f t="shared" si="37"/>
        <v>52</v>
      </c>
      <c r="U35" s="86">
        <f t="shared" si="37"/>
        <v>49</v>
      </c>
      <c r="V35" s="86">
        <f t="shared" si="37"/>
        <v>45</v>
      </c>
      <c r="W35" s="86">
        <f t="shared" si="37"/>
        <v>45</v>
      </c>
      <c r="X35" s="86">
        <f t="shared" si="37"/>
        <v>29</v>
      </c>
      <c r="Y35" s="86">
        <f t="shared" si="37"/>
        <v>40</v>
      </c>
      <c r="Z35" s="86">
        <f t="shared" si="37"/>
        <v>43</v>
      </c>
      <c r="AA35" s="86">
        <f t="shared" si="37"/>
        <v>33</v>
      </c>
      <c r="AB35" s="86">
        <f t="shared" si="37"/>
        <v>38</v>
      </c>
      <c r="AC35" s="86">
        <f t="shared" si="37"/>
        <v>46</v>
      </c>
      <c r="AD35" s="86">
        <f t="shared" si="37"/>
        <v>44</v>
      </c>
      <c r="AE35" s="86">
        <f t="shared" si="37"/>
        <v>43</v>
      </c>
      <c r="AF35" s="92">
        <f t="shared" si="37"/>
        <v>46</v>
      </c>
      <c r="AG35" s="157">
        <f t="shared" si="37"/>
        <v>27</v>
      </c>
      <c r="AH35" s="154">
        <f>AVERAGE(AH5:AH34)</f>
        <v>58.977317080706946</v>
      </c>
      <c r="AL35" s="5" t="s">
        <v>38</v>
      </c>
      <c r="AM35" s="5" t="s">
        <v>38</v>
      </c>
      <c r="AN35" s="5" t="s">
        <v>38</v>
      </c>
    </row>
    <row r="36" spans="1:40" x14ac:dyDescent="0.2">
      <c r="A36" s="42"/>
      <c r="B36" s="43"/>
      <c r="C36" s="43"/>
      <c r="D36" s="43" t="s">
        <v>91</v>
      </c>
      <c r="E36" s="43"/>
      <c r="F36" s="43"/>
      <c r="G36" s="43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50"/>
      <c r="AE36" s="55" t="s">
        <v>38</v>
      </c>
      <c r="AF36" s="55"/>
      <c r="AG36" s="47"/>
      <c r="AH36" s="49"/>
    </row>
    <row r="37" spans="1:40" x14ac:dyDescent="0.2">
      <c r="A37" s="42"/>
      <c r="B37" s="44" t="s">
        <v>92</v>
      </c>
      <c r="C37" s="44"/>
      <c r="D37" s="44"/>
      <c r="E37" s="44"/>
      <c r="F37" s="44"/>
      <c r="G37" s="44"/>
      <c r="H37" s="44"/>
      <c r="I37" s="44"/>
      <c r="J37" s="100"/>
      <c r="K37" s="100"/>
      <c r="L37" s="100"/>
      <c r="M37" s="100" t="s">
        <v>36</v>
      </c>
      <c r="N37" s="100"/>
      <c r="O37" s="100"/>
      <c r="P37" s="100"/>
      <c r="Q37" s="100"/>
      <c r="R37" s="100"/>
      <c r="S37" s="100"/>
      <c r="T37" s="188" t="s">
        <v>87</v>
      </c>
      <c r="U37" s="188"/>
      <c r="V37" s="188"/>
      <c r="W37" s="188"/>
      <c r="X37" s="188"/>
      <c r="Y37" s="100"/>
      <c r="Z37" s="100"/>
      <c r="AA37" s="100"/>
      <c r="AB37" s="100"/>
      <c r="AC37" s="100"/>
      <c r="AD37" s="100"/>
      <c r="AE37" s="100"/>
      <c r="AF37" s="100"/>
      <c r="AG37" s="47"/>
      <c r="AH37" s="46"/>
      <c r="AJ37" s="12" t="s">
        <v>38</v>
      </c>
      <c r="AL37" t="s">
        <v>38</v>
      </c>
    </row>
    <row r="38" spans="1:40" x14ac:dyDescent="0.2">
      <c r="A38" s="45"/>
      <c r="B38" s="100"/>
      <c r="C38" s="100"/>
      <c r="D38" s="100"/>
      <c r="E38" s="100"/>
      <c r="F38" s="100"/>
      <c r="G38" s="100"/>
      <c r="H38" s="100"/>
      <c r="I38" s="100"/>
      <c r="J38" s="101"/>
      <c r="K38" s="101"/>
      <c r="L38" s="101"/>
      <c r="M38" s="101" t="s">
        <v>37</v>
      </c>
      <c r="N38" s="101"/>
      <c r="O38" s="101"/>
      <c r="P38" s="101"/>
      <c r="Q38" s="100"/>
      <c r="R38" s="100"/>
      <c r="S38" s="100"/>
      <c r="T38" s="189" t="s">
        <v>88</v>
      </c>
      <c r="U38" s="189"/>
      <c r="V38" s="189"/>
      <c r="W38" s="189"/>
      <c r="X38" s="189"/>
      <c r="Y38" s="100"/>
      <c r="Z38" s="100"/>
      <c r="AA38" s="100"/>
      <c r="AB38" s="100"/>
      <c r="AC38" s="100"/>
      <c r="AD38" s="50"/>
      <c r="AE38" s="50"/>
      <c r="AF38" s="50"/>
      <c r="AG38" s="47"/>
      <c r="AH38" s="46"/>
    </row>
    <row r="39" spans="1:40" x14ac:dyDescent="0.2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50"/>
      <c r="AE39" s="50"/>
      <c r="AF39" s="50"/>
      <c r="AG39" s="47"/>
      <c r="AH39" s="80"/>
    </row>
    <row r="40" spans="1:40" x14ac:dyDescent="0.2">
      <c r="A40" s="45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50"/>
      <c r="AF40" s="50"/>
      <c r="AG40" s="47"/>
      <c r="AH40" s="49"/>
      <c r="AL40" t="s">
        <v>38</v>
      </c>
    </row>
    <row r="41" spans="1:40" x14ac:dyDescent="0.2">
      <c r="A41" s="45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51"/>
      <c r="AF41" s="51"/>
      <c r="AG41" s="47"/>
      <c r="AH41" s="49"/>
    </row>
    <row r="42" spans="1:40" ht="13.5" thickBot="1" x14ac:dyDescent="0.25">
      <c r="A42" s="56"/>
      <c r="B42" s="57"/>
      <c r="C42" s="57"/>
      <c r="D42" s="57"/>
      <c r="E42" s="57"/>
      <c r="F42" s="57"/>
      <c r="G42" s="57" t="s">
        <v>38</v>
      </c>
      <c r="H42" s="57"/>
      <c r="I42" s="57"/>
      <c r="J42" s="57"/>
      <c r="K42" s="57"/>
      <c r="L42" s="57" t="s">
        <v>38</v>
      </c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8"/>
      <c r="AH42" s="81"/>
    </row>
    <row r="43" spans="1:40" x14ac:dyDescent="0.2">
      <c r="AG43" s="7"/>
    </row>
    <row r="45" spans="1:40" x14ac:dyDescent="0.2">
      <c r="N45" s="2" t="s">
        <v>38</v>
      </c>
      <c r="O45" s="2" t="s">
        <v>38</v>
      </c>
    </row>
    <row r="46" spans="1:40" x14ac:dyDescent="0.2">
      <c r="AA46" s="2" t="s">
        <v>38</v>
      </c>
    </row>
    <row r="48" spans="1:40" x14ac:dyDescent="0.2">
      <c r="P48" s="2" t="s">
        <v>38</v>
      </c>
      <c r="AE48" s="2" t="s">
        <v>38</v>
      </c>
      <c r="AI48" t="s">
        <v>38</v>
      </c>
    </row>
    <row r="49" spans="7:39" x14ac:dyDescent="0.2">
      <c r="N49" s="2" t="s">
        <v>38</v>
      </c>
      <c r="P49" s="2" t="s">
        <v>38</v>
      </c>
      <c r="T49" s="2" t="s">
        <v>38</v>
      </c>
      <c r="Z49" s="2" t="s">
        <v>38</v>
      </c>
    </row>
    <row r="50" spans="7:39" x14ac:dyDescent="0.2">
      <c r="P50" s="2" t="s">
        <v>38</v>
      </c>
      <c r="R50" s="2" t="s">
        <v>38</v>
      </c>
      <c r="AJ50" t="s">
        <v>38</v>
      </c>
      <c r="AM50" s="12" t="s">
        <v>38</v>
      </c>
    </row>
    <row r="51" spans="7:39" x14ac:dyDescent="0.2">
      <c r="N51" s="2" t="s">
        <v>38</v>
      </c>
      <c r="T51" s="2" t="s">
        <v>38</v>
      </c>
      <c r="U51" s="2" t="s">
        <v>38</v>
      </c>
      <c r="V51" s="2" t="s">
        <v>38</v>
      </c>
    </row>
    <row r="52" spans="7:39" x14ac:dyDescent="0.2">
      <c r="G52" s="2" t="s">
        <v>38</v>
      </c>
      <c r="S52" s="2" t="s">
        <v>38</v>
      </c>
    </row>
    <row r="53" spans="7:39" x14ac:dyDescent="0.2">
      <c r="M53" s="2" t="s">
        <v>38</v>
      </c>
    </row>
    <row r="54" spans="7:39" x14ac:dyDescent="0.2">
      <c r="J54" s="2" t="s">
        <v>38</v>
      </c>
    </row>
    <row r="56" spans="7:39" x14ac:dyDescent="0.2">
      <c r="AM56" s="12" t="s">
        <v>38</v>
      </c>
    </row>
    <row r="57" spans="7:39" x14ac:dyDescent="0.2">
      <c r="AM57" s="12" t="s">
        <v>38</v>
      </c>
    </row>
    <row r="62" spans="7:39" x14ac:dyDescent="0.2">
      <c r="AM62" s="12" t="s">
        <v>213</v>
      </c>
    </row>
  </sheetData>
  <sheetProtection algorithmName="SHA-512" hashValue="Wi2tOlQvyvCOsTRLaV+JrwqRUz/xFslcTCJMNuGkixhJFVzf4hNG5d0HGa2r9UWbp/QN7oeRHRrOzjrvmo4PpQ==" saltValue="WdBK6EWTwmip40UYrOIM7g==" spinCount="100000" sheet="1" objects="1" scenarios="1"/>
  <mergeCells count="36">
    <mergeCell ref="AF3:AF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  <mergeCell ref="C3:C4"/>
    <mergeCell ref="D3:D4"/>
    <mergeCell ref="E3:E4"/>
    <mergeCell ref="F3:F4"/>
    <mergeCell ref="G3:G4"/>
    <mergeCell ref="H3:H4"/>
    <mergeCell ref="T37:X37"/>
    <mergeCell ref="T38:X38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9"/>
  <sheetViews>
    <sheetView zoomScale="90" zoomScaleNormal="90" workbookViewId="0">
      <selection activeCell="AK45" sqref="AK45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7" bestFit="1" customWidth="1"/>
  </cols>
  <sheetData>
    <row r="1" spans="1:37" ht="20.100000000000001" customHeight="1" thickBot="1" x14ac:dyDescent="0.25">
      <c r="A1" s="216" t="s">
        <v>21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153"/>
    </row>
    <row r="2" spans="1:37" s="4" customFormat="1" ht="20.100000000000001" customHeight="1" thickBot="1" x14ac:dyDescent="0.25">
      <c r="A2" s="200" t="s">
        <v>14</v>
      </c>
      <c r="B2" s="240" t="s">
        <v>219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1"/>
    </row>
    <row r="3" spans="1:37" s="5" customFormat="1" ht="20.100000000000001" customHeight="1" x14ac:dyDescent="0.2">
      <c r="A3" s="201"/>
      <c r="B3" s="242">
        <v>1</v>
      </c>
      <c r="C3" s="205">
        <f>SUM(B3+1)</f>
        <v>2</v>
      </c>
      <c r="D3" s="205">
        <f t="shared" ref="D3:AD3" si="0">SUM(C3+1)</f>
        <v>3</v>
      </c>
      <c r="E3" s="205">
        <f t="shared" si="0"/>
        <v>4</v>
      </c>
      <c r="F3" s="205">
        <f t="shared" si="0"/>
        <v>5</v>
      </c>
      <c r="G3" s="205">
        <f t="shared" si="0"/>
        <v>6</v>
      </c>
      <c r="H3" s="205">
        <f t="shared" si="0"/>
        <v>7</v>
      </c>
      <c r="I3" s="205">
        <f t="shared" si="0"/>
        <v>8</v>
      </c>
      <c r="J3" s="205">
        <f t="shared" si="0"/>
        <v>9</v>
      </c>
      <c r="K3" s="205">
        <f t="shared" si="0"/>
        <v>10</v>
      </c>
      <c r="L3" s="205">
        <f t="shared" si="0"/>
        <v>11</v>
      </c>
      <c r="M3" s="205">
        <f t="shared" si="0"/>
        <v>12</v>
      </c>
      <c r="N3" s="205">
        <f t="shared" si="0"/>
        <v>13</v>
      </c>
      <c r="O3" s="205">
        <f t="shared" si="0"/>
        <v>14</v>
      </c>
      <c r="P3" s="205">
        <f t="shared" si="0"/>
        <v>15</v>
      </c>
      <c r="Q3" s="205">
        <f t="shared" si="0"/>
        <v>16</v>
      </c>
      <c r="R3" s="205">
        <f t="shared" si="0"/>
        <v>17</v>
      </c>
      <c r="S3" s="205">
        <f t="shared" si="0"/>
        <v>18</v>
      </c>
      <c r="T3" s="205">
        <f t="shared" si="0"/>
        <v>19</v>
      </c>
      <c r="U3" s="205">
        <f t="shared" si="0"/>
        <v>20</v>
      </c>
      <c r="V3" s="205">
        <f t="shared" si="0"/>
        <v>21</v>
      </c>
      <c r="W3" s="205">
        <f t="shared" si="0"/>
        <v>22</v>
      </c>
      <c r="X3" s="205">
        <f t="shared" si="0"/>
        <v>23</v>
      </c>
      <c r="Y3" s="205">
        <f t="shared" si="0"/>
        <v>24</v>
      </c>
      <c r="Z3" s="205">
        <f t="shared" si="0"/>
        <v>25</v>
      </c>
      <c r="AA3" s="205">
        <f t="shared" si="0"/>
        <v>26</v>
      </c>
      <c r="AB3" s="205">
        <f t="shared" si="0"/>
        <v>27</v>
      </c>
      <c r="AC3" s="205">
        <f t="shared" si="0"/>
        <v>28</v>
      </c>
      <c r="AD3" s="205">
        <f t="shared" si="0"/>
        <v>29</v>
      </c>
      <c r="AE3" s="205">
        <v>30</v>
      </c>
      <c r="AF3" s="227">
        <v>31</v>
      </c>
      <c r="AG3" s="116" t="s">
        <v>29</v>
      </c>
      <c r="AH3" s="117" t="s">
        <v>28</v>
      </c>
    </row>
    <row r="4" spans="1:37" s="5" customFormat="1" ht="20.100000000000001" customHeight="1" thickBot="1" x14ac:dyDescent="0.25">
      <c r="A4" s="202"/>
      <c r="B4" s="243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28"/>
      <c r="AG4" s="143" t="s">
        <v>27</v>
      </c>
      <c r="AH4" s="141" t="s">
        <v>27</v>
      </c>
    </row>
    <row r="5" spans="1:37" s="5" customFormat="1" x14ac:dyDescent="0.2">
      <c r="A5" s="163" t="s">
        <v>32</v>
      </c>
      <c r="B5" s="138">
        <v>17.64</v>
      </c>
      <c r="C5" s="139">
        <v>10.44</v>
      </c>
      <c r="D5" s="139">
        <v>8.2799999999999994</v>
      </c>
      <c r="E5" s="139">
        <v>15.48</v>
      </c>
      <c r="F5" s="139">
        <v>11.16</v>
      </c>
      <c r="G5" s="139">
        <v>14.4</v>
      </c>
      <c r="H5" s="139">
        <v>9.7200000000000006</v>
      </c>
      <c r="I5" s="139">
        <v>13.68</v>
      </c>
      <c r="J5" s="139">
        <v>11.16</v>
      </c>
      <c r="K5" s="139">
        <v>13.68</v>
      </c>
      <c r="L5" s="139">
        <v>9.7200000000000006</v>
      </c>
      <c r="M5" s="139">
        <v>19.440000000000001</v>
      </c>
      <c r="N5" s="139">
        <v>9.7200000000000006</v>
      </c>
      <c r="O5" s="139">
        <v>18</v>
      </c>
      <c r="P5" s="139">
        <v>11.16</v>
      </c>
      <c r="Q5" s="139">
        <v>12.96</v>
      </c>
      <c r="R5" s="139">
        <v>16.2</v>
      </c>
      <c r="S5" s="139">
        <v>12.6</v>
      </c>
      <c r="T5" s="139">
        <v>9.3600000000000012</v>
      </c>
      <c r="U5" s="139">
        <v>7.5600000000000005</v>
      </c>
      <c r="V5" s="139">
        <v>16.559999999999999</v>
      </c>
      <c r="W5" s="139">
        <v>13.32</v>
      </c>
      <c r="X5" s="139">
        <v>39.6</v>
      </c>
      <c r="Y5" s="139">
        <v>10.8</v>
      </c>
      <c r="Z5" s="139">
        <v>12.6</v>
      </c>
      <c r="AA5" s="139">
        <v>9.3600000000000012</v>
      </c>
      <c r="AB5" s="139">
        <v>12.6</v>
      </c>
      <c r="AC5" s="139">
        <v>11.16</v>
      </c>
      <c r="AD5" s="139">
        <v>12.24</v>
      </c>
      <c r="AE5" s="139">
        <v>15.840000000000002</v>
      </c>
      <c r="AF5" s="142">
        <v>13.32</v>
      </c>
      <c r="AG5" s="144">
        <f t="shared" ref="AG5" si="1">MAX(B5:AF5)</f>
        <v>39.6</v>
      </c>
      <c r="AH5" s="140">
        <f t="shared" ref="AH5" si="2">AVERAGE(B5:AF5)</f>
        <v>13.540645161290326</v>
      </c>
    </row>
    <row r="6" spans="1:37" x14ac:dyDescent="0.2">
      <c r="A6" s="82" t="s">
        <v>94</v>
      </c>
      <c r="B6" s="125">
        <v>10.08</v>
      </c>
      <c r="C6" s="11">
        <v>22.68</v>
      </c>
      <c r="D6" s="11">
        <v>16.2</v>
      </c>
      <c r="E6" s="11">
        <v>18</v>
      </c>
      <c r="F6" s="11">
        <v>19.8</v>
      </c>
      <c r="G6" s="11">
        <v>26.28</v>
      </c>
      <c r="H6" s="11">
        <v>20.88</v>
      </c>
      <c r="I6" s="11">
        <v>14.4</v>
      </c>
      <c r="J6" s="11">
        <v>10.08</v>
      </c>
      <c r="K6" s="11">
        <v>13.68</v>
      </c>
      <c r="L6" s="11">
        <v>16.559999999999999</v>
      </c>
      <c r="M6" s="11">
        <v>12.6</v>
      </c>
      <c r="N6" s="11">
        <v>18</v>
      </c>
      <c r="O6" s="11">
        <v>18</v>
      </c>
      <c r="P6" s="11">
        <v>15.840000000000002</v>
      </c>
      <c r="Q6" s="11">
        <v>16.2</v>
      </c>
      <c r="R6" s="11">
        <v>15.48</v>
      </c>
      <c r="S6" s="11">
        <v>13.32</v>
      </c>
      <c r="T6" s="11">
        <v>10.44</v>
      </c>
      <c r="U6" s="11">
        <v>14.04</v>
      </c>
      <c r="V6" s="11">
        <v>12.24</v>
      </c>
      <c r="W6" s="11">
        <v>10.44</v>
      </c>
      <c r="X6" s="11">
        <v>13.32</v>
      </c>
      <c r="Y6" s="11">
        <v>12.6</v>
      </c>
      <c r="Z6" s="11">
        <v>15.48</v>
      </c>
      <c r="AA6" s="11">
        <v>13.32</v>
      </c>
      <c r="AB6" s="11">
        <v>31.319999999999997</v>
      </c>
      <c r="AC6" s="11">
        <v>16.559999999999999</v>
      </c>
      <c r="AD6" s="11">
        <v>21.240000000000002</v>
      </c>
      <c r="AE6" s="11">
        <v>21.6</v>
      </c>
      <c r="AF6" s="108">
        <v>13.68</v>
      </c>
      <c r="AG6" s="119">
        <f t="shared" ref="AG6" si="3">MAX(B6:AF6)</f>
        <v>31.319999999999997</v>
      </c>
      <c r="AH6" s="94">
        <f t="shared" ref="AH6" si="4">AVERAGE(B6:AF6)</f>
        <v>16.269677419354842</v>
      </c>
    </row>
    <row r="7" spans="1:37" x14ac:dyDescent="0.2">
      <c r="A7" s="82" t="s">
        <v>0</v>
      </c>
      <c r="B7" s="125">
        <v>0</v>
      </c>
      <c r="C7" s="11">
        <v>1.4400000000000002</v>
      </c>
      <c r="D7" s="11">
        <v>0</v>
      </c>
      <c r="E7" s="11" t="s">
        <v>210</v>
      </c>
      <c r="F7" s="11" t="s">
        <v>210</v>
      </c>
      <c r="G7" s="11" t="s">
        <v>210</v>
      </c>
      <c r="H7" s="11" t="s">
        <v>210</v>
      </c>
      <c r="I7" s="11" t="s">
        <v>210</v>
      </c>
      <c r="J7" s="11" t="s">
        <v>210</v>
      </c>
      <c r="K7" s="11" t="s">
        <v>210</v>
      </c>
      <c r="L7" s="11" t="s">
        <v>210</v>
      </c>
      <c r="M7" s="11" t="s">
        <v>210</v>
      </c>
      <c r="N7" s="11" t="s">
        <v>210</v>
      </c>
      <c r="O7" s="11" t="s">
        <v>210</v>
      </c>
      <c r="P7" s="11" t="s">
        <v>210</v>
      </c>
      <c r="Q7" s="11" t="s">
        <v>210</v>
      </c>
      <c r="R7" s="11" t="s">
        <v>210</v>
      </c>
      <c r="S7" s="11" t="s">
        <v>210</v>
      </c>
      <c r="T7" s="11" t="s">
        <v>210</v>
      </c>
      <c r="U7" s="11">
        <v>0</v>
      </c>
      <c r="V7" s="11">
        <v>9</v>
      </c>
      <c r="W7" s="11">
        <v>1.08</v>
      </c>
      <c r="X7" s="11">
        <v>3.24</v>
      </c>
      <c r="Y7" s="11">
        <v>0</v>
      </c>
      <c r="Z7" s="11">
        <v>26.28</v>
      </c>
      <c r="AA7" s="11">
        <v>0</v>
      </c>
      <c r="AB7" s="11" t="s">
        <v>210</v>
      </c>
      <c r="AC7" s="11" t="s">
        <v>210</v>
      </c>
      <c r="AD7" s="11" t="s">
        <v>210</v>
      </c>
      <c r="AE7" s="11" t="s">
        <v>210</v>
      </c>
      <c r="AF7" s="108" t="s">
        <v>210</v>
      </c>
      <c r="AG7" s="119">
        <f t="shared" ref="AG7" si="5">MAX(B7:AF7)</f>
        <v>26.28</v>
      </c>
      <c r="AH7" s="94">
        <f t="shared" ref="AH7" si="6">AVERAGE(B7:AF7)</f>
        <v>4.1040000000000001</v>
      </c>
    </row>
    <row r="8" spans="1:37" x14ac:dyDescent="0.2">
      <c r="A8" s="82" t="s">
        <v>153</v>
      </c>
      <c r="B8" s="125">
        <v>8.64</v>
      </c>
      <c r="C8" s="11">
        <v>12.96</v>
      </c>
      <c r="D8" s="11">
        <v>13.32</v>
      </c>
      <c r="E8" s="11">
        <v>24.840000000000003</v>
      </c>
      <c r="F8" s="11">
        <v>20.16</v>
      </c>
      <c r="G8" s="11">
        <v>14.76</v>
      </c>
      <c r="H8" s="11">
        <v>14.4</v>
      </c>
      <c r="I8" s="11">
        <v>17.64</v>
      </c>
      <c r="J8" s="11">
        <v>12.24</v>
      </c>
      <c r="K8" s="11">
        <v>12.96</v>
      </c>
      <c r="L8" s="11">
        <v>15.48</v>
      </c>
      <c r="M8" s="11">
        <v>15.120000000000001</v>
      </c>
      <c r="N8" s="11">
        <v>22.32</v>
      </c>
      <c r="O8" s="11">
        <v>23.040000000000003</v>
      </c>
      <c r="P8" s="11">
        <v>19.440000000000001</v>
      </c>
      <c r="Q8" s="11">
        <v>21.240000000000002</v>
      </c>
      <c r="R8" s="11">
        <v>20.88</v>
      </c>
      <c r="S8" s="11">
        <v>14.4</v>
      </c>
      <c r="T8" s="11">
        <v>11.16</v>
      </c>
      <c r="U8" s="11">
        <v>13.32</v>
      </c>
      <c r="V8" s="11">
        <v>14.04</v>
      </c>
      <c r="W8" s="11">
        <v>11.16</v>
      </c>
      <c r="X8" s="11">
        <v>14.4</v>
      </c>
      <c r="Y8" s="11">
        <v>15.120000000000001</v>
      </c>
      <c r="Z8" s="11">
        <v>20.16</v>
      </c>
      <c r="AA8" s="11">
        <v>20.16</v>
      </c>
      <c r="AB8" s="11">
        <v>19.079999999999998</v>
      </c>
      <c r="AC8" s="11">
        <v>19.079999999999998</v>
      </c>
      <c r="AD8" s="11">
        <v>18.720000000000002</v>
      </c>
      <c r="AE8" s="11">
        <v>20.52</v>
      </c>
      <c r="AF8" s="108">
        <v>18.36</v>
      </c>
      <c r="AG8" s="119">
        <f t="shared" ref="AG8" si="7">MAX(B8:AF8)</f>
        <v>24.840000000000003</v>
      </c>
      <c r="AH8" s="94">
        <f t="shared" ref="AH8" si="8">AVERAGE(B8:AF8)</f>
        <v>16.745806451612903</v>
      </c>
    </row>
    <row r="9" spans="1:37" x14ac:dyDescent="0.2">
      <c r="A9" s="82" t="s">
        <v>103</v>
      </c>
      <c r="B9" s="125">
        <v>18.720000000000002</v>
      </c>
      <c r="C9" s="11">
        <v>14.4</v>
      </c>
      <c r="D9" s="11">
        <v>14.4</v>
      </c>
      <c r="E9" s="11">
        <v>17.28</v>
      </c>
      <c r="F9" s="11">
        <v>20.52</v>
      </c>
      <c r="G9" s="11">
        <v>19.440000000000001</v>
      </c>
      <c r="H9" s="11">
        <v>19.440000000000001</v>
      </c>
      <c r="I9" s="11">
        <v>16.2</v>
      </c>
      <c r="J9" s="11">
        <v>13.32</v>
      </c>
      <c r="K9" s="11">
        <v>21.240000000000002</v>
      </c>
      <c r="L9" s="11">
        <v>21.6</v>
      </c>
      <c r="M9" s="11">
        <v>18.720000000000002</v>
      </c>
      <c r="N9" s="11">
        <v>23.040000000000003</v>
      </c>
      <c r="O9" s="11">
        <v>13.32</v>
      </c>
      <c r="P9" s="11">
        <v>22.32</v>
      </c>
      <c r="Q9" s="11">
        <v>21.96</v>
      </c>
      <c r="R9" s="11">
        <v>20.88</v>
      </c>
      <c r="S9" s="11">
        <v>23.040000000000003</v>
      </c>
      <c r="T9" s="11">
        <v>12.6</v>
      </c>
      <c r="U9" s="11">
        <v>11.879999999999999</v>
      </c>
      <c r="V9" s="11">
        <v>14.4</v>
      </c>
      <c r="W9" s="11">
        <v>20.88</v>
      </c>
      <c r="X9" s="11">
        <v>18.36</v>
      </c>
      <c r="Y9" s="11">
        <v>14.4</v>
      </c>
      <c r="Z9" s="11">
        <v>19.440000000000001</v>
      </c>
      <c r="AA9" s="11">
        <v>21.240000000000002</v>
      </c>
      <c r="AB9" s="11">
        <v>17.64</v>
      </c>
      <c r="AC9" s="11">
        <v>17.28</v>
      </c>
      <c r="AD9" s="11">
        <v>22.68</v>
      </c>
      <c r="AE9" s="11">
        <v>24.12</v>
      </c>
      <c r="AF9" s="108">
        <v>23.759999999999998</v>
      </c>
      <c r="AG9" s="119">
        <f t="shared" ref="AG9" si="9">MAX(B9:AF9)</f>
        <v>24.12</v>
      </c>
      <c r="AH9" s="94">
        <f t="shared" ref="AH9" si="10">AVERAGE(B9:AF9)</f>
        <v>18.661935483870963</v>
      </c>
    </row>
    <row r="10" spans="1:37" x14ac:dyDescent="0.2">
      <c r="A10" s="82" t="s">
        <v>109</v>
      </c>
      <c r="B10" s="125">
        <v>10.44</v>
      </c>
      <c r="C10" s="11">
        <v>11.16</v>
      </c>
      <c r="D10" s="11">
        <v>17.64</v>
      </c>
      <c r="E10" s="11">
        <v>20.52</v>
      </c>
      <c r="F10" s="11">
        <v>21.240000000000002</v>
      </c>
      <c r="G10" s="11">
        <v>14.04</v>
      </c>
      <c r="H10" s="11">
        <v>17.64</v>
      </c>
      <c r="I10" s="11">
        <v>8.64</v>
      </c>
      <c r="J10" s="11">
        <v>11.879999999999999</v>
      </c>
      <c r="K10" s="11">
        <v>15.48</v>
      </c>
      <c r="L10" s="11">
        <v>15.120000000000001</v>
      </c>
      <c r="M10" s="11">
        <v>18</v>
      </c>
      <c r="N10" s="11">
        <v>15.840000000000002</v>
      </c>
      <c r="O10" s="11">
        <v>17.64</v>
      </c>
      <c r="P10" s="11">
        <v>18</v>
      </c>
      <c r="Q10" s="11">
        <v>21.240000000000002</v>
      </c>
      <c r="R10" s="11">
        <v>19.079999999999998</v>
      </c>
      <c r="S10" s="11">
        <v>10.8</v>
      </c>
      <c r="T10" s="11">
        <v>12.24</v>
      </c>
      <c r="U10" s="11">
        <v>19.8</v>
      </c>
      <c r="V10" s="11">
        <v>19.8</v>
      </c>
      <c r="W10" s="11">
        <v>13.68</v>
      </c>
      <c r="X10" s="11">
        <v>15.840000000000002</v>
      </c>
      <c r="Y10" s="11">
        <v>16.2</v>
      </c>
      <c r="Z10" s="11">
        <v>20.88</v>
      </c>
      <c r="AA10" s="11">
        <v>18.720000000000002</v>
      </c>
      <c r="AB10" s="11">
        <v>16.2</v>
      </c>
      <c r="AC10" s="11">
        <v>20.16</v>
      </c>
      <c r="AD10" s="11">
        <v>18</v>
      </c>
      <c r="AE10" s="11">
        <v>20.52</v>
      </c>
      <c r="AF10" s="108">
        <v>17.28</v>
      </c>
      <c r="AG10" s="119">
        <f t="shared" ref="AG10" si="11">MAX(B10:AF10)</f>
        <v>21.240000000000002</v>
      </c>
      <c r="AH10" s="94">
        <f t="shared" ref="AH10" si="12">AVERAGE(B10:AF10)</f>
        <v>16.571612903225809</v>
      </c>
    </row>
    <row r="11" spans="1:37" x14ac:dyDescent="0.2">
      <c r="A11" s="82" t="s">
        <v>1</v>
      </c>
      <c r="B11" s="125">
        <v>10.08</v>
      </c>
      <c r="C11" s="11">
        <v>11.520000000000001</v>
      </c>
      <c r="D11" s="11">
        <v>18.36</v>
      </c>
      <c r="E11" s="11">
        <v>11.879999999999999</v>
      </c>
      <c r="F11" s="11">
        <v>12.24</v>
      </c>
      <c r="G11" s="11">
        <v>11.520000000000001</v>
      </c>
      <c r="H11" s="11">
        <v>22.32</v>
      </c>
      <c r="I11" s="11">
        <v>12.24</v>
      </c>
      <c r="J11" s="11">
        <v>7.5600000000000005</v>
      </c>
      <c r="K11" s="11">
        <v>14.4</v>
      </c>
      <c r="L11" s="11">
        <v>10.8</v>
      </c>
      <c r="M11" s="11">
        <v>16.559999999999999</v>
      </c>
      <c r="N11" s="11">
        <v>9</v>
      </c>
      <c r="O11" s="11">
        <v>14.04</v>
      </c>
      <c r="P11" s="11">
        <v>14.76</v>
      </c>
      <c r="Q11" s="11">
        <v>19.079999999999998</v>
      </c>
      <c r="R11" s="11">
        <v>16.920000000000002</v>
      </c>
      <c r="S11" s="11">
        <v>7.9200000000000008</v>
      </c>
      <c r="T11" s="11">
        <v>12.6</v>
      </c>
      <c r="U11" s="11">
        <v>3.24</v>
      </c>
      <c r="V11" s="11">
        <v>22.68</v>
      </c>
      <c r="W11" s="11">
        <v>8.64</v>
      </c>
      <c r="X11" s="11">
        <v>14.04</v>
      </c>
      <c r="Y11" s="11">
        <v>17.28</v>
      </c>
      <c r="Z11" s="11">
        <v>9.7200000000000006</v>
      </c>
      <c r="AA11" s="11">
        <v>13.32</v>
      </c>
      <c r="AB11" s="11">
        <v>13.68</v>
      </c>
      <c r="AC11" s="11">
        <v>14.04</v>
      </c>
      <c r="AD11" s="11">
        <v>14.04</v>
      </c>
      <c r="AE11" s="11">
        <v>12.96</v>
      </c>
      <c r="AF11" s="108">
        <v>15.120000000000001</v>
      </c>
      <c r="AG11" s="119">
        <f t="shared" ref="AG11:AG15" si="13">MAX(B11:AF11)</f>
        <v>22.68</v>
      </c>
      <c r="AH11" s="94">
        <f t="shared" ref="AH11:AH15" si="14">AVERAGE(B11:AF11)</f>
        <v>13.308387096774194</v>
      </c>
      <c r="AJ11" s="12" t="s">
        <v>38</v>
      </c>
    </row>
    <row r="12" spans="1:37" x14ac:dyDescent="0.2">
      <c r="A12" s="82" t="s">
        <v>2</v>
      </c>
      <c r="B12" s="125">
        <v>7.5600000000000005</v>
      </c>
      <c r="C12" s="11" t="s">
        <v>210</v>
      </c>
      <c r="D12" s="11" t="s">
        <v>210</v>
      </c>
      <c r="E12" s="11">
        <v>11.16</v>
      </c>
      <c r="F12" s="11">
        <v>9.7200000000000006</v>
      </c>
      <c r="G12" s="11">
        <v>13.68</v>
      </c>
      <c r="H12" s="11">
        <v>9.3600000000000012</v>
      </c>
      <c r="I12" s="11">
        <v>11.16</v>
      </c>
      <c r="J12" s="11">
        <v>10.08</v>
      </c>
      <c r="K12" s="11">
        <v>16.920000000000002</v>
      </c>
      <c r="L12" s="11">
        <v>20.88</v>
      </c>
      <c r="M12" s="11">
        <v>21.240000000000002</v>
      </c>
      <c r="N12" s="11">
        <v>15.120000000000001</v>
      </c>
      <c r="O12" s="11">
        <v>16.2</v>
      </c>
      <c r="P12" s="11">
        <v>12.6</v>
      </c>
      <c r="Q12" s="11">
        <v>12.96</v>
      </c>
      <c r="R12" s="11">
        <v>21.96</v>
      </c>
      <c r="S12" s="11">
        <v>7.9200000000000008</v>
      </c>
      <c r="T12" s="11">
        <v>16.559999999999999</v>
      </c>
      <c r="U12" s="11">
        <v>13.32</v>
      </c>
      <c r="V12" s="11">
        <v>15.840000000000002</v>
      </c>
      <c r="W12" s="11">
        <v>14.76</v>
      </c>
      <c r="X12" s="11">
        <v>11.879999999999999</v>
      </c>
      <c r="Y12" s="11">
        <v>13.68</v>
      </c>
      <c r="Z12" s="11">
        <v>16.559999999999999</v>
      </c>
      <c r="AA12" s="11">
        <v>10.08</v>
      </c>
      <c r="AB12" s="11">
        <v>15.48</v>
      </c>
      <c r="AC12" s="11">
        <v>13.68</v>
      </c>
      <c r="AD12" s="11">
        <v>10.08</v>
      </c>
      <c r="AE12" s="11">
        <v>6.84</v>
      </c>
      <c r="AF12" s="108">
        <v>11.16</v>
      </c>
      <c r="AG12" s="119">
        <f>MAX(B12:AF12)</f>
        <v>21.96</v>
      </c>
      <c r="AH12" s="94">
        <f>AVERAGE(B12:AF12)</f>
        <v>13.394482758620688</v>
      </c>
      <c r="AI12" s="12" t="s">
        <v>38</v>
      </c>
      <c r="AJ12" s="12" t="s">
        <v>38</v>
      </c>
    </row>
    <row r="13" spans="1:37" x14ac:dyDescent="0.2">
      <c r="A13" s="82" t="s">
        <v>3</v>
      </c>
      <c r="B13" s="125">
        <v>6.48</v>
      </c>
      <c r="C13" s="11" t="s">
        <v>210</v>
      </c>
      <c r="D13" s="11">
        <v>0</v>
      </c>
      <c r="E13" s="11">
        <v>6.84</v>
      </c>
      <c r="F13" s="11">
        <v>14.4</v>
      </c>
      <c r="G13" s="11">
        <v>7.9200000000000008</v>
      </c>
      <c r="H13" s="11">
        <v>14.4</v>
      </c>
      <c r="I13" s="11">
        <v>0.36000000000000004</v>
      </c>
      <c r="J13" s="11">
        <v>9</v>
      </c>
      <c r="K13" s="11">
        <v>5.04</v>
      </c>
      <c r="L13" s="11">
        <v>11.16</v>
      </c>
      <c r="M13" s="11">
        <v>9</v>
      </c>
      <c r="N13" s="11">
        <v>12.24</v>
      </c>
      <c r="O13" s="11">
        <v>8.2799999999999994</v>
      </c>
      <c r="P13" s="11">
        <v>3.24</v>
      </c>
      <c r="Q13" s="11">
        <v>3.6</v>
      </c>
      <c r="R13" s="11">
        <v>14.04</v>
      </c>
      <c r="S13" s="11">
        <v>14.04</v>
      </c>
      <c r="T13" s="11">
        <v>5.7600000000000007</v>
      </c>
      <c r="U13" s="11">
        <v>2.8800000000000003</v>
      </c>
      <c r="V13" s="11">
        <v>10.08</v>
      </c>
      <c r="W13" s="11">
        <v>3.6</v>
      </c>
      <c r="X13" s="11">
        <v>11.879999999999999</v>
      </c>
      <c r="Y13" s="11">
        <v>3.24</v>
      </c>
      <c r="Z13" s="11">
        <v>12.24</v>
      </c>
      <c r="AA13" s="11">
        <v>17.64</v>
      </c>
      <c r="AB13" s="11">
        <v>15.840000000000002</v>
      </c>
      <c r="AC13" s="11">
        <v>1.4400000000000002</v>
      </c>
      <c r="AD13" s="11">
        <v>6.48</v>
      </c>
      <c r="AE13" s="11">
        <v>5.4</v>
      </c>
      <c r="AF13" s="108">
        <v>1.4400000000000002</v>
      </c>
      <c r="AG13" s="119">
        <f t="shared" si="13"/>
        <v>17.64</v>
      </c>
      <c r="AH13" s="94">
        <f t="shared" si="14"/>
        <v>7.9319999999999986</v>
      </c>
      <c r="AI13" s="12" t="s">
        <v>38</v>
      </c>
      <c r="AK13" t="s">
        <v>38</v>
      </c>
    </row>
    <row r="14" spans="1:37" x14ac:dyDescent="0.2">
      <c r="A14" s="82" t="s">
        <v>35</v>
      </c>
      <c r="B14" s="125">
        <v>14.76</v>
      </c>
      <c r="C14" s="11">
        <v>17.28</v>
      </c>
      <c r="D14" s="11">
        <v>15.120000000000001</v>
      </c>
      <c r="E14" s="11">
        <v>39.96</v>
      </c>
      <c r="F14" s="11">
        <v>20.16</v>
      </c>
      <c r="G14" s="11">
        <v>25.92</v>
      </c>
      <c r="H14" s="11">
        <v>18</v>
      </c>
      <c r="I14" s="11">
        <v>16.2</v>
      </c>
      <c r="J14" s="11">
        <v>17.64</v>
      </c>
      <c r="K14" s="11">
        <v>21.6</v>
      </c>
      <c r="L14" s="11">
        <v>31.319999999999997</v>
      </c>
      <c r="M14" s="11">
        <v>20.52</v>
      </c>
      <c r="N14" s="11">
        <v>25.2</v>
      </c>
      <c r="O14" s="11">
        <v>27.36</v>
      </c>
      <c r="P14" s="11">
        <v>17.28</v>
      </c>
      <c r="Q14" s="11">
        <v>22.68</v>
      </c>
      <c r="R14" s="11">
        <v>20.16</v>
      </c>
      <c r="S14" s="11">
        <v>17.64</v>
      </c>
      <c r="T14" s="11">
        <v>19.8</v>
      </c>
      <c r="U14" s="11">
        <v>13.68</v>
      </c>
      <c r="V14" s="11">
        <v>30.96</v>
      </c>
      <c r="W14" s="11">
        <v>14.4</v>
      </c>
      <c r="X14" s="11">
        <v>18.36</v>
      </c>
      <c r="Y14" s="11">
        <v>19.8</v>
      </c>
      <c r="Z14" s="11">
        <v>19.079999999999998</v>
      </c>
      <c r="AA14" s="11">
        <v>27</v>
      </c>
      <c r="AB14" s="11">
        <v>27</v>
      </c>
      <c r="AC14" s="11">
        <v>21.96</v>
      </c>
      <c r="AD14" s="11">
        <v>21.240000000000002</v>
      </c>
      <c r="AE14" s="11">
        <v>16.2</v>
      </c>
      <c r="AF14" s="108">
        <v>16.2</v>
      </c>
      <c r="AG14" s="119">
        <f>MAX(B14:AF14)</f>
        <v>39.96</v>
      </c>
      <c r="AH14" s="94">
        <f>AVERAGE(B14:AF14)</f>
        <v>21.112258064516134</v>
      </c>
    </row>
    <row r="15" spans="1:37" x14ac:dyDescent="0.2">
      <c r="A15" s="82" t="s">
        <v>4</v>
      </c>
      <c r="B15" s="125">
        <v>0.72000000000000008</v>
      </c>
      <c r="C15" s="11">
        <v>0</v>
      </c>
      <c r="D15" s="11" t="s">
        <v>210</v>
      </c>
      <c r="E15" s="11">
        <v>22.68</v>
      </c>
      <c r="F15" s="11">
        <v>15.120000000000001</v>
      </c>
      <c r="G15" s="11">
        <v>14.04</v>
      </c>
      <c r="H15" s="11">
        <v>16.559999999999999</v>
      </c>
      <c r="I15" s="11">
        <v>12.24</v>
      </c>
      <c r="J15" s="11">
        <v>14.4</v>
      </c>
      <c r="K15" s="11">
        <v>14.76</v>
      </c>
      <c r="L15" s="11">
        <v>16.559999999999999</v>
      </c>
      <c r="M15" s="11">
        <v>11.520000000000001</v>
      </c>
      <c r="N15" s="11">
        <v>11.879999999999999</v>
      </c>
      <c r="O15" s="11">
        <v>6.48</v>
      </c>
      <c r="P15" s="11">
        <v>11.879999999999999</v>
      </c>
      <c r="Q15" s="11">
        <v>14.4</v>
      </c>
      <c r="R15" s="11">
        <v>14.76</v>
      </c>
      <c r="S15" s="11">
        <v>12.24</v>
      </c>
      <c r="T15" s="11">
        <v>6.48</v>
      </c>
      <c r="U15" s="11">
        <v>11.16</v>
      </c>
      <c r="V15" s="11">
        <v>8.64</v>
      </c>
      <c r="W15" s="11">
        <v>20.52</v>
      </c>
      <c r="X15" s="11">
        <v>12.24</v>
      </c>
      <c r="Y15" s="11">
        <v>9</v>
      </c>
      <c r="Z15" s="11">
        <v>8.64</v>
      </c>
      <c r="AA15" s="11">
        <v>14.76</v>
      </c>
      <c r="AB15" s="11">
        <v>13.32</v>
      </c>
      <c r="AC15" s="11">
        <v>18</v>
      </c>
      <c r="AD15" s="11">
        <v>17.64</v>
      </c>
      <c r="AE15" s="11">
        <v>14.04</v>
      </c>
      <c r="AF15" s="108">
        <v>12.24</v>
      </c>
      <c r="AG15" s="119">
        <f t="shared" si="13"/>
        <v>22.68</v>
      </c>
      <c r="AH15" s="94">
        <f t="shared" si="14"/>
        <v>12.563999999999998</v>
      </c>
    </row>
    <row r="16" spans="1:37" x14ac:dyDescent="0.2">
      <c r="A16" s="82" t="s">
        <v>154</v>
      </c>
      <c r="B16" s="125">
        <v>12.96</v>
      </c>
      <c r="C16" s="11">
        <v>12.6</v>
      </c>
      <c r="D16" s="11">
        <v>27</v>
      </c>
      <c r="E16" s="11">
        <v>20.88</v>
      </c>
      <c r="F16" s="11">
        <v>28.08</v>
      </c>
      <c r="G16" s="11">
        <v>14.4</v>
      </c>
      <c r="H16" s="11">
        <v>11.879999999999999</v>
      </c>
      <c r="I16" s="11">
        <v>11.879999999999999</v>
      </c>
      <c r="J16" s="11">
        <v>10.8</v>
      </c>
      <c r="K16" s="11">
        <v>18.720000000000002</v>
      </c>
      <c r="L16" s="11">
        <v>27.36</v>
      </c>
      <c r="M16" s="11">
        <v>18</v>
      </c>
      <c r="N16" s="11">
        <v>26.64</v>
      </c>
      <c r="O16" s="11">
        <v>18</v>
      </c>
      <c r="P16" s="11">
        <v>24.12</v>
      </c>
      <c r="Q16" s="11">
        <v>21.96</v>
      </c>
      <c r="R16" s="11">
        <v>18</v>
      </c>
      <c r="S16" s="11">
        <v>11.879999999999999</v>
      </c>
      <c r="T16" s="11">
        <v>24.840000000000003</v>
      </c>
      <c r="U16" s="11">
        <v>23.759999999999998</v>
      </c>
      <c r="V16" s="11">
        <v>23.759999999999998</v>
      </c>
      <c r="W16" s="11">
        <v>23.400000000000002</v>
      </c>
      <c r="X16" s="11">
        <v>14.4</v>
      </c>
      <c r="Y16" s="11">
        <v>19.079999999999998</v>
      </c>
      <c r="Z16" s="11">
        <v>18</v>
      </c>
      <c r="AA16" s="11">
        <v>24.840000000000003</v>
      </c>
      <c r="AB16" s="11">
        <v>22.32</v>
      </c>
      <c r="AC16" s="11">
        <v>22.68</v>
      </c>
      <c r="AD16" s="11">
        <v>24.840000000000003</v>
      </c>
      <c r="AE16" s="11">
        <v>22.32</v>
      </c>
      <c r="AF16" s="108">
        <v>23.400000000000002</v>
      </c>
      <c r="AG16" s="119">
        <f t="shared" ref="AG16" si="15">MAX(B16:AF16)</f>
        <v>28.08</v>
      </c>
      <c r="AH16" s="94">
        <f t="shared" ref="AH16" si="16">AVERAGE(B16:AF16)</f>
        <v>20.090322580645161</v>
      </c>
      <c r="AI16" s="12" t="s">
        <v>38</v>
      </c>
    </row>
    <row r="17" spans="1:38" x14ac:dyDescent="0.2">
      <c r="A17" s="82" t="s">
        <v>155</v>
      </c>
      <c r="B17" s="125">
        <v>10.08</v>
      </c>
      <c r="C17" s="11">
        <v>10.44</v>
      </c>
      <c r="D17" s="11">
        <v>13.32</v>
      </c>
      <c r="E17" s="11">
        <v>23.759999999999998</v>
      </c>
      <c r="F17" s="11">
        <v>19.8</v>
      </c>
      <c r="G17" s="11">
        <v>15.120000000000001</v>
      </c>
      <c r="H17" s="11">
        <v>24.840000000000003</v>
      </c>
      <c r="I17" s="11">
        <v>11.879999999999999</v>
      </c>
      <c r="J17" s="11">
        <v>13.32</v>
      </c>
      <c r="K17" s="11">
        <v>16.2</v>
      </c>
      <c r="L17" s="11">
        <v>13.32</v>
      </c>
      <c r="M17" s="11">
        <v>34.200000000000003</v>
      </c>
      <c r="N17" s="11">
        <v>18</v>
      </c>
      <c r="O17" s="11">
        <v>19.440000000000001</v>
      </c>
      <c r="P17" s="11">
        <v>18.36</v>
      </c>
      <c r="Q17" s="11">
        <v>23.040000000000003</v>
      </c>
      <c r="R17" s="11">
        <v>22.32</v>
      </c>
      <c r="S17" s="11">
        <v>13.32</v>
      </c>
      <c r="T17" s="11">
        <v>14.04</v>
      </c>
      <c r="U17" s="11">
        <v>9.3600000000000012</v>
      </c>
      <c r="V17" s="11">
        <v>14.4</v>
      </c>
      <c r="W17" s="11">
        <v>11.16</v>
      </c>
      <c r="X17" s="11">
        <v>12.24</v>
      </c>
      <c r="Y17" s="11">
        <v>11.520000000000001</v>
      </c>
      <c r="Z17" s="11">
        <v>17.28</v>
      </c>
      <c r="AA17" s="11">
        <v>15.48</v>
      </c>
      <c r="AB17" s="11">
        <v>19.440000000000001</v>
      </c>
      <c r="AC17" s="11">
        <v>20.88</v>
      </c>
      <c r="AD17" s="11">
        <v>20.88</v>
      </c>
      <c r="AE17" s="11">
        <v>23.040000000000003</v>
      </c>
      <c r="AF17" s="108">
        <v>14.76</v>
      </c>
      <c r="AG17" s="119">
        <f t="shared" ref="AG17" si="17">MAX(B17:AF17)</f>
        <v>34.200000000000003</v>
      </c>
      <c r="AH17" s="94">
        <f t="shared" ref="AH17" si="18">AVERAGE(B17:AF17)</f>
        <v>16.943225806451615</v>
      </c>
      <c r="AI17" t="s">
        <v>38</v>
      </c>
      <c r="AJ17" t="s">
        <v>38</v>
      </c>
      <c r="AK17" t="s">
        <v>38</v>
      </c>
      <c r="AL17" t="s">
        <v>38</v>
      </c>
    </row>
    <row r="18" spans="1:38" x14ac:dyDescent="0.2">
      <c r="A18" s="82" t="s">
        <v>5</v>
      </c>
      <c r="B18" s="125">
        <v>7.2</v>
      </c>
      <c r="C18" s="11">
        <v>8.64</v>
      </c>
      <c r="D18" s="11">
        <v>16.2</v>
      </c>
      <c r="E18" s="11">
        <v>16.559999999999999</v>
      </c>
      <c r="F18" s="11">
        <v>20.16</v>
      </c>
      <c r="G18" s="11">
        <v>13.32</v>
      </c>
      <c r="H18" s="11">
        <v>8.64</v>
      </c>
      <c r="I18" s="11">
        <v>8.2799999999999994</v>
      </c>
      <c r="J18" s="11">
        <v>8.2799999999999994</v>
      </c>
      <c r="K18" s="11">
        <v>16.2</v>
      </c>
      <c r="L18" s="11">
        <v>16.2</v>
      </c>
      <c r="M18" s="11">
        <v>12.96</v>
      </c>
      <c r="N18" s="11">
        <v>13.68</v>
      </c>
      <c r="O18" s="11">
        <v>17.64</v>
      </c>
      <c r="P18" s="11">
        <v>17.28</v>
      </c>
      <c r="Q18" s="11">
        <v>15.120000000000001</v>
      </c>
      <c r="R18" s="11">
        <v>12.6</v>
      </c>
      <c r="S18" s="11">
        <v>8.2799999999999994</v>
      </c>
      <c r="T18" s="11">
        <v>16.2</v>
      </c>
      <c r="U18" s="11">
        <v>11.520000000000001</v>
      </c>
      <c r="V18" s="11">
        <v>16.2</v>
      </c>
      <c r="W18" s="11">
        <v>17.28</v>
      </c>
      <c r="X18" s="11">
        <v>11.16</v>
      </c>
      <c r="Y18" s="11">
        <v>13.68</v>
      </c>
      <c r="Z18" s="11">
        <v>22.68</v>
      </c>
      <c r="AA18" s="11">
        <v>21.240000000000002</v>
      </c>
      <c r="AB18" s="11">
        <v>14.4</v>
      </c>
      <c r="AC18" s="11">
        <v>16.559999999999999</v>
      </c>
      <c r="AD18" s="11">
        <v>20.52</v>
      </c>
      <c r="AE18" s="11">
        <v>18.36</v>
      </c>
      <c r="AF18" s="108">
        <v>17.64</v>
      </c>
      <c r="AG18" s="119">
        <f t="shared" ref="AG18:AG20" si="19">MAX(B18:AF18)</f>
        <v>22.68</v>
      </c>
      <c r="AH18" s="94">
        <f>AVERAGE(B18:AF18)</f>
        <v>14.667096774193547</v>
      </c>
      <c r="AK18" t="s">
        <v>38</v>
      </c>
    </row>
    <row r="19" spans="1:38" x14ac:dyDescent="0.2">
      <c r="A19" s="82" t="s">
        <v>6</v>
      </c>
      <c r="B19" s="125">
        <v>9.3600000000000012</v>
      </c>
      <c r="C19" s="11">
        <v>10.44</v>
      </c>
      <c r="D19" s="11">
        <v>13.68</v>
      </c>
      <c r="E19" s="11">
        <v>15.120000000000001</v>
      </c>
      <c r="F19" s="11">
        <v>15.48</v>
      </c>
      <c r="G19" s="11">
        <v>15.840000000000002</v>
      </c>
      <c r="H19" s="11">
        <v>21.96</v>
      </c>
      <c r="I19" s="11">
        <v>13.68</v>
      </c>
      <c r="J19" s="11">
        <v>10.08</v>
      </c>
      <c r="K19" s="11">
        <v>19.079999999999998</v>
      </c>
      <c r="L19" s="11">
        <v>10.08</v>
      </c>
      <c r="M19" s="11">
        <v>16.920000000000002</v>
      </c>
      <c r="N19" s="11">
        <v>19.079999999999998</v>
      </c>
      <c r="O19" s="11">
        <v>15.120000000000001</v>
      </c>
      <c r="P19" s="11">
        <v>18</v>
      </c>
      <c r="Q19" s="11">
        <v>21.96</v>
      </c>
      <c r="R19" s="11">
        <v>24.12</v>
      </c>
      <c r="S19" s="11">
        <v>8.2799999999999994</v>
      </c>
      <c r="T19" s="11">
        <v>11.16</v>
      </c>
      <c r="U19" s="11">
        <v>12.96</v>
      </c>
      <c r="V19" s="11">
        <v>9.7200000000000006</v>
      </c>
      <c r="W19" s="11">
        <v>12.96</v>
      </c>
      <c r="X19" s="11">
        <v>11.879999999999999</v>
      </c>
      <c r="Y19" s="11">
        <v>18.36</v>
      </c>
      <c r="Z19" s="11">
        <v>18.36</v>
      </c>
      <c r="AA19" s="11">
        <v>23.040000000000003</v>
      </c>
      <c r="AB19" s="11">
        <v>23.759999999999998</v>
      </c>
      <c r="AC19" s="11">
        <v>19.8</v>
      </c>
      <c r="AD19" s="11">
        <v>17.28</v>
      </c>
      <c r="AE19" s="11">
        <v>19.079999999999998</v>
      </c>
      <c r="AF19" s="108">
        <v>18.720000000000002</v>
      </c>
      <c r="AG19" s="119">
        <f t="shared" si="19"/>
        <v>24.12</v>
      </c>
      <c r="AH19" s="94">
        <f t="shared" ref="AH19:AH20" si="20">AVERAGE(B19:AF19)</f>
        <v>15.97935483870968</v>
      </c>
      <c r="AK19" t="s">
        <v>38</v>
      </c>
    </row>
    <row r="20" spans="1:38" x14ac:dyDescent="0.2">
      <c r="A20" s="82" t="s">
        <v>34</v>
      </c>
      <c r="B20" s="125">
        <v>7.5600000000000005</v>
      </c>
      <c r="C20" s="11">
        <v>5.04</v>
      </c>
      <c r="D20" s="11">
        <v>10.8</v>
      </c>
      <c r="E20" s="11">
        <v>8.2799999999999994</v>
      </c>
      <c r="F20" s="11">
        <v>9.3600000000000012</v>
      </c>
      <c r="G20" s="11">
        <v>7.2</v>
      </c>
      <c r="H20" s="11">
        <v>14.76</v>
      </c>
      <c r="I20" s="11">
        <v>7.5600000000000005</v>
      </c>
      <c r="J20" s="11">
        <v>9</v>
      </c>
      <c r="K20" s="11">
        <v>16.2</v>
      </c>
      <c r="L20" s="11">
        <v>14.76</v>
      </c>
      <c r="M20" s="11">
        <v>21.96</v>
      </c>
      <c r="N20" s="11">
        <v>10.44</v>
      </c>
      <c r="O20" s="11">
        <v>11.520000000000001</v>
      </c>
      <c r="P20" s="11">
        <v>14.76</v>
      </c>
      <c r="Q20" s="11">
        <v>16.559999999999999</v>
      </c>
      <c r="R20" s="11">
        <v>14.4</v>
      </c>
      <c r="S20" s="11">
        <v>11.16</v>
      </c>
      <c r="T20" s="11">
        <v>19.440000000000001</v>
      </c>
      <c r="U20" s="11">
        <v>8.64</v>
      </c>
      <c r="V20" s="11">
        <v>13.68</v>
      </c>
      <c r="W20" s="11">
        <v>8.64</v>
      </c>
      <c r="X20" s="11">
        <v>11.520000000000001</v>
      </c>
      <c r="Y20" s="11">
        <v>9.3600000000000012</v>
      </c>
      <c r="Z20" s="11">
        <v>12.6</v>
      </c>
      <c r="AA20" s="11">
        <v>18</v>
      </c>
      <c r="AB20" s="11">
        <v>7.5600000000000005</v>
      </c>
      <c r="AC20" s="11">
        <v>14.76</v>
      </c>
      <c r="AD20" s="11">
        <v>14.76</v>
      </c>
      <c r="AE20" s="11">
        <v>18</v>
      </c>
      <c r="AF20" s="108">
        <v>9</v>
      </c>
      <c r="AG20" s="119">
        <f t="shared" si="19"/>
        <v>21.96</v>
      </c>
      <c r="AH20" s="94">
        <f t="shared" si="20"/>
        <v>12.170322580645163</v>
      </c>
      <c r="AJ20" t="s">
        <v>38</v>
      </c>
    </row>
    <row r="21" spans="1:38" x14ac:dyDescent="0.2">
      <c r="A21" s="82" t="s">
        <v>156</v>
      </c>
      <c r="B21" s="125">
        <v>12.96</v>
      </c>
      <c r="C21" s="11">
        <v>13.32</v>
      </c>
      <c r="D21" s="11">
        <v>16.559999999999999</v>
      </c>
      <c r="E21" s="11">
        <v>25.2</v>
      </c>
      <c r="F21" s="11">
        <v>30.6</v>
      </c>
      <c r="G21" s="11">
        <v>15.48</v>
      </c>
      <c r="H21" s="11">
        <v>26.64</v>
      </c>
      <c r="I21" s="11">
        <v>9.7200000000000006</v>
      </c>
      <c r="J21" s="11">
        <v>14.04</v>
      </c>
      <c r="K21" s="11">
        <v>22.68</v>
      </c>
      <c r="L21" s="11">
        <v>17.28</v>
      </c>
      <c r="M21" s="11">
        <v>22.32</v>
      </c>
      <c r="N21" s="11">
        <v>23.040000000000003</v>
      </c>
      <c r="O21" s="11">
        <v>28.08</v>
      </c>
      <c r="P21" s="11">
        <v>20.52</v>
      </c>
      <c r="Q21" s="11">
        <v>28.8</v>
      </c>
      <c r="R21" s="11">
        <v>21.96</v>
      </c>
      <c r="S21" s="11">
        <v>23.040000000000003</v>
      </c>
      <c r="T21" s="11">
        <v>21.96</v>
      </c>
      <c r="U21" s="11">
        <v>20.88</v>
      </c>
      <c r="V21" s="11">
        <v>25.56</v>
      </c>
      <c r="W21" s="11">
        <v>12.24</v>
      </c>
      <c r="X21" s="11">
        <v>15.120000000000001</v>
      </c>
      <c r="Y21" s="11">
        <v>16.2</v>
      </c>
      <c r="Z21" s="11">
        <v>16.559999999999999</v>
      </c>
      <c r="AA21" s="11">
        <v>23.040000000000003</v>
      </c>
      <c r="AB21" s="11">
        <v>15.48</v>
      </c>
      <c r="AC21" s="11">
        <v>21.96</v>
      </c>
      <c r="AD21" s="11">
        <v>26.64</v>
      </c>
      <c r="AE21" s="11">
        <v>27</v>
      </c>
      <c r="AF21" s="108">
        <v>28.8</v>
      </c>
      <c r="AG21" s="119">
        <f>MAX(B21:AF21)</f>
        <v>30.6</v>
      </c>
      <c r="AH21" s="94">
        <f t="shared" ref="AH21" si="21">AVERAGE(B21:AF21)</f>
        <v>20.763870967741934</v>
      </c>
      <c r="AI21" s="12" t="s">
        <v>38</v>
      </c>
      <c r="AK21" t="s">
        <v>38</v>
      </c>
    </row>
    <row r="22" spans="1:38" s="5" customFormat="1" x14ac:dyDescent="0.2">
      <c r="A22" s="82" t="s">
        <v>7</v>
      </c>
      <c r="B22" s="125">
        <v>1.08</v>
      </c>
      <c r="C22" s="11" t="s">
        <v>210</v>
      </c>
      <c r="D22" s="11" t="s">
        <v>210</v>
      </c>
      <c r="E22" s="11">
        <v>3.9600000000000004</v>
      </c>
      <c r="F22" s="11" t="s">
        <v>210</v>
      </c>
      <c r="G22" s="11" t="s">
        <v>210</v>
      </c>
      <c r="H22" s="11" t="s">
        <v>210</v>
      </c>
      <c r="I22" s="11" t="s">
        <v>210</v>
      </c>
      <c r="J22" s="11" t="s">
        <v>210</v>
      </c>
      <c r="K22" s="11" t="s">
        <v>210</v>
      </c>
      <c r="L22" s="11" t="s">
        <v>210</v>
      </c>
      <c r="M22" s="11" t="s">
        <v>210</v>
      </c>
      <c r="N22" s="11" t="s">
        <v>210</v>
      </c>
      <c r="O22" s="11" t="s">
        <v>210</v>
      </c>
      <c r="P22" s="11" t="s">
        <v>210</v>
      </c>
      <c r="Q22" s="11" t="s">
        <v>210</v>
      </c>
      <c r="R22" s="11" t="s">
        <v>210</v>
      </c>
      <c r="S22" s="11">
        <v>6.12</v>
      </c>
      <c r="T22" s="11">
        <v>6.84</v>
      </c>
      <c r="U22" s="11">
        <v>1.08</v>
      </c>
      <c r="V22" s="11">
        <v>11.16</v>
      </c>
      <c r="W22" s="11">
        <v>5.4</v>
      </c>
      <c r="X22" s="11">
        <v>7.5600000000000005</v>
      </c>
      <c r="Y22" s="11">
        <v>4.32</v>
      </c>
      <c r="Z22" s="11">
        <v>26.64</v>
      </c>
      <c r="AA22" s="11">
        <v>10.8</v>
      </c>
      <c r="AB22" s="11">
        <v>11.520000000000001</v>
      </c>
      <c r="AC22" s="11">
        <v>11.16</v>
      </c>
      <c r="AD22" s="11">
        <v>12.24</v>
      </c>
      <c r="AE22" s="11">
        <v>16.559999999999999</v>
      </c>
      <c r="AF22" s="108">
        <v>12.6</v>
      </c>
      <c r="AG22" s="119">
        <f>MAX(B22:AF22)</f>
        <v>26.64</v>
      </c>
      <c r="AH22" s="94">
        <f t="shared" ref="AH22" si="22">AVERAGE(B22:AF22)</f>
        <v>9.3149999999999977</v>
      </c>
      <c r="AK22" s="5" t="s">
        <v>38</v>
      </c>
      <c r="AL22" s="5" t="s">
        <v>38</v>
      </c>
    </row>
    <row r="23" spans="1:38" x14ac:dyDescent="0.2">
      <c r="A23" s="82" t="s">
        <v>157</v>
      </c>
      <c r="B23" s="125">
        <v>8.64</v>
      </c>
      <c r="C23" s="11">
        <v>9.3600000000000012</v>
      </c>
      <c r="D23" s="11">
        <v>9.7200000000000006</v>
      </c>
      <c r="E23" s="11">
        <v>12.6</v>
      </c>
      <c r="F23" s="11">
        <v>18.720000000000002</v>
      </c>
      <c r="G23" s="11">
        <v>9</v>
      </c>
      <c r="H23" s="11">
        <v>15.840000000000002</v>
      </c>
      <c r="I23" s="11">
        <v>10.08</v>
      </c>
      <c r="J23" s="11">
        <v>9.3600000000000012</v>
      </c>
      <c r="K23" s="11">
        <v>12.24</v>
      </c>
      <c r="L23" s="11">
        <v>14.4</v>
      </c>
      <c r="M23" s="11">
        <v>15.120000000000001</v>
      </c>
      <c r="N23" s="11">
        <v>9.3600000000000012</v>
      </c>
      <c r="O23" s="11">
        <v>12.96</v>
      </c>
      <c r="P23" s="11">
        <v>17.64</v>
      </c>
      <c r="Q23" s="11">
        <v>19.8</v>
      </c>
      <c r="R23" s="11">
        <v>24.48</v>
      </c>
      <c r="S23" s="11">
        <v>6.12</v>
      </c>
      <c r="T23" s="11">
        <v>7.9200000000000008</v>
      </c>
      <c r="U23" s="11">
        <v>13.32</v>
      </c>
      <c r="V23" s="11">
        <v>14.04</v>
      </c>
      <c r="W23" s="11">
        <v>9.7200000000000006</v>
      </c>
      <c r="X23" s="11">
        <v>10.8</v>
      </c>
      <c r="Y23" s="11">
        <v>12.24</v>
      </c>
      <c r="Z23" s="11">
        <v>15.840000000000002</v>
      </c>
      <c r="AA23" s="11">
        <v>12.96</v>
      </c>
      <c r="AB23" s="11">
        <v>11.520000000000001</v>
      </c>
      <c r="AC23" s="11">
        <v>14.04</v>
      </c>
      <c r="AD23" s="11">
        <v>22.68</v>
      </c>
      <c r="AE23" s="11">
        <v>19.440000000000001</v>
      </c>
      <c r="AF23" s="108">
        <v>15.120000000000001</v>
      </c>
      <c r="AG23" s="119">
        <f>MAX(B23:AF23)</f>
        <v>24.48</v>
      </c>
      <c r="AH23" s="94">
        <f t="shared" ref="AH23" si="23">AVERAGE(B23:AF23)</f>
        <v>13.38967741935484</v>
      </c>
      <c r="AK23" t="s">
        <v>38</v>
      </c>
    </row>
    <row r="24" spans="1:38" x14ac:dyDescent="0.2">
      <c r="A24" s="82" t="s">
        <v>158</v>
      </c>
      <c r="B24" s="125">
        <v>5.4</v>
      </c>
      <c r="C24" s="11">
        <v>4.32</v>
      </c>
      <c r="D24" s="11">
        <v>7.9200000000000008</v>
      </c>
      <c r="E24" s="11">
        <v>6.12</v>
      </c>
      <c r="F24" s="11">
        <v>9</v>
      </c>
      <c r="G24" s="11">
        <v>5.4</v>
      </c>
      <c r="H24" s="11">
        <v>16.2</v>
      </c>
      <c r="I24" s="11">
        <v>4.32</v>
      </c>
      <c r="J24" s="11">
        <v>15.48</v>
      </c>
      <c r="K24" s="11">
        <v>15.120000000000001</v>
      </c>
      <c r="L24" s="11">
        <v>3.6</v>
      </c>
      <c r="M24" s="11">
        <v>12.96</v>
      </c>
      <c r="N24" s="11">
        <v>6.12</v>
      </c>
      <c r="O24" s="11">
        <v>7.9200000000000008</v>
      </c>
      <c r="P24" s="11">
        <v>15.48</v>
      </c>
      <c r="Q24" s="11">
        <v>10.8</v>
      </c>
      <c r="R24" s="11">
        <v>15.120000000000001</v>
      </c>
      <c r="S24" s="11">
        <v>6.12</v>
      </c>
      <c r="T24" s="11">
        <v>11.879999999999999</v>
      </c>
      <c r="U24" s="11">
        <v>8.2799999999999994</v>
      </c>
      <c r="V24" s="11">
        <v>7.2</v>
      </c>
      <c r="W24" s="11">
        <v>12.24</v>
      </c>
      <c r="X24" s="11">
        <v>7.5600000000000005</v>
      </c>
      <c r="Y24" s="11">
        <v>6.84</v>
      </c>
      <c r="Z24" s="11">
        <v>8.2799999999999994</v>
      </c>
      <c r="AA24" s="11">
        <v>6.84</v>
      </c>
      <c r="AB24" s="11">
        <v>16.559999999999999</v>
      </c>
      <c r="AC24" s="11">
        <v>4.6800000000000006</v>
      </c>
      <c r="AD24" s="11">
        <v>6.12</v>
      </c>
      <c r="AE24" s="11">
        <v>11.879999999999999</v>
      </c>
      <c r="AF24" s="108">
        <v>3.24</v>
      </c>
      <c r="AG24" s="119">
        <f>MAX(B24:AF24)</f>
        <v>16.559999999999999</v>
      </c>
      <c r="AH24" s="94">
        <f t="shared" ref="AH24" si="24">AVERAGE(B24:AF24)</f>
        <v>9.0000000000000018</v>
      </c>
    </row>
    <row r="25" spans="1:38" x14ac:dyDescent="0.2">
      <c r="A25" s="82" t="s">
        <v>9</v>
      </c>
      <c r="B25" s="125" t="s">
        <v>210</v>
      </c>
      <c r="C25" s="11" t="s">
        <v>210</v>
      </c>
      <c r="D25" s="11">
        <v>12.24</v>
      </c>
      <c r="E25" s="11">
        <v>16.920000000000002</v>
      </c>
      <c r="F25" s="11">
        <v>13.68</v>
      </c>
      <c r="G25" s="11">
        <v>8.2799999999999994</v>
      </c>
      <c r="H25" s="11" t="s">
        <v>210</v>
      </c>
      <c r="I25" s="11" t="s">
        <v>210</v>
      </c>
      <c r="J25" s="11" t="s">
        <v>210</v>
      </c>
      <c r="K25" s="11" t="s">
        <v>210</v>
      </c>
      <c r="L25" s="11">
        <v>13.32</v>
      </c>
      <c r="M25" s="11">
        <v>15.840000000000002</v>
      </c>
      <c r="N25" s="11">
        <v>12.96</v>
      </c>
      <c r="O25" s="11">
        <v>3.6</v>
      </c>
      <c r="P25" s="11" t="s">
        <v>210</v>
      </c>
      <c r="Q25" s="11" t="s">
        <v>210</v>
      </c>
      <c r="R25" s="11" t="s">
        <v>210</v>
      </c>
      <c r="S25" s="11">
        <v>16.2</v>
      </c>
      <c r="T25" s="11">
        <v>12.24</v>
      </c>
      <c r="U25" s="11">
        <v>7.2</v>
      </c>
      <c r="V25" s="11">
        <v>15.120000000000001</v>
      </c>
      <c r="W25" s="11" t="s">
        <v>210</v>
      </c>
      <c r="X25" s="11" t="s">
        <v>210</v>
      </c>
      <c r="Y25" s="11" t="s">
        <v>210</v>
      </c>
      <c r="Z25" s="11" t="s">
        <v>210</v>
      </c>
      <c r="AA25" s="11">
        <v>16.920000000000002</v>
      </c>
      <c r="AB25" s="11">
        <v>13.32</v>
      </c>
      <c r="AC25" s="11">
        <v>12.6</v>
      </c>
      <c r="AD25" s="11">
        <v>16.2</v>
      </c>
      <c r="AE25" s="11" t="s">
        <v>210</v>
      </c>
      <c r="AF25" s="108" t="s">
        <v>210</v>
      </c>
      <c r="AG25" s="119">
        <f t="shared" ref="AG25:AG26" si="25">MAX(B25:AF25)</f>
        <v>16.920000000000002</v>
      </c>
      <c r="AH25" s="94">
        <f t="shared" ref="AH25:AH26" si="26">AVERAGE(B25:AF25)</f>
        <v>12.914999999999997</v>
      </c>
      <c r="AI25" s="99" t="s">
        <v>38</v>
      </c>
      <c r="AK25" t="s">
        <v>38</v>
      </c>
    </row>
    <row r="26" spans="1:38" x14ac:dyDescent="0.2">
      <c r="A26" s="82" t="s">
        <v>159</v>
      </c>
      <c r="B26" s="125">
        <v>15.48</v>
      </c>
      <c r="C26" s="11">
        <v>25.2</v>
      </c>
      <c r="D26" s="11">
        <v>12.24</v>
      </c>
      <c r="E26" s="11">
        <v>37.440000000000005</v>
      </c>
      <c r="F26" s="11">
        <v>18</v>
      </c>
      <c r="G26" s="11">
        <v>18.36</v>
      </c>
      <c r="H26" s="11">
        <v>19.8</v>
      </c>
      <c r="I26" s="11">
        <v>18.36</v>
      </c>
      <c r="J26" s="11">
        <v>11.16</v>
      </c>
      <c r="K26" s="11">
        <v>18</v>
      </c>
      <c r="L26" s="11">
        <v>19.8</v>
      </c>
      <c r="M26" s="11">
        <v>16.920000000000002</v>
      </c>
      <c r="N26" s="11">
        <v>11.16</v>
      </c>
      <c r="O26" s="11">
        <v>14.76</v>
      </c>
      <c r="P26" s="11">
        <v>20.52</v>
      </c>
      <c r="Q26" s="11">
        <v>26.64</v>
      </c>
      <c r="R26" s="11">
        <v>25.92</v>
      </c>
      <c r="S26" s="11">
        <v>18</v>
      </c>
      <c r="T26" s="11">
        <v>16.559999999999999</v>
      </c>
      <c r="U26" s="11">
        <v>15.840000000000002</v>
      </c>
      <c r="V26" s="11">
        <v>16.559999999999999</v>
      </c>
      <c r="W26" s="11">
        <v>14.76</v>
      </c>
      <c r="X26" s="11">
        <v>14.04</v>
      </c>
      <c r="Y26" s="11">
        <v>15.120000000000001</v>
      </c>
      <c r="Z26" s="11">
        <v>13.32</v>
      </c>
      <c r="AA26" s="11">
        <v>14.76</v>
      </c>
      <c r="AB26" s="11">
        <v>21.240000000000002</v>
      </c>
      <c r="AC26" s="11">
        <v>20.88</v>
      </c>
      <c r="AD26" s="11">
        <v>15.48</v>
      </c>
      <c r="AE26" s="11">
        <v>18.36</v>
      </c>
      <c r="AF26" s="108">
        <v>34.56</v>
      </c>
      <c r="AG26" s="119">
        <f t="shared" si="25"/>
        <v>37.440000000000005</v>
      </c>
      <c r="AH26" s="94">
        <f t="shared" si="26"/>
        <v>18.685161290322579</v>
      </c>
      <c r="AK26" t="s">
        <v>38</v>
      </c>
      <c r="AL26" s="12" t="s">
        <v>38</v>
      </c>
    </row>
    <row r="27" spans="1:38" x14ac:dyDescent="0.2">
      <c r="A27" s="82" t="s">
        <v>10</v>
      </c>
      <c r="B27" s="125">
        <v>6.48</v>
      </c>
      <c r="C27" s="11">
        <v>8.64</v>
      </c>
      <c r="D27" s="11">
        <v>10.8</v>
      </c>
      <c r="E27" s="11">
        <v>17.28</v>
      </c>
      <c r="F27" s="11">
        <v>16.559999999999999</v>
      </c>
      <c r="G27" s="11">
        <v>16.2</v>
      </c>
      <c r="H27" s="11">
        <v>24.840000000000003</v>
      </c>
      <c r="I27" s="11">
        <v>9</v>
      </c>
      <c r="J27" s="11">
        <v>6.84</v>
      </c>
      <c r="K27" s="11">
        <v>9</v>
      </c>
      <c r="L27" s="11">
        <v>14.4</v>
      </c>
      <c r="M27" s="11">
        <v>14.76</v>
      </c>
      <c r="N27" s="11">
        <v>12.6</v>
      </c>
      <c r="O27" s="11">
        <v>11.520000000000001</v>
      </c>
      <c r="P27" s="11">
        <v>18.36</v>
      </c>
      <c r="Q27" s="11">
        <v>23.759999999999998</v>
      </c>
      <c r="R27" s="11">
        <v>23.400000000000002</v>
      </c>
      <c r="S27" s="11">
        <v>9.7200000000000006</v>
      </c>
      <c r="T27" s="11">
        <v>10.08</v>
      </c>
      <c r="U27" s="11">
        <v>10.8</v>
      </c>
      <c r="V27" s="11">
        <v>9.7200000000000006</v>
      </c>
      <c r="W27" s="11">
        <v>9.3600000000000012</v>
      </c>
      <c r="X27" s="11">
        <v>13.68</v>
      </c>
      <c r="Y27" s="11">
        <v>11.16</v>
      </c>
      <c r="Z27" s="11">
        <v>16.920000000000002</v>
      </c>
      <c r="AA27" s="11">
        <v>20.52</v>
      </c>
      <c r="AB27" s="11">
        <v>20.52</v>
      </c>
      <c r="AC27" s="11">
        <v>18</v>
      </c>
      <c r="AD27" s="11">
        <v>15.840000000000002</v>
      </c>
      <c r="AE27" s="11">
        <v>21.96</v>
      </c>
      <c r="AF27" s="108">
        <v>15.120000000000001</v>
      </c>
      <c r="AG27" s="119">
        <f t="shared" ref="AG27" si="27">MAX(B27:AF27)</f>
        <v>24.840000000000003</v>
      </c>
      <c r="AH27" s="94">
        <f t="shared" ref="AH27:AH28" si="28">AVERAGE(B27:AF27)</f>
        <v>14.446451612903227</v>
      </c>
      <c r="AK27" t="s">
        <v>38</v>
      </c>
      <c r="AL27" s="12" t="s">
        <v>38</v>
      </c>
    </row>
    <row r="28" spans="1:38" x14ac:dyDescent="0.2">
      <c r="A28" s="82" t="s">
        <v>144</v>
      </c>
      <c r="B28" s="125">
        <v>15.120000000000001</v>
      </c>
      <c r="C28" s="11">
        <v>11.16</v>
      </c>
      <c r="D28" s="11">
        <v>19.440000000000001</v>
      </c>
      <c r="E28" s="11">
        <v>22.68</v>
      </c>
      <c r="F28" s="11">
        <v>15.840000000000002</v>
      </c>
      <c r="G28" s="11">
        <v>24.12</v>
      </c>
      <c r="H28" s="11">
        <v>27.720000000000002</v>
      </c>
      <c r="I28" s="11">
        <v>17.28</v>
      </c>
      <c r="J28" s="11">
        <v>12.6</v>
      </c>
      <c r="K28" s="11">
        <v>12.96</v>
      </c>
      <c r="L28" s="11">
        <v>15.48</v>
      </c>
      <c r="M28" s="11">
        <v>18.36</v>
      </c>
      <c r="N28" s="11">
        <v>14.76</v>
      </c>
      <c r="O28" s="11">
        <v>19.079999999999998</v>
      </c>
      <c r="P28" s="11">
        <v>16.920000000000002</v>
      </c>
      <c r="Q28" s="11">
        <v>19.079999999999998</v>
      </c>
      <c r="R28" s="11">
        <v>22.68</v>
      </c>
      <c r="S28" s="11">
        <v>16.920000000000002</v>
      </c>
      <c r="T28" s="11">
        <v>14.4</v>
      </c>
      <c r="U28" s="11">
        <v>10.08</v>
      </c>
      <c r="V28" s="11">
        <v>14.04</v>
      </c>
      <c r="W28" s="11">
        <v>16.920000000000002</v>
      </c>
      <c r="X28" s="11">
        <v>12.6</v>
      </c>
      <c r="Y28" s="11">
        <v>16.920000000000002</v>
      </c>
      <c r="Z28" s="11">
        <v>23.040000000000003</v>
      </c>
      <c r="AA28" s="11">
        <v>20.16</v>
      </c>
      <c r="AB28" s="11">
        <v>19.079999999999998</v>
      </c>
      <c r="AC28" s="11">
        <v>15.48</v>
      </c>
      <c r="AD28" s="11">
        <v>17.64</v>
      </c>
      <c r="AE28" s="11">
        <v>16.2</v>
      </c>
      <c r="AF28" s="108">
        <v>19.8</v>
      </c>
      <c r="AG28" s="145">
        <f>MAX(B28:AF28)</f>
        <v>27.720000000000002</v>
      </c>
      <c r="AH28" s="89">
        <f t="shared" si="28"/>
        <v>17.372903225806454</v>
      </c>
      <c r="AK28" s="12" t="s">
        <v>38</v>
      </c>
      <c r="AL28" s="12" t="s">
        <v>38</v>
      </c>
    </row>
    <row r="29" spans="1:38" x14ac:dyDescent="0.2">
      <c r="A29" s="82" t="s">
        <v>11</v>
      </c>
      <c r="B29" s="125">
        <v>20.52</v>
      </c>
      <c r="C29" s="11">
        <v>9.3600000000000012</v>
      </c>
      <c r="D29" s="11">
        <v>10.8</v>
      </c>
      <c r="E29" s="11">
        <v>21.240000000000002</v>
      </c>
      <c r="F29" s="11">
        <v>24.840000000000003</v>
      </c>
      <c r="G29" s="11">
        <v>18.720000000000002</v>
      </c>
      <c r="H29" s="11">
        <v>28.44</v>
      </c>
      <c r="I29" s="11">
        <v>15.120000000000001</v>
      </c>
      <c r="J29" s="11">
        <v>12.24</v>
      </c>
      <c r="K29" s="11">
        <v>16.920000000000002</v>
      </c>
      <c r="L29" s="11">
        <v>16.2</v>
      </c>
      <c r="M29" s="11">
        <v>19.8</v>
      </c>
      <c r="N29" s="11">
        <v>18.720000000000002</v>
      </c>
      <c r="O29" s="11">
        <v>17.28</v>
      </c>
      <c r="P29" s="11">
        <v>15.120000000000001</v>
      </c>
      <c r="Q29" s="11">
        <v>25.2</v>
      </c>
      <c r="R29" s="11">
        <v>20.88</v>
      </c>
      <c r="S29" s="11">
        <v>19.8</v>
      </c>
      <c r="T29" s="11">
        <v>12.24</v>
      </c>
      <c r="U29" s="11">
        <v>13.68</v>
      </c>
      <c r="V29" s="11">
        <v>14.76</v>
      </c>
      <c r="W29" s="11">
        <v>7.2</v>
      </c>
      <c r="X29" s="11">
        <v>12.6</v>
      </c>
      <c r="Y29" s="11">
        <v>20.16</v>
      </c>
      <c r="Z29" s="11">
        <v>10.44</v>
      </c>
      <c r="AA29" s="11">
        <v>16.559999999999999</v>
      </c>
      <c r="AB29" s="11">
        <v>19.440000000000001</v>
      </c>
      <c r="AC29" s="11">
        <v>20.52</v>
      </c>
      <c r="AD29" s="11">
        <v>18</v>
      </c>
      <c r="AE29" s="11">
        <v>21.96</v>
      </c>
      <c r="AF29" s="108">
        <v>20.52</v>
      </c>
      <c r="AG29" s="119">
        <f t="shared" ref="AG29" si="29">MAX(B29:AF29)</f>
        <v>28.44</v>
      </c>
      <c r="AH29" s="94">
        <f t="shared" ref="AH29" si="30">AVERAGE(B29:AF29)</f>
        <v>17.396129032258067</v>
      </c>
      <c r="AJ29" t="s">
        <v>38</v>
      </c>
      <c r="AK29" t="s">
        <v>38</v>
      </c>
      <c r="AL29" s="12" t="s">
        <v>38</v>
      </c>
    </row>
    <row r="30" spans="1:38" x14ac:dyDescent="0.2">
      <c r="A30" s="82" t="s">
        <v>12</v>
      </c>
      <c r="B30" s="125">
        <v>0.36000000000000004</v>
      </c>
      <c r="C30" s="11">
        <v>0</v>
      </c>
      <c r="D30" s="11">
        <v>7.5600000000000005</v>
      </c>
      <c r="E30" s="11">
        <v>11.16</v>
      </c>
      <c r="F30" s="11">
        <v>1.4400000000000002</v>
      </c>
      <c r="G30" s="11">
        <v>0</v>
      </c>
      <c r="H30" s="11">
        <v>0</v>
      </c>
      <c r="I30" s="11">
        <v>0</v>
      </c>
      <c r="J30" s="11">
        <v>0</v>
      </c>
      <c r="K30" s="11">
        <v>12.96</v>
      </c>
      <c r="L30" s="11">
        <v>3.6</v>
      </c>
      <c r="M30" s="11">
        <v>0.72000000000000008</v>
      </c>
      <c r="N30" s="11">
        <v>1.4400000000000002</v>
      </c>
      <c r="O30" s="11">
        <v>1.08</v>
      </c>
      <c r="P30" s="11">
        <v>4.32</v>
      </c>
      <c r="Q30" s="11">
        <v>1.4400000000000002</v>
      </c>
      <c r="R30" s="11">
        <v>0</v>
      </c>
      <c r="S30" s="11">
        <v>0</v>
      </c>
      <c r="T30" s="11">
        <v>0</v>
      </c>
      <c r="U30" s="11">
        <v>0.36000000000000004</v>
      </c>
      <c r="V30" s="11">
        <v>0.36000000000000004</v>
      </c>
      <c r="W30" s="11">
        <v>2.52</v>
      </c>
      <c r="X30" s="11">
        <v>0</v>
      </c>
      <c r="Y30" s="11">
        <v>6.48</v>
      </c>
      <c r="Z30" s="11">
        <v>8.2799999999999994</v>
      </c>
      <c r="AA30" s="11">
        <v>13.32</v>
      </c>
      <c r="AB30" s="11">
        <v>2.16</v>
      </c>
      <c r="AC30" s="11">
        <v>2.52</v>
      </c>
      <c r="AD30" s="11">
        <v>3.6</v>
      </c>
      <c r="AE30" s="11">
        <v>3.24</v>
      </c>
      <c r="AF30" s="108">
        <v>0.36000000000000004</v>
      </c>
      <c r="AG30" s="119">
        <f t="shared" ref="AG30:AG31" si="31">MAX(B30:AF30)</f>
        <v>13.32</v>
      </c>
      <c r="AH30" s="94">
        <f t="shared" ref="AH30" si="32">AVERAGE(B30:AF30)</f>
        <v>2.8799999999999994</v>
      </c>
      <c r="AI30" s="12" t="s">
        <v>38</v>
      </c>
    </row>
    <row r="31" spans="1:38" ht="13.5" thickBot="1" x14ac:dyDescent="0.25">
      <c r="A31" s="83" t="s">
        <v>23</v>
      </c>
      <c r="B31" s="126">
        <v>10.44</v>
      </c>
      <c r="C31" s="104">
        <v>11.879999999999999</v>
      </c>
      <c r="D31" s="104">
        <v>9.7200000000000006</v>
      </c>
      <c r="E31" s="104">
        <v>12.6</v>
      </c>
      <c r="F31" s="104">
        <v>12.6</v>
      </c>
      <c r="G31" s="104">
        <v>12.96</v>
      </c>
      <c r="H31" s="104">
        <v>16.2</v>
      </c>
      <c r="I31" s="104">
        <v>12.96</v>
      </c>
      <c r="J31" s="104">
        <v>8.64</v>
      </c>
      <c r="K31" s="104">
        <v>12.96</v>
      </c>
      <c r="L31" s="104">
        <v>13.32</v>
      </c>
      <c r="M31" s="104">
        <v>10.8</v>
      </c>
      <c r="N31" s="104">
        <v>11.879999999999999</v>
      </c>
      <c r="O31" s="104">
        <v>11.16</v>
      </c>
      <c r="P31" s="104">
        <v>12.6</v>
      </c>
      <c r="Q31" s="104">
        <v>14.76</v>
      </c>
      <c r="R31" s="104">
        <v>16.920000000000002</v>
      </c>
      <c r="S31" s="104">
        <v>9.3600000000000012</v>
      </c>
      <c r="T31" s="104">
        <v>9</v>
      </c>
      <c r="U31" s="104">
        <v>12.96</v>
      </c>
      <c r="V31" s="104">
        <v>9.3600000000000012</v>
      </c>
      <c r="W31" s="104">
        <v>8.64</v>
      </c>
      <c r="X31" s="104">
        <v>10.08</v>
      </c>
      <c r="Y31" s="104">
        <v>9.7200000000000006</v>
      </c>
      <c r="Z31" s="104">
        <v>11.879999999999999</v>
      </c>
      <c r="AA31" s="104">
        <v>10.8</v>
      </c>
      <c r="AB31" s="104">
        <v>13.32</v>
      </c>
      <c r="AC31" s="104">
        <v>15.120000000000001</v>
      </c>
      <c r="AD31" s="104">
        <v>14.04</v>
      </c>
      <c r="AE31" s="104">
        <v>15.120000000000001</v>
      </c>
      <c r="AF31" s="109">
        <v>14.4</v>
      </c>
      <c r="AG31" s="146">
        <f t="shared" si="31"/>
        <v>16.920000000000002</v>
      </c>
      <c r="AH31" s="147">
        <f>AVERAGE(B31:AF31)</f>
        <v>12.135483870967743</v>
      </c>
    </row>
    <row r="32" spans="1:38" s="5" customFormat="1" ht="17.100000000000001" customHeight="1" thickBot="1" x14ac:dyDescent="0.25">
      <c r="A32" s="84" t="s">
        <v>25</v>
      </c>
      <c r="B32" s="135">
        <f t="shared" ref="B32:AG32" si="33">MAX(B5:B31)</f>
        <v>20.52</v>
      </c>
      <c r="C32" s="86">
        <f t="shared" si="33"/>
        <v>25.2</v>
      </c>
      <c r="D32" s="86">
        <f t="shared" si="33"/>
        <v>27</v>
      </c>
      <c r="E32" s="86">
        <f t="shared" si="33"/>
        <v>39.96</v>
      </c>
      <c r="F32" s="86">
        <f t="shared" si="33"/>
        <v>30.6</v>
      </c>
      <c r="G32" s="86">
        <f t="shared" si="33"/>
        <v>26.28</v>
      </c>
      <c r="H32" s="86">
        <f t="shared" si="33"/>
        <v>28.44</v>
      </c>
      <c r="I32" s="86">
        <f t="shared" si="33"/>
        <v>18.36</v>
      </c>
      <c r="J32" s="86">
        <f t="shared" si="33"/>
        <v>17.64</v>
      </c>
      <c r="K32" s="86">
        <f t="shared" si="33"/>
        <v>22.68</v>
      </c>
      <c r="L32" s="86">
        <f t="shared" si="33"/>
        <v>31.319999999999997</v>
      </c>
      <c r="M32" s="86">
        <f t="shared" si="33"/>
        <v>34.200000000000003</v>
      </c>
      <c r="N32" s="86">
        <f t="shared" si="33"/>
        <v>26.64</v>
      </c>
      <c r="O32" s="86">
        <f t="shared" si="33"/>
        <v>28.08</v>
      </c>
      <c r="P32" s="86">
        <f t="shared" si="33"/>
        <v>24.12</v>
      </c>
      <c r="Q32" s="86">
        <f t="shared" si="33"/>
        <v>28.8</v>
      </c>
      <c r="R32" s="86">
        <f t="shared" si="33"/>
        <v>25.92</v>
      </c>
      <c r="S32" s="86">
        <f t="shared" si="33"/>
        <v>23.040000000000003</v>
      </c>
      <c r="T32" s="86">
        <f t="shared" si="33"/>
        <v>24.840000000000003</v>
      </c>
      <c r="U32" s="86">
        <f t="shared" si="33"/>
        <v>23.759999999999998</v>
      </c>
      <c r="V32" s="86">
        <f t="shared" si="33"/>
        <v>30.96</v>
      </c>
      <c r="W32" s="86">
        <f t="shared" si="33"/>
        <v>23.400000000000002</v>
      </c>
      <c r="X32" s="86">
        <f t="shared" si="33"/>
        <v>39.6</v>
      </c>
      <c r="Y32" s="86">
        <f t="shared" si="33"/>
        <v>20.16</v>
      </c>
      <c r="Z32" s="86">
        <f t="shared" si="33"/>
        <v>26.64</v>
      </c>
      <c r="AA32" s="86">
        <f t="shared" si="33"/>
        <v>27</v>
      </c>
      <c r="AB32" s="86">
        <f t="shared" si="33"/>
        <v>31.319999999999997</v>
      </c>
      <c r="AC32" s="86">
        <f t="shared" si="33"/>
        <v>22.68</v>
      </c>
      <c r="AD32" s="86">
        <f t="shared" si="33"/>
        <v>26.64</v>
      </c>
      <c r="AE32" s="86">
        <f t="shared" si="33"/>
        <v>27</v>
      </c>
      <c r="AF32" s="86">
        <f t="shared" si="33"/>
        <v>34.56</v>
      </c>
      <c r="AG32" s="136">
        <f t="shared" si="33"/>
        <v>39.96</v>
      </c>
      <c r="AH32" s="154">
        <f>AVERAGE(AH5:AH31)</f>
        <v>14.161289086639474</v>
      </c>
      <c r="AK32" s="5" t="s">
        <v>38</v>
      </c>
      <c r="AL32" s="5" t="s">
        <v>38</v>
      </c>
    </row>
    <row r="33" spans="1:38" x14ac:dyDescent="0.2">
      <c r="A33" s="42"/>
      <c r="B33" s="43"/>
      <c r="C33" s="43"/>
      <c r="D33" s="43" t="s">
        <v>91</v>
      </c>
      <c r="E33" s="43"/>
      <c r="F33" s="43"/>
      <c r="G33" s="43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50"/>
      <c r="AE33" s="55" t="s">
        <v>38</v>
      </c>
      <c r="AF33" s="55"/>
      <c r="AG33" s="47"/>
      <c r="AH33" s="49"/>
      <c r="AK33" t="s">
        <v>38</v>
      </c>
    </row>
    <row r="34" spans="1:38" x14ac:dyDescent="0.2">
      <c r="A34" s="42"/>
      <c r="B34" s="44" t="s">
        <v>92</v>
      </c>
      <c r="C34" s="44"/>
      <c r="D34" s="44"/>
      <c r="E34" s="44"/>
      <c r="F34" s="44"/>
      <c r="G34" s="44"/>
      <c r="H34" s="44"/>
      <c r="I34" s="44"/>
      <c r="J34" s="77"/>
      <c r="K34" s="77"/>
      <c r="L34" s="77"/>
      <c r="M34" s="77" t="s">
        <v>36</v>
      </c>
      <c r="N34" s="77"/>
      <c r="O34" s="77"/>
      <c r="P34" s="77"/>
      <c r="Q34" s="77"/>
      <c r="R34" s="77"/>
      <c r="S34" s="77"/>
      <c r="T34" s="188" t="s">
        <v>87</v>
      </c>
      <c r="U34" s="188"/>
      <c r="V34" s="188"/>
      <c r="W34" s="188"/>
      <c r="X34" s="188"/>
      <c r="Y34" s="77"/>
      <c r="Z34" s="77"/>
      <c r="AA34" s="77"/>
      <c r="AB34" s="77"/>
      <c r="AC34" s="77"/>
      <c r="AD34" s="77"/>
      <c r="AE34" s="77"/>
      <c r="AF34" s="90"/>
      <c r="AG34" s="47"/>
      <c r="AH34" s="46"/>
      <c r="AJ34" t="s">
        <v>38</v>
      </c>
      <c r="AK34" t="s">
        <v>38</v>
      </c>
      <c r="AL34" t="s">
        <v>38</v>
      </c>
    </row>
    <row r="35" spans="1:38" x14ac:dyDescent="0.2">
      <c r="A35" s="45"/>
      <c r="B35" s="77"/>
      <c r="C35" s="77"/>
      <c r="D35" s="77"/>
      <c r="E35" s="77"/>
      <c r="F35" s="77"/>
      <c r="G35" s="77"/>
      <c r="H35" s="77"/>
      <c r="I35" s="77"/>
      <c r="J35" s="78"/>
      <c r="K35" s="78"/>
      <c r="L35" s="78"/>
      <c r="M35" s="78" t="s">
        <v>37</v>
      </c>
      <c r="N35" s="78"/>
      <c r="O35" s="78"/>
      <c r="P35" s="78"/>
      <c r="Q35" s="77"/>
      <c r="R35" s="77"/>
      <c r="S35" s="77"/>
      <c r="T35" s="189" t="s">
        <v>88</v>
      </c>
      <c r="U35" s="189"/>
      <c r="V35" s="189"/>
      <c r="W35" s="189"/>
      <c r="X35" s="189"/>
      <c r="Y35" s="77"/>
      <c r="Z35" s="77"/>
      <c r="AA35" s="77"/>
      <c r="AB35" s="77"/>
      <c r="AC35" s="77"/>
      <c r="AD35" s="50"/>
      <c r="AE35" s="50"/>
      <c r="AF35" s="50"/>
      <c r="AG35" s="47"/>
      <c r="AH35" s="46"/>
    </row>
    <row r="36" spans="1:38" x14ac:dyDescent="0.2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50"/>
      <c r="AE36" s="50"/>
      <c r="AF36" s="50"/>
      <c r="AG36" s="47"/>
      <c r="AH36" s="80"/>
      <c r="AL36" t="s">
        <v>38</v>
      </c>
    </row>
    <row r="37" spans="1:38" x14ac:dyDescent="0.2">
      <c r="A37" s="45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50"/>
      <c r="AF37" s="50"/>
      <c r="AG37" s="47"/>
      <c r="AH37" s="49"/>
    </row>
    <row r="38" spans="1:38" x14ac:dyDescent="0.2">
      <c r="A38" s="45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51"/>
      <c r="AF38" s="51"/>
      <c r="AG38" s="47"/>
      <c r="AH38" s="49"/>
      <c r="AK38" t="s">
        <v>38</v>
      </c>
    </row>
    <row r="39" spans="1:38" ht="13.5" thickBot="1" x14ac:dyDescent="0.25">
      <c r="A39" s="56"/>
      <c r="B39" s="57"/>
      <c r="C39" s="57"/>
      <c r="D39" s="57"/>
      <c r="E39" s="57"/>
      <c r="F39" s="57"/>
      <c r="G39" s="57" t="s">
        <v>38</v>
      </c>
      <c r="H39" s="57"/>
      <c r="I39" s="57"/>
      <c r="J39" s="57"/>
      <c r="K39" s="57"/>
      <c r="L39" s="57" t="s">
        <v>38</v>
      </c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8"/>
      <c r="AH39" s="81"/>
    </row>
    <row r="40" spans="1:38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H40" s="1"/>
      <c r="AK40" t="s">
        <v>38</v>
      </c>
    </row>
    <row r="42" spans="1:38" x14ac:dyDescent="0.2">
      <c r="N42" s="3" t="s">
        <v>38</v>
      </c>
      <c r="AA42" s="3" t="s">
        <v>38</v>
      </c>
      <c r="AH42" t="s">
        <v>38</v>
      </c>
      <c r="AI42" t="s">
        <v>38</v>
      </c>
      <c r="AK42" t="s">
        <v>38</v>
      </c>
    </row>
    <row r="43" spans="1:38" x14ac:dyDescent="0.2">
      <c r="P43" s="3" t="s">
        <v>38</v>
      </c>
      <c r="U43" s="3" t="s">
        <v>38</v>
      </c>
    </row>
    <row r="44" spans="1:38" x14ac:dyDescent="0.2">
      <c r="J44" s="3" t="s">
        <v>38</v>
      </c>
      <c r="K44" s="3" t="s">
        <v>38</v>
      </c>
      <c r="M44" s="3" t="s">
        <v>38</v>
      </c>
      <c r="N44" s="3" t="s">
        <v>38</v>
      </c>
      <c r="R44" s="3" t="s">
        <v>38</v>
      </c>
      <c r="S44" s="3" t="s">
        <v>38</v>
      </c>
      <c r="V44" s="3" t="s">
        <v>38</v>
      </c>
    </row>
    <row r="45" spans="1:38" x14ac:dyDescent="0.2">
      <c r="G45" s="3" t="s">
        <v>38</v>
      </c>
      <c r="H45" s="3" t="s">
        <v>213</v>
      </c>
      <c r="M45" s="3" t="s">
        <v>38</v>
      </c>
      <c r="O45" s="3" t="s">
        <v>38</v>
      </c>
      <c r="P45" s="3" t="s">
        <v>38</v>
      </c>
      <c r="Q45" s="3" t="s">
        <v>38</v>
      </c>
      <c r="S45" s="3" t="s">
        <v>38</v>
      </c>
      <c r="U45" s="3" t="s">
        <v>38</v>
      </c>
      <c r="V45" s="3" t="s">
        <v>38</v>
      </c>
      <c r="AC45" s="3" t="s">
        <v>38</v>
      </c>
    </row>
    <row r="46" spans="1:38" x14ac:dyDescent="0.2">
      <c r="M46" s="3" t="s">
        <v>38</v>
      </c>
      <c r="Q46" s="3" t="s">
        <v>38</v>
      </c>
      <c r="T46" s="3" t="s">
        <v>38</v>
      </c>
      <c r="W46" s="3" t="s">
        <v>38</v>
      </c>
      <c r="AA46" s="3" t="s">
        <v>38</v>
      </c>
      <c r="AE46" s="3" t="s">
        <v>38</v>
      </c>
    </row>
    <row r="47" spans="1:38" x14ac:dyDescent="0.2">
      <c r="M47" s="3" t="s">
        <v>38</v>
      </c>
      <c r="O47" s="3" t="s">
        <v>38</v>
      </c>
      <c r="W47" s="3" t="s">
        <v>38</v>
      </c>
      <c r="Z47" s="3" t="s">
        <v>38</v>
      </c>
    </row>
    <row r="48" spans="1:38" x14ac:dyDescent="0.2">
      <c r="M48" s="3" t="s">
        <v>38</v>
      </c>
      <c r="P48" s="3" t="s">
        <v>38</v>
      </c>
      <c r="Q48" s="3" t="s">
        <v>38</v>
      </c>
      <c r="AA48" s="3" t="s">
        <v>38</v>
      </c>
      <c r="AE48" s="3" t="s">
        <v>38</v>
      </c>
      <c r="AH48" s="12" t="s">
        <v>38</v>
      </c>
      <c r="AI48" t="s">
        <v>38</v>
      </c>
    </row>
    <row r="50" spans="7:38" x14ac:dyDescent="0.2">
      <c r="K50" s="3" t="s">
        <v>38</v>
      </c>
      <c r="M50" s="3" t="s">
        <v>38</v>
      </c>
    </row>
    <row r="51" spans="7:38" x14ac:dyDescent="0.2">
      <c r="G51" s="3" t="s">
        <v>38</v>
      </c>
      <c r="AL51" s="12" t="s">
        <v>38</v>
      </c>
    </row>
    <row r="52" spans="7:38" x14ac:dyDescent="0.2">
      <c r="M52" s="3" t="s">
        <v>38</v>
      </c>
      <c r="AL52" s="12" t="s">
        <v>38</v>
      </c>
    </row>
    <row r="54" spans="7:38" x14ac:dyDescent="0.2">
      <c r="M54" s="3" t="s">
        <v>38</v>
      </c>
      <c r="R54" s="3" t="s">
        <v>38</v>
      </c>
    </row>
    <row r="59" spans="7:38" x14ac:dyDescent="0.2">
      <c r="AL59" s="12" t="s">
        <v>38</v>
      </c>
    </row>
  </sheetData>
  <sheetProtection algorithmName="SHA-512" hashValue="Y5LNtXnKA648nIM5BD5cUYEbB6eTtmkVzflaqkwRNVMgcns9O/RJunK29M2GQ7wQyLINDrAfK0xwZAR62sdrTg==" saltValue="0vAGTz2Rr3hvlr1H03/jMA==" spinCount="100000" sheet="1" objects="1" scenarios="1"/>
  <mergeCells count="36"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4:X34"/>
    <mergeCell ref="T35:X35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7"/>
  <sheetViews>
    <sheetView workbookViewId="0">
      <selection activeCell="AJ41" sqref="AJ41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thickBot="1" x14ac:dyDescent="0.25">
      <c r="A1" s="197" t="s">
        <v>22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9"/>
    </row>
    <row r="2" spans="1:38" s="4" customFormat="1" ht="16.5" customHeight="1" thickBot="1" x14ac:dyDescent="0.25">
      <c r="A2" s="200" t="s">
        <v>14</v>
      </c>
      <c r="B2" s="194" t="s">
        <v>219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6"/>
    </row>
    <row r="3" spans="1:38" s="5" customFormat="1" ht="12" customHeight="1" x14ac:dyDescent="0.2">
      <c r="A3" s="201"/>
      <c r="B3" s="207">
        <v>1</v>
      </c>
      <c r="C3" s="205">
        <f>SUM(B3+1)</f>
        <v>2</v>
      </c>
      <c r="D3" s="205">
        <f t="shared" ref="D3:AD3" si="0">SUM(C3+1)</f>
        <v>3</v>
      </c>
      <c r="E3" s="205">
        <f t="shared" si="0"/>
        <v>4</v>
      </c>
      <c r="F3" s="205">
        <f t="shared" si="0"/>
        <v>5</v>
      </c>
      <c r="G3" s="205">
        <f t="shared" si="0"/>
        <v>6</v>
      </c>
      <c r="H3" s="205">
        <f t="shared" si="0"/>
        <v>7</v>
      </c>
      <c r="I3" s="205">
        <f t="shared" si="0"/>
        <v>8</v>
      </c>
      <c r="J3" s="205">
        <f t="shared" si="0"/>
        <v>9</v>
      </c>
      <c r="K3" s="205">
        <f t="shared" si="0"/>
        <v>10</v>
      </c>
      <c r="L3" s="205">
        <f t="shared" si="0"/>
        <v>11</v>
      </c>
      <c r="M3" s="205">
        <f t="shared" si="0"/>
        <v>12</v>
      </c>
      <c r="N3" s="205">
        <f t="shared" si="0"/>
        <v>13</v>
      </c>
      <c r="O3" s="205">
        <f t="shared" si="0"/>
        <v>14</v>
      </c>
      <c r="P3" s="205">
        <f t="shared" si="0"/>
        <v>15</v>
      </c>
      <c r="Q3" s="205">
        <f t="shared" si="0"/>
        <v>16</v>
      </c>
      <c r="R3" s="205">
        <f t="shared" si="0"/>
        <v>17</v>
      </c>
      <c r="S3" s="205">
        <f t="shared" si="0"/>
        <v>18</v>
      </c>
      <c r="T3" s="205">
        <f t="shared" si="0"/>
        <v>19</v>
      </c>
      <c r="U3" s="205">
        <f t="shared" si="0"/>
        <v>20</v>
      </c>
      <c r="V3" s="205">
        <f t="shared" si="0"/>
        <v>21</v>
      </c>
      <c r="W3" s="205">
        <f t="shared" si="0"/>
        <v>22</v>
      </c>
      <c r="X3" s="205">
        <f t="shared" si="0"/>
        <v>23</v>
      </c>
      <c r="Y3" s="205">
        <f t="shared" si="0"/>
        <v>24</v>
      </c>
      <c r="Z3" s="205">
        <f t="shared" si="0"/>
        <v>25</v>
      </c>
      <c r="AA3" s="205">
        <f t="shared" si="0"/>
        <v>26</v>
      </c>
      <c r="AB3" s="205">
        <f t="shared" si="0"/>
        <v>27</v>
      </c>
      <c r="AC3" s="205">
        <f t="shared" si="0"/>
        <v>28</v>
      </c>
      <c r="AD3" s="205">
        <f t="shared" si="0"/>
        <v>29</v>
      </c>
      <c r="AE3" s="212">
        <v>30</v>
      </c>
      <c r="AF3" s="192">
        <v>31</v>
      </c>
      <c r="AG3" s="148" t="s">
        <v>206</v>
      </c>
    </row>
    <row r="4" spans="1:38" s="5" customFormat="1" ht="13.5" customHeight="1" thickBot="1" x14ac:dyDescent="0.25">
      <c r="A4" s="202"/>
      <c r="B4" s="208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13"/>
      <c r="AF4" s="193"/>
      <c r="AG4" s="149" t="s">
        <v>27</v>
      </c>
    </row>
    <row r="5" spans="1:38" s="5" customFormat="1" x14ac:dyDescent="0.2">
      <c r="A5" s="163" t="s">
        <v>32</v>
      </c>
      <c r="B5" s="139" t="s">
        <v>216</v>
      </c>
      <c r="C5" s="139" t="s">
        <v>216</v>
      </c>
      <c r="D5" s="139" t="s">
        <v>215</v>
      </c>
      <c r="E5" s="139" t="s">
        <v>216</v>
      </c>
      <c r="F5" s="139" t="s">
        <v>220</v>
      </c>
      <c r="G5" s="139" t="s">
        <v>220</v>
      </c>
      <c r="H5" s="139" t="s">
        <v>220</v>
      </c>
      <c r="I5" s="139" t="s">
        <v>214</v>
      </c>
      <c r="J5" s="139" t="s">
        <v>216</v>
      </c>
      <c r="K5" s="139" t="s">
        <v>220</v>
      </c>
      <c r="L5" s="139" t="s">
        <v>221</v>
      </c>
      <c r="M5" s="139" t="s">
        <v>220</v>
      </c>
      <c r="N5" s="139" t="s">
        <v>220</v>
      </c>
      <c r="O5" s="139" t="s">
        <v>217</v>
      </c>
      <c r="P5" s="139" t="s">
        <v>222</v>
      </c>
      <c r="Q5" s="139" t="s">
        <v>217</v>
      </c>
      <c r="R5" s="139" t="s">
        <v>216</v>
      </c>
      <c r="S5" s="139" t="s">
        <v>216</v>
      </c>
      <c r="T5" s="139" t="s">
        <v>222</v>
      </c>
      <c r="U5" s="139" t="s">
        <v>221</v>
      </c>
      <c r="V5" s="139" t="s">
        <v>221</v>
      </c>
      <c r="W5" s="139" t="s">
        <v>214</v>
      </c>
      <c r="X5" s="139" t="s">
        <v>221</v>
      </c>
      <c r="Y5" s="139" t="s">
        <v>221</v>
      </c>
      <c r="Z5" s="139" t="s">
        <v>216</v>
      </c>
      <c r="AA5" s="139" t="s">
        <v>214</v>
      </c>
      <c r="AB5" s="139" t="s">
        <v>216</v>
      </c>
      <c r="AC5" s="139" t="s">
        <v>222</v>
      </c>
      <c r="AD5" s="139" t="s">
        <v>216</v>
      </c>
      <c r="AE5" s="139" t="s">
        <v>221</v>
      </c>
      <c r="AF5" s="142" t="s">
        <v>221</v>
      </c>
      <c r="AG5" s="150" t="s">
        <v>216</v>
      </c>
    </row>
    <row r="6" spans="1:38" x14ac:dyDescent="0.2">
      <c r="A6" s="82" t="s">
        <v>94</v>
      </c>
      <c r="B6" s="11" t="s">
        <v>217</v>
      </c>
      <c r="C6" s="11" t="s">
        <v>217</v>
      </c>
      <c r="D6" s="11" t="s">
        <v>217</v>
      </c>
      <c r="E6" s="11" t="s">
        <v>216</v>
      </c>
      <c r="F6" s="11" t="s">
        <v>214</v>
      </c>
      <c r="G6" s="11" t="s">
        <v>221</v>
      </c>
      <c r="H6" s="11" t="s">
        <v>214</v>
      </c>
      <c r="I6" s="11" t="s">
        <v>221</v>
      </c>
      <c r="J6" s="11" t="s">
        <v>221</v>
      </c>
      <c r="K6" s="11" t="s">
        <v>223</v>
      </c>
      <c r="L6" s="11" t="s">
        <v>220</v>
      </c>
      <c r="M6" s="11" t="s">
        <v>223</v>
      </c>
      <c r="N6" s="11" t="s">
        <v>217</v>
      </c>
      <c r="O6" s="11" t="s">
        <v>217</v>
      </c>
      <c r="P6" s="11" t="s">
        <v>220</v>
      </c>
      <c r="Q6" s="11" t="s">
        <v>220</v>
      </c>
      <c r="R6" s="11" t="s">
        <v>220</v>
      </c>
      <c r="S6" s="11" t="s">
        <v>214</v>
      </c>
      <c r="T6" s="11" t="s">
        <v>220</v>
      </c>
      <c r="U6" s="11" t="s">
        <v>220</v>
      </c>
      <c r="V6" s="11" t="s">
        <v>216</v>
      </c>
      <c r="W6" s="11" t="s">
        <v>217</v>
      </c>
      <c r="X6" s="11" t="s">
        <v>217</v>
      </c>
      <c r="Y6" s="11" t="s">
        <v>223</v>
      </c>
      <c r="Z6" s="11" t="s">
        <v>223</v>
      </c>
      <c r="AA6" s="11" t="s">
        <v>216</v>
      </c>
      <c r="AB6" s="11" t="s">
        <v>220</v>
      </c>
      <c r="AC6" s="11" t="s">
        <v>214</v>
      </c>
      <c r="AD6" s="11" t="s">
        <v>220</v>
      </c>
      <c r="AE6" s="11" t="s">
        <v>220</v>
      </c>
      <c r="AF6" s="108" t="s">
        <v>223</v>
      </c>
      <c r="AG6" s="150" t="s">
        <v>220</v>
      </c>
    </row>
    <row r="7" spans="1:38" x14ac:dyDescent="0.2">
      <c r="A7" s="82" t="s">
        <v>0</v>
      </c>
      <c r="B7" s="11" t="s">
        <v>221</v>
      </c>
      <c r="C7" s="11" t="s">
        <v>222</v>
      </c>
      <c r="D7" s="11" t="s">
        <v>214</v>
      </c>
      <c r="E7" s="11" t="s">
        <v>210</v>
      </c>
      <c r="F7" s="11" t="s">
        <v>210</v>
      </c>
      <c r="G7" s="11" t="s">
        <v>210</v>
      </c>
      <c r="H7" s="11" t="s">
        <v>210</v>
      </c>
      <c r="I7" s="11" t="s">
        <v>210</v>
      </c>
      <c r="J7" s="11" t="s">
        <v>210</v>
      </c>
      <c r="K7" s="11" t="s">
        <v>210</v>
      </c>
      <c r="L7" s="11" t="s">
        <v>210</v>
      </c>
      <c r="M7" s="11" t="s">
        <v>210</v>
      </c>
      <c r="N7" s="11" t="s">
        <v>210</v>
      </c>
      <c r="O7" s="11" t="s">
        <v>210</v>
      </c>
      <c r="P7" s="11" t="s">
        <v>210</v>
      </c>
      <c r="Q7" s="11" t="s">
        <v>210</v>
      </c>
      <c r="R7" s="11" t="s">
        <v>210</v>
      </c>
      <c r="S7" s="11" t="s">
        <v>210</v>
      </c>
      <c r="T7" s="11" t="s">
        <v>210</v>
      </c>
      <c r="U7" s="11" t="s">
        <v>215</v>
      </c>
      <c r="V7" s="11" t="s">
        <v>215</v>
      </c>
      <c r="W7" s="11" t="s">
        <v>215</v>
      </c>
      <c r="X7" s="11" t="s">
        <v>215</v>
      </c>
      <c r="Y7" s="11" t="s">
        <v>215</v>
      </c>
      <c r="Z7" s="11" t="s">
        <v>215</v>
      </c>
      <c r="AA7" s="11" t="s">
        <v>223</v>
      </c>
      <c r="AB7" s="11" t="s">
        <v>210</v>
      </c>
      <c r="AC7" s="11" t="s">
        <v>210</v>
      </c>
      <c r="AD7" s="11" t="s">
        <v>210</v>
      </c>
      <c r="AE7" s="11" t="s">
        <v>210</v>
      </c>
      <c r="AF7" s="108" t="s">
        <v>210</v>
      </c>
      <c r="AG7" s="150" t="s">
        <v>215</v>
      </c>
    </row>
    <row r="8" spans="1:38" x14ac:dyDescent="0.2">
      <c r="A8" s="82" t="s">
        <v>153</v>
      </c>
      <c r="B8" s="11" t="s">
        <v>221</v>
      </c>
      <c r="C8" s="11" t="s">
        <v>222</v>
      </c>
      <c r="D8" s="11" t="s">
        <v>220</v>
      </c>
      <c r="E8" s="11" t="s">
        <v>216</v>
      </c>
      <c r="F8" s="11" t="s">
        <v>214</v>
      </c>
      <c r="G8" s="11" t="s">
        <v>214</v>
      </c>
      <c r="H8" s="11" t="s">
        <v>221</v>
      </c>
      <c r="I8" s="11" t="s">
        <v>223</v>
      </c>
      <c r="J8" s="11" t="s">
        <v>223</v>
      </c>
      <c r="K8" s="11" t="s">
        <v>223</v>
      </c>
      <c r="L8" s="11" t="s">
        <v>223</v>
      </c>
      <c r="M8" s="11" t="s">
        <v>223</v>
      </c>
      <c r="N8" s="11" t="s">
        <v>215</v>
      </c>
      <c r="O8" s="11" t="s">
        <v>216</v>
      </c>
      <c r="P8" s="11" t="s">
        <v>220</v>
      </c>
      <c r="Q8" s="11" t="s">
        <v>220</v>
      </c>
      <c r="R8" s="11" t="s">
        <v>223</v>
      </c>
      <c r="S8" s="11" t="s">
        <v>222</v>
      </c>
      <c r="T8" s="11" t="s">
        <v>217</v>
      </c>
      <c r="U8" s="11" t="s">
        <v>214</v>
      </c>
      <c r="V8" s="11" t="s">
        <v>220</v>
      </c>
      <c r="W8" s="11" t="s">
        <v>223</v>
      </c>
      <c r="X8" s="11" t="s">
        <v>220</v>
      </c>
      <c r="Y8" s="11" t="s">
        <v>220</v>
      </c>
      <c r="Z8" s="11" t="s">
        <v>220</v>
      </c>
      <c r="AA8" s="11" t="s">
        <v>223</v>
      </c>
      <c r="AB8" s="11" t="s">
        <v>223</v>
      </c>
      <c r="AC8" s="11" t="s">
        <v>223</v>
      </c>
      <c r="AD8" s="11" t="s">
        <v>223</v>
      </c>
      <c r="AE8" s="11" t="s">
        <v>223</v>
      </c>
      <c r="AF8" s="108" t="s">
        <v>220</v>
      </c>
      <c r="AG8" s="150" t="s">
        <v>223</v>
      </c>
    </row>
    <row r="9" spans="1:38" x14ac:dyDescent="0.2">
      <c r="A9" s="82" t="s">
        <v>33</v>
      </c>
      <c r="B9" s="11" t="s">
        <v>210</v>
      </c>
      <c r="C9" s="11" t="s">
        <v>210</v>
      </c>
      <c r="D9" s="11" t="s">
        <v>210</v>
      </c>
      <c r="E9" s="11" t="s">
        <v>210</v>
      </c>
      <c r="F9" s="11" t="s">
        <v>210</v>
      </c>
      <c r="G9" s="11" t="s">
        <v>210</v>
      </c>
      <c r="H9" s="11" t="s">
        <v>210</v>
      </c>
      <c r="I9" s="11" t="s">
        <v>210</v>
      </c>
      <c r="J9" s="11" t="s">
        <v>210</v>
      </c>
      <c r="K9" s="11" t="s">
        <v>210</v>
      </c>
      <c r="L9" s="11" t="s">
        <v>210</v>
      </c>
      <c r="M9" s="11" t="s">
        <v>210</v>
      </c>
      <c r="N9" s="11" t="s">
        <v>210</v>
      </c>
      <c r="O9" s="11" t="s">
        <v>210</v>
      </c>
      <c r="P9" s="11" t="s">
        <v>223</v>
      </c>
      <c r="Q9" s="11" t="s">
        <v>223</v>
      </c>
      <c r="R9" s="11" t="s">
        <v>223</v>
      </c>
      <c r="S9" s="11" t="s">
        <v>210</v>
      </c>
      <c r="T9" s="11" t="s">
        <v>223</v>
      </c>
      <c r="U9" s="11" t="s">
        <v>223</v>
      </c>
      <c r="V9" s="11" t="s">
        <v>223</v>
      </c>
      <c r="W9" s="11" t="s">
        <v>223</v>
      </c>
      <c r="X9" s="11" t="s">
        <v>223</v>
      </c>
      <c r="Y9" s="11" t="s">
        <v>223</v>
      </c>
      <c r="Z9" s="11" t="s">
        <v>223</v>
      </c>
      <c r="AA9" s="11" t="s">
        <v>223</v>
      </c>
      <c r="AB9" s="11" t="s">
        <v>223</v>
      </c>
      <c r="AC9" s="11" t="s">
        <v>223</v>
      </c>
      <c r="AD9" s="11" t="s">
        <v>223</v>
      </c>
      <c r="AE9" s="11" t="s">
        <v>223</v>
      </c>
      <c r="AF9" s="108" t="s">
        <v>223</v>
      </c>
      <c r="AG9" s="150" t="s">
        <v>223</v>
      </c>
      <c r="AJ9" t="s">
        <v>38</v>
      </c>
    </row>
    <row r="10" spans="1:38" x14ac:dyDescent="0.2">
      <c r="A10" s="82" t="s">
        <v>103</v>
      </c>
      <c r="B10" s="11" t="s">
        <v>215</v>
      </c>
      <c r="C10" s="11" t="s">
        <v>221</v>
      </c>
      <c r="D10" s="11" t="s">
        <v>223</v>
      </c>
      <c r="E10" s="11" t="s">
        <v>223</v>
      </c>
      <c r="F10" s="11" t="s">
        <v>223</v>
      </c>
      <c r="G10" s="11" t="s">
        <v>221</v>
      </c>
      <c r="H10" s="11" t="s">
        <v>221</v>
      </c>
      <c r="I10" s="11" t="s">
        <v>223</v>
      </c>
      <c r="J10" s="11" t="s">
        <v>220</v>
      </c>
      <c r="K10" s="11" t="s">
        <v>214</v>
      </c>
      <c r="L10" s="11" t="s">
        <v>223</v>
      </c>
      <c r="M10" s="11" t="s">
        <v>223</v>
      </c>
      <c r="N10" s="11" t="s">
        <v>222</v>
      </c>
      <c r="O10" s="11" t="s">
        <v>216</v>
      </c>
      <c r="P10" s="11" t="s">
        <v>223</v>
      </c>
      <c r="Q10" s="11" t="s">
        <v>223</v>
      </c>
      <c r="R10" s="11" t="s">
        <v>223</v>
      </c>
      <c r="S10" s="11" t="s">
        <v>222</v>
      </c>
      <c r="T10" s="11" t="s">
        <v>215</v>
      </c>
      <c r="U10" s="11" t="s">
        <v>223</v>
      </c>
      <c r="V10" s="11" t="s">
        <v>223</v>
      </c>
      <c r="W10" s="11" t="s">
        <v>223</v>
      </c>
      <c r="X10" s="11" t="s">
        <v>223</v>
      </c>
      <c r="Y10" s="11" t="s">
        <v>223</v>
      </c>
      <c r="Z10" s="11" t="s">
        <v>223</v>
      </c>
      <c r="AA10" s="11" t="s">
        <v>223</v>
      </c>
      <c r="AB10" s="11" t="s">
        <v>223</v>
      </c>
      <c r="AC10" s="11" t="s">
        <v>223</v>
      </c>
      <c r="AD10" s="11" t="s">
        <v>223</v>
      </c>
      <c r="AE10" s="11" t="s">
        <v>223</v>
      </c>
      <c r="AF10" s="108" t="s">
        <v>220</v>
      </c>
      <c r="AG10" s="150" t="s">
        <v>223</v>
      </c>
      <c r="AL10" t="s">
        <v>38</v>
      </c>
    </row>
    <row r="11" spans="1:38" x14ac:dyDescent="0.2">
      <c r="A11" s="82" t="s">
        <v>109</v>
      </c>
      <c r="B11" s="11" t="s">
        <v>222</v>
      </c>
      <c r="C11" s="11" t="s">
        <v>215</v>
      </c>
      <c r="D11" s="11" t="s">
        <v>220</v>
      </c>
      <c r="E11" s="11" t="s">
        <v>220</v>
      </c>
      <c r="F11" s="11" t="s">
        <v>223</v>
      </c>
      <c r="G11" s="11" t="s">
        <v>214</v>
      </c>
      <c r="H11" s="11" t="s">
        <v>214</v>
      </c>
      <c r="I11" s="11" t="s">
        <v>214</v>
      </c>
      <c r="J11" s="11" t="s">
        <v>223</v>
      </c>
      <c r="K11" s="11" t="s">
        <v>220</v>
      </c>
      <c r="L11" s="11" t="s">
        <v>223</v>
      </c>
      <c r="M11" s="11" t="s">
        <v>220</v>
      </c>
      <c r="N11" s="11" t="s">
        <v>215</v>
      </c>
      <c r="O11" s="11" t="s">
        <v>216</v>
      </c>
      <c r="P11" s="11" t="s">
        <v>220</v>
      </c>
      <c r="Q11" s="11" t="s">
        <v>223</v>
      </c>
      <c r="R11" s="11" t="s">
        <v>223</v>
      </c>
      <c r="S11" s="11" t="s">
        <v>222</v>
      </c>
      <c r="T11" s="11" t="s">
        <v>222</v>
      </c>
      <c r="U11" s="11" t="s">
        <v>223</v>
      </c>
      <c r="V11" s="11" t="s">
        <v>220</v>
      </c>
      <c r="W11" s="11" t="s">
        <v>220</v>
      </c>
      <c r="X11" s="11" t="s">
        <v>220</v>
      </c>
      <c r="Y11" s="11" t="s">
        <v>220</v>
      </c>
      <c r="Z11" s="11" t="s">
        <v>223</v>
      </c>
      <c r="AA11" s="11" t="s">
        <v>223</v>
      </c>
      <c r="AB11" s="11" t="s">
        <v>220</v>
      </c>
      <c r="AC11" s="11" t="s">
        <v>223</v>
      </c>
      <c r="AD11" s="11" t="s">
        <v>223</v>
      </c>
      <c r="AE11" s="11" t="s">
        <v>223</v>
      </c>
      <c r="AF11" s="108" t="s">
        <v>220</v>
      </c>
      <c r="AG11" s="150" t="s">
        <v>222</v>
      </c>
    </row>
    <row r="12" spans="1:38" x14ac:dyDescent="0.2">
      <c r="A12" s="82" t="s">
        <v>1</v>
      </c>
      <c r="B12" s="11" t="s">
        <v>223</v>
      </c>
      <c r="C12" s="11" t="s">
        <v>223</v>
      </c>
      <c r="D12" s="11" t="s">
        <v>220</v>
      </c>
      <c r="E12" s="11" t="s">
        <v>223</v>
      </c>
      <c r="F12" s="11" t="s">
        <v>223</v>
      </c>
      <c r="G12" s="11" t="s">
        <v>223</v>
      </c>
      <c r="H12" s="11" t="s">
        <v>223</v>
      </c>
      <c r="I12" s="11" t="s">
        <v>223</v>
      </c>
      <c r="J12" s="11" t="s">
        <v>223</v>
      </c>
      <c r="K12" s="11" t="s">
        <v>223</v>
      </c>
      <c r="L12" s="11" t="s">
        <v>223</v>
      </c>
      <c r="M12" s="11" t="s">
        <v>223</v>
      </c>
      <c r="N12" s="11" t="s">
        <v>223</v>
      </c>
      <c r="O12" s="11" t="s">
        <v>216</v>
      </c>
      <c r="P12" s="11" t="s">
        <v>223</v>
      </c>
      <c r="Q12" s="11" t="s">
        <v>223</v>
      </c>
      <c r="R12" s="11" t="s">
        <v>223</v>
      </c>
      <c r="S12" s="11" t="s">
        <v>223</v>
      </c>
      <c r="T12" s="11" t="s">
        <v>223</v>
      </c>
      <c r="U12" s="11" t="s">
        <v>223</v>
      </c>
      <c r="V12" s="11" t="s">
        <v>216</v>
      </c>
      <c r="W12" s="11" t="s">
        <v>220</v>
      </c>
      <c r="X12" s="11" t="s">
        <v>216</v>
      </c>
      <c r="Y12" s="11" t="s">
        <v>216</v>
      </c>
      <c r="Z12" s="11" t="s">
        <v>223</v>
      </c>
      <c r="AA12" s="11" t="s">
        <v>216</v>
      </c>
      <c r="AB12" s="11" t="s">
        <v>223</v>
      </c>
      <c r="AC12" s="11" t="s">
        <v>223</v>
      </c>
      <c r="AD12" s="11" t="s">
        <v>223</v>
      </c>
      <c r="AE12" s="11" t="s">
        <v>223</v>
      </c>
      <c r="AF12" s="108" t="s">
        <v>216</v>
      </c>
      <c r="AG12" s="150" t="s">
        <v>223</v>
      </c>
      <c r="AI12" s="12" t="s">
        <v>38</v>
      </c>
      <c r="AJ12" t="s">
        <v>38</v>
      </c>
    </row>
    <row r="13" spans="1:38" x14ac:dyDescent="0.2">
      <c r="A13" s="82" t="s">
        <v>2</v>
      </c>
      <c r="B13" s="11" t="s">
        <v>223</v>
      </c>
      <c r="C13" s="11" t="s">
        <v>210</v>
      </c>
      <c r="D13" s="11" t="s">
        <v>210</v>
      </c>
      <c r="E13" s="11" t="s">
        <v>223</v>
      </c>
      <c r="F13" s="11" t="s">
        <v>214</v>
      </c>
      <c r="G13" s="11" t="s">
        <v>215</v>
      </c>
      <c r="H13" s="11" t="s">
        <v>214</v>
      </c>
      <c r="I13" s="11" t="s">
        <v>221</v>
      </c>
      <c r="J13" s="11" t="s">
        <v>215</v>
      </c>
      <c r="K13" s="11" t="s">
        <v>214</v>
      </c>
      <c r="L13" s="11" t="s">
        <v>214</v>
      </c>
      <c r="M13" s="11" t="s">
        <v>214</v>
      </c>
      <c r="N13" s="11" t="s">
        <v>214</v>
      </c>
      <c r="O13" s="11" t="s">
        <v>214</v>
      </c>
      <c r="P13" s="11" t="s">
        <v>215</v>
      </c>
      <c r="Q13" s="11" t="s">
        <v>214</v>
      </c>
      <c r="R13" s="11" t="s">
        <v>214</v>
      </c>
      <c r="S13" s="11" t="s">
        <v>214</v>
      </c>
      <c r="T13" s="11" t="s">
        <v>214</v>
      </c>
      <c r="U13" s="11" t="s">
        <v>221</v>
      </c>
      <c r="V13" s="11" t="s">
        <v>221</v>
      </c>
      <c r="W13" s="11" t="s">
        <v>215</v>
      </c>
      <c r="X13" s="11" t="s">
        <v>221</v>
      </c>
      <c r="Y13" s="11" t="s">
        <v>215</v>
      </c>
      <c r="Z13" s="11" t="s">
        <v>221</v>
      </c>
      <c r="AA13" s="11" t="s">
        <v>215</v>
      </c>
      <c r="AB13" s="11" t="s">
        <v>221</v>
      </c>
      <c r="AC13" s="11" t="s">
        <v>214</v>
      </c>
      <c r="AD13" s="11" t="s">
        <v>214</v>
      </c>
      <c r="AE13" s="11" t="s">
        <v>215</v>
      </c>
      <c r="AF13" s="108" t="s">
        <v>215</v>
      </c>
      <c r="AG13" s="150" t="s">
        <v>214</v>
      </c>
      <c r="AH13" s="12" t="s">
        <v>38</v>
      </c>
      <c r="AI13" s="12" t="s">
        <v>38</v>
      </c>
      <c r="AJ13" t="s">
        <v>38</v>
      </c>
    </row>
    <row r="14" spans="1:38" x14ac:dyDescent="0.2">
      <c r="A14" s="82" t="s">
        <v>3</v>
      </c>
      <c r="B14" s="11" t="s">
        <v>223</v>
      </c>
      <c r="C14" s="11" t="s">
        <v>210</v>
      </c>
      <c r="D14" s="11" t="s">
        <v>223</v>
      </c>
      <c r="E14" s="11" t="s">
        <v>223</v>
      </c>
      <c r="F14" s="11" t="s">
        <v>223</v>
      </c>
      <c r="G14" s="11" t="s">
        <v>221</v>
      </c>
      <c r="H14" s="11" t="s">
        <v>214</v>
      </c>
      <c r="I14" s="11" t="s">
        <v>216</v>
      </c>
      <c r="J14" s="11" t="s">
        <v>216</v>
      </c>
      <c r="K14" s="11" t="s">
        <v>220</v>
      </c>
      <c r="L14" s="11" t="s">
        <v>216</v>
      </c>
      <c r="M14" s="11" t="s">
        <v>214</v>
      </c>
      <c r="N14" s="11" t="s">
        <v>215</v>
      </c>
      <c r="O14" s="11" t="s">
        <v>214</v>
      </c>
      <c r="P14" s="11" t="s">
        <v>223</v>
      </c>
      <c r="Q14" s="11" t="s">
        <v>223</v>
      </c>
      <c r="R14" s="11" t="s">
        <v>223</v>
      </c>
      <c r="S14" s="11" t="s">
        <v>215</v>
      </c>
      <c r="T14" s="11" t="s">
        <v>221</v>
      </c>
      <c r="U14" s="11" t="s">
        <v>221</v>
      </c>
      <c r="V14" s="11" t="s">
        <v>216</v>
      </c>
      <c r="W14" s="11" t="s">
        <v>216</v>
      </c>
      <c r="X14" s="11" t="s">
        <v>220</v>
      </c>
      <c r="Y14" s="11" t="s">
        <v>216</v>
      </c>
      <c r="Z14" s="11" t="s">
        <v>216</v>
      </c>
      <c r="AA14" s="11" t="s">
        <v>216</v>
      </c>
      <c r="AB14" s="11" t="s">
        <v>223</v>
      </c>
      <c r="AC14" s="11" t="s">
        <v>220</v>
      </c>
      <c r="AD14" s="11" t="s">
        <v>223</v>
      </c>
      <c r="AE14" s="11" t="s">
        <v>223</v>
      </c>
      <c r="AF14" s="108" t="s">
        <v>220</v>
      </c>
      <c r="AG14" s="150" t="s">
        <v>223</v>
      </c>
      <c r="AH14" s="12" t="s">
        <v>38</v>
      </c>
      <c r="AJ14" t="s">
        <v>38</v>
      </c>
      <c r="AK14" t="s">
        <v>38</v>
      </c>
      <c r="AL14" t="s">
        <v>38</v>
      </c>
    </row>
    <row r="15" spans="1:38" x14ac:dyDescent="0.2">
      <c r="A15" s="82" t="s">
        <v>35</v>
      </c>
      <c r="B15" s="11" t="s">
        <v>220</v>
      </c>
      <c r="C15" s="11" t="s">
        <v>215</v>
      </c>
      <c r="D15" s="11" t="s">
        <v>220</v>
      </c>
      <c r="E15" s="11" t="s">
        <v>220</v>
      </c>
      <c r="F15" s="11" t="s">
        <v>223</v>
      </c>
      <c r="G15" s="11" t="s">
        <v>220</v>
      </c>
      <c r="H15" s="11" t="s">
        <v>221</v>
      </c>
      <c r="I15" s="11" t="s">
        <v>220</v>
      </c>
      <c r="J15" s="11" t="s">
        <v>220</v>
      </c>
      <c r="K15" s="11" t="s">
        <v>221</v>
      </c>
      <c r="L15" s="11" t="s">
        <v>223</v>
      </c>
      <c r="M15" s="11" t="s">
        <v>220</v>
      </c>
      <c r="N15" s="11" t="s">
        <v>220</v>
      </c>
      <c r="O15" s="11" t="s">
        <v>220</v>
      </c>
      <c r="P15" s="11" t="s">
        <v>223</v>
      </c>
      <c r="Q15" s="11" t="s">
        <v>223</v>
      </c>
      <c r="R15" s="11" t="s">
        <v>220</v>
      </c>
      <c r="S15" s="11" t="s">
        <v>220</v>
      </c>
      <c r="T15" s="11" t="s">
        <v>220</v>
      </c>
      <c r="U15" s="11" t="s">
        <v>220</v>
      </c>
      <c r="V15" s="11" t="s">
        <v>216</v>
      </c>
      <c r="W15" s="11" t="s">
        <v>222</v>
      </c>
      <c r="X15" s="11" t="s">
        <v>220</v>
      </c>
      <c r="Y15" s="11" t="s">
        <v>220</v>
      </c>
      <c r="Z15" s="11" t="s">
        <v>214</v>
      </c>
      <c r="AA15" s="11" t="s">
        <v>220</v>
      </c>
      <c r="AB15" s="11" t="s">
        <v>223</v>
      </c>
      <c r="AC15" s="11" t="s">
        <v>223</v>
      </c>
      <c r="AD15" s="11" t="s">
        <v>223</v>
      </c>
      <c r="AE15" s="11" t="s">
        <v>220</v>
      </c>
      <c r="AF15" s="108" t="s">
        <v>220</v>
      </c>
      <c r="AG15" s="150" t="s">
        <v>220</v>
      </c>
      <c r="AK15" t="s">
        <v>38</v>
      </c>
    </row>
    <row r="16" spans="1:38" x14ac:dyDescent="0.2">
      <c r="A16" s="82" t="s">
        <v>4</v>
      </c>
      <c r="B16" s="11" t="s">
        <v>223</v>
      </c>
      <c r="C16" s="11" t="s">
        <v>223</v>
      </c>
      <c r="D16" s="11" t="s">
        <v>210</v>
      </c>
      <c r="E16" s="11" t="s">
        <v>223</v>
      </c>
      <c r="F16" s="11" t="s">
        <v>214</v>
      </c>
      <c r="G16" s="11" t="s">
        <v>216</v>
      </c>
      <c r="H16" s="11" t="s">
        <v>220</v>
      </c>
      <c r="I16" s="11" t="s">
        <v>217</v>
      </c>
      <c r="J16" s="11" t="s">
        <v>217</v>
      </c>
      <c r="K16" s="11" t="s">
        <v>221</v>
      </c>
      <c r="L16" s="11" t="s">
        <v>221</v>
      </c>
      <c r="M16" s="11" t="s">
        <v>216</v>
      </c>
      <c r="N16" s="11" t="s">
        <v>217</v>
      </c>
      <c r="O16" s="11" t="s">
        <v>220</v>
      </c>
      <c r="P16" s="11" t="s">
        <v>220</v>
      </c>
      <c r="Q16" s="11" t="s">
        <v>214</v>
      </c>
      <c r="R16" s="11" t="s">
        <v>220</v>
      </c>
      <c r="S16" s="11" t="s">
        <v>221</v>
      </c>
      <c r="T16" s="11" t="s">
        <v>216</v>
      </c>
      <c r="U16" s="11" t="s">
        <v>216</v>
      </c>
      <c r="V16" s="11" t="s">
        <v>217</v>
      </c>
      <c r="W16" s="11" t="s">
        <v>216</v>
      </c>
      <c r="X16" s="11" t="s">
        <v>220</v>
      </c>
      <c r="Y16" s="11" t="s">
        <v>217</v>
      </c>
      <c r="Z16" s="11" t="s">
        <v>223</v>
      </c>
      <c r="AA16" s="11" t="s">
        <v>223</v>
      </c>
      <c r="AB16" s="11" t="s">
        <v>223</v>
      </c>
      <c r="AC16" s="11" t="s">
        <v>214</v>
      </c>
      <c r="AD16" s="11" t="s">
        <v>216</v>
      </c>
      <c r="AE16" s="11" t="s">
        <v>214</v>
      </c>
      <c r="AF16" s="108" t="s">
        <v>217</v>
      </c>
      <c r="AG16" s="150" t="s">
        <v>223</v>
      </c>
      <c r="AK16" t="s">
        <v>38</v>
      </c>
    </row>
    <row r="17" spans="1:40" x14ac:dyDescent="0.2">
      <c r="A17" s="82" t="s">
        <v>154</v>
      </c>
      <c r="B17" s="11" t="s">
        <v>222</v>
      </c>
      <c r="C17" s="11" t="s">
        <v>222</v>
      </c>
      <c r="D17" s="11" t="s">
        <v>222</v>
      </c>
      <c r="E17" s="11" t="s">
        <v>222</v>
      </c>
      <c r="F17" s="11" t="s">
        <v>222</v>
      </c>
      <c r="G17" s="11" t="s">
        <v>222</v>
      </c>
      <c r="H17" s="11" t="s">
        <v>222</v>
      </c>
      <c r="I17" s="11" t="s">
        <v>222</v>
      </c>
      <c r="J17" s="11" t="s">
        <v>222</v>
      </c>
      <c r="K17" s="11" t="s">
        <v>222</v>
      </c>
      <c r="L17" s="11" t="s">
        <v>222</v>
      </c>
      <c r="M17" s="11" t="s">
        <v>222</v>
      </c>
      <c r="N17" s="11" t="s">
        <v>222</v>
      </c>
      <c r="O17" s="11" t="s">
        <v>222</v>
      </c>
      <c r="P17" s="11" t="s">
        <v>222</v>
      </c>
      <c r="Q17" s="11" t="s">
        <v>222</v>
      </c>
      <c r="R17" s="11" t="s">
        <v>222</v>
      </c>
      <c r="S17" s="11" t="s">
        <v>222</v>
      </c>
      <c r="T17" s="11" t="s">
        <v>222</v>
      </c>
      <c r="U17" s="11" t="s">
        <v>222</v>
      </c>
      <c r="V17" s="11" t="s">
        <v>222</v>
      </c>
      <c r="W17" s="11" t="s">
        <v>222</v>
      </c>
      <c r="X17" s="11" t="s">
        <v>222</v>
      </c>
      <c r="Y17" s="11" t="s">
        <v>222</v>
      </c>
      <c r="Z17" s="11" t="s">
        <v>222</v>
      </c>
      <c r="AA17" s="11" t="s">
        <v>222</v>
      </c>
      <c r="AB17" s="11" t="s">
        <v>222</v>
      </c>
      <c r="AC17" s="11" t="s">
        <v>222</v>
      </c>
      <c r="AD17" s="11" t="s">
        <v>222</v>
      </c>
      <c r="AE17" s="11" t="s">
        <v>222</v>
      </c>
      <c r="AF17" s="108" t="s">
        <v>222</v>
      </c>
      <c r="AG17" s="150" t="s">
        <v>222</v>
      </c>
      <c r="AH17" s="12" t="s">
        <v>38</v>
      </c>
      <c r="AL17" t="s">
        <v>38</v>
      </c>
    </row>
    <row r="18" spans="1:40" x14ac:dyDescent="0.2">
      <c r="A18" s="82" t="s">
        <v>155</v>
      </c>
      <c r="B18" s="11" t="s">
        <v>217</v>
      </c>
      <c r="C18" s="11" t="s">
        <v>217</v>
      </c>
      <c r="D18" s="11" t="s">
        <v>217</v>
      </c>
      <c r="E18" s="11" t="s">
        <v>217</v>
      </c>
      <c r="F18" s="11" t="s">
        <v>214</v>
      </c>
      <c r="G18" s="11" t="s">
        <v>221</v>
      </c>
      <c r="H18" s="11" t="s">
        <v>214</v>
      </c>
      <c r="I18" s="11" t="s">
        <v>223</v>
      </c>
      <c r="J18" s="11" t="s">
        <v>214</v>
      </c>
      <c r="K18" s="11" t="s">
        <v>223</v>
      </c>
      <c r="L18" s="11" t="s">
        <v>214</v>
      </c>
      <c r="M18" s="11" t="s">
        <v>217</v>
      </c>
      <c r="N18" s="11" t="s">
        <v>216</v>
      </c>
      <c r="O18" s="11" t="s">
        <v>216</v>
      </c>
      <c r="P18" s="11" t="s">
        <v>216</v>
      </c>
      <c r="Q18" s="11" t="s">
        <v>223</v>
      </c>
      <c r="R18" s="11" t="s">
        <v>223</v>
      </c>
      <c r="S18" s="11" t="s">
        <v>217</v>
      </c>
      <c r="T18" s="11" t="s">
        <v>216</v>
      </c>
      <c r="U18" s="11" t="s">
        <v>220</v>
      </c>
      <c r="V18" s="11" t="s">
        <v>216</v>
      </c>
      <c r="W18" s="11" t="s">
        <v>216</v>
      </c>
      <c r="X18" s="11" t="s">
        <v>217</v>
      </c>
      <c r="Y18" s="11" t="s">
        <v>217</v>
      </c>
      <c r="Z18" s="11" t="s">
        <v>217</v>
      </c>
      <c r="AA18" s="11" t="s">
        <v>216</v>
      </c>
      <c r="AB18" s="11" t="s">
        <v>216</v>
      </c>
      <c r="AC18" s="11" t="s">
        <v>214</v>
      </c>
      <c r="AD18" s="11" t="s">
        <v>223</v>
      </c>
      <c r="AE18" s="11" t="s">
        <v>216</v>
      </c>
      <c r="AF18" s="108" t="s">
        <v>216</v>
      </c>
      <c r="AG18" s="150" t="s">
        <v>216</v>
      </c>
    </row>
    <row r="19" spans="1:40" x14ac:dyDescent="0.2">
      <c r="A19" s="82" t="s">
        <v>5</v>
      </c>
      <c r="B19" s="11" t="s">
        <v>221</v>
      </c>
      <c r="C19" s="11" t="s">
        <v>221</v>
      </c>
      <c r="D19" s="11" t="s">
        <v>217</v>
      </c>
      <c r="E19" s="11" t="s">
        <v>222</v>
      </c>
      <c r="F19" s="11" t="s">
        <v>217</v>
      </c>
      <c r="G19" s="11" t="s">
        <v>220</v>
      </c>
      <c r="H19" s="11" t="s">
        <v>220</v>
      </c>
      <c r="I19" s="11" t="s">
        <v>223</v>
      </c>
      <c r="J19" s="11" t="s">
        <v>220</v>
      </c>
      <c r="K19" s="11" t="s">
        <v>216</v>
      </c>
      <c r="L19" s="11" t="s">
        <v>217</v>
      </c>
      <c r="M19" s="11" t="s">
        <v>223</v>
      </c>
      <c r="N19" s="11" t="s">
        <v>221</v>
      </c>
      <c r="O19" s="11" t="s">
        <v>222</v>
      </c>
      <c r="P19" s="11" t="s">
        <v>222</v>
      </c>
      <c r="Q19" s="11" t="s">
        <v>217</v>
      </c>
      <c r="R19" s="11" t="s">
        <v>217</v>
      </c>
      <c r="S19" s="11" t="s">
        <v>214</v>
      </c>
      <c r="T19" s="11" t="s">
        <v>217</v>
      </c>
      <c r="U19" s="11" t="s">
        <v>217</v>
      </c>
      <c r="V19" s="11" t="s">
        <v>217</v>
      </c>
      <c r="W19" s="11" t="s">
        <v>222</v>
      </c>
      <c r="X19" s="11" t="s">
        <v>217</v>
      </c>
      <c r="Y19" s="11" t="s">
        <v>217</v>
      </c>
      <c r="Z19" s="11" t="s">
        <v>217</v>
      </c>
      <c r="AA19" s="11" t="s">
        <v>217</v>
      </c>
      <c r="AB19" s="11" t="s">
        <v>217</v>
      </c>
      <c r="AC19" s="11" t="s">
        <v>217</v>
      </c>
      <c r="AD19" s="11" t="s">
        <v>217</v>
      </c>
      <c r="AE19" s="11" t="s">
        <v>222</v>
      </c>
      <c r="AF19" s="108" t="s">
        <v>217</v>
      </c>
      <c r="AG19" s="150" t="s">
        <v>217</v>
      </c>
      <c r="AL19" t="s">
        <v>38</v>
      </c>
      <c r="AN19" t="s">
        <v>38</v>
      </c>
    </row>
    <row r="20" spans="1:40" x14ac:dyDescent="0.2">
      <c r="A20" s="82" t="s">
        <v>6</v>
      </c>
      <c r="B20" s="11" t="s">
        <v>223</v>
      </c>
      <c r="C20" s="11" t="s">
        <v>217</v>
      </c>
      <c r="D20" s="11" t="s">
        <v>223</v>
      </c>
      <c r="E20" s="11" t="s">
        <v>223</v>
      </c>
      <c r="F20" s="11" t="s">
        <v>223</v>
      </c>
      <c r="G20" s="11" t="s">
        <v>223</v>
      </c>
      <c r="H20" s="11" t="s">
        <v>223</v>
      </c>
      <c r="I20" s="11" t="s">
        <v>215</v>
      </c>
      <c r="J20" s="11" t="s">
        <v>223</v>
      </c>
      <c r="K20" s="11" t="s">
        <v>223</v>
      </c>
      <c r="L20" s="11" t="s">
        <v>223</v>
      </c>
      <c r="M20" s="11" t="s">
        <v>223</v>
      </c>
      <c r="N20" s="11" t="s">
        <v>223</v>
      </c>
      <c r="O20" s="11" t="s">
        <v>223</v>
      </c>
      <c r="P20" s="11" t="s">
        <v>223</v>
      </c>
      <c r="Q20" s="11" t="s">
        <v>223</v>
      </c>
      <c r="R20" s="11" t="s">
        <v>223</v>
      </c>
      <c r="S20" s="11" t="s">
        <v>223</v>
      </c>
      <c r="T20" s="11" t="s">
        <v>223</v>
      </c>
      <c r="U20" s="11" t="s">
        <v>220</v>
      </c>
      <c r="V20" s="11" t="s">
        <v>220</v>
      </c>
      <c r="W20" s="11" t="s">
        <v>223</v>
      </c>
      <c r="X20" s="11" t="s">
        <v>216</v>
      </c>
      <c r="Y20" s="11" t="s">
        <v>223</v>
      </c>
      <c r="Z20" s="11" t="s">
        <v>223</v>
      </c>
      <c r="AA20" s="11" t="s">
        <v>220</v>
      </c>
      <c r="AB20" s="11" t="s">
        <v>223</v>
      </c>
      <c r="AC20" s="11" t="s">
        <v>223</v>
      </c>
      <c r="AD20" s="11" t="s">
        <v>223</v>
      </c>
      <c r="AE20" s="11" t="s">
        <v>216</v>
      </c>
      <c r="AF20" s="108" t="s">
        <v>223</v>
      </c>
      <c r="AG20" s="150" t="s">
        <v>223</v>
      </c>
      <c r="AM20" t="s">
        <v>38</v>
      </c>
    </row>
    <row r="21" spans="1:40" x14ac:dyDescent="0.2">
      <c r="A21" s="82" t="s">
        <v>34</v>
      </c>
      <c r="B21" s="11" t="s">
        <v>223</v>
      </c>
      <c r="C21" s="11" t="s">
        <v>223</v>
      </c>
      <c r="D21" s="11" t="s">
        <v>223</v>
      </c>
      <c r="E21" s="11" t="s">
        <v>223</v>
      </c>
      <c r="F21" s="11" t="s">
        <v>223</v>
      </c>
      <c r="G21" s="11" t="s">
        <v>223</v>
      </c>
      <c r="H21" s="11" t="s">
        <v>223</v>
      </c>
      <c r="I21" s="11" t="s">
        <v>223</v>
      </c>
      <c r="J21" s="11" t="s">
        <v>223</v>
      </c>
      <c r="K21" s="11" t="s">
        <v>223</v>
      </c>
      <c r="L21" s="11" t="s">
        <v>223</v>
      </c>
      <c r="M21" s="11" t="s">
        <v>223</v>
      </c>
      <c r="N21" s="11" t="s">
        <v>223</v>
      </c>
      <c r="O21" s="11" t="s">
        <v>223</v>
      </c>
      <c r="P21" s="11" t="s">
        <v>223</v>
      </c>
      <c r="Q21" s="11" t="s">
        <v>223</v>
      </c>
      <c r="R21" s="11" t="s">
        <v>223</v>
      </c>
      <c r="S21" s="11" t="s">
        <v>223</v>
      </c>
      <c r="T21" s="11" t="s">
        <v>223</v>
      </c>
      <c r="U21" s="11" t="s">
        <v>223</v>
      </c>
      <c r="V21" s="11" t="s">
        <v>223</v>
      </c>
      <c r="W21" s="11" t="s">
        <v>223</v>
      </c>
      <c r="X21" s="11" t="s">
        <v>223</v>
      </c>
      <c r="Y21" s="11" t="s">
        <v>223</v>
      </c>
      <c r="Z21" s="11" t="s">
        <v>223</v>
      </c>
      <c r="AA21" s="11" t="s">
        <v>223</v>
      </c>
      <c r="AB21" s="11" t="s">
        <v>223</v>
      </c>
      <c r="AC21" s="11" t="s">
        <v>223</v>
      </c>
      <c r="AD21" s="11" t="s">
        <v>223</v>
      </c>
      <c r="AE21" s="11" t="s">
        <v>223</v>
      </c>
      <c r="AF21" s="108" t="s">
        <v>223</v>
      </c>
      <c r="AG21" s="150" t="s">
        <v>223</v>
      </c>
      <c r="AJ21" t="s">
        <v>38</v>
      </c>
    </row>
    <row r="22" spans="1:40" x14ac:dyDescent="0.2">
      <c r="A22" s="82" t="s">
        <v>156</v>
      </c>
      <c r="B22" s="11" t="s">
        <v>223</v>
      </c>
      <c r="C22" s="11" t="s">
        <v>223</v>
      </c>
      <c r="D22" s="11" t="s">
        <v>223</v>
      </c>
      <c r="E22" s="11" t="s">
        <v>223</v>
      </c>
      <c r="F22" s="11" t="s">
        <v>223</v>
      </c>
      <c r="G22" s="11" t="s">
        <v>223</v>
      </c>
      <c r="H22" s="11" t="s">
        <v>223</v>
      </c>
      <c r="I22" s="11" t="s">
        <v>223</v>
      </c>
      <c r="J22" s="11" t="s">
        <v>223</v>
      </c>
      <c r="K22" s="11" t="s">
        <v>223</v>
      </c>
      <c r="L22" s="11" t="s">
        <v>223</v>
      </c>
      <c r="M22" s="11" t="s">
        <v>223</v>
      </c>
      <c r="N22" s="11" t="s">
        <v>222</v>
      </c>
      <c r="O22" s="11" t="s">
        <v>223</v>
      </c>
      <c r="P22" s="11" t="s">
        <v>223</v>
      </c>
      <c r="Q22" s="11" t="s">
        <v>223</v>
      </c>
      <c r="R22" s="11" t="s">
        <v>223</v>
      </c>
      <c r="S22" s="11" t="s">
        <v>222</v>
      </c>
      <c r="T22" s="11" t="s">
        <v>223</v>
      </c>
      <c r="U22" s="11" t="s">
        <v>223</v>
      </c>
      <c r="V22" s="11" t="s">
        <v>223</v>
      </c>
      <c r="W22" s="11" t="s">
        <v>223</v>
      </c>
      <c r="X22" s="11" t="s">
        <v>223</v>
      </c>
      <c r="Y22" s="11" t="s">
        <v>223</v>
      </c>
      <c r="Z22" s="11" t="s">
        <v>223</v>
      </c>
      <c r="AA22" s="11" t="s">
        <v>223</v>
      </c>
      <c r="AB22" s="11" t="s">
        <v>223</v>
      </c>
      <c r="AC22" s="11" t="s">
        <v>223</v>
      </c>
      <c r="AD22" s="11" t="s">
        <v>223</v>
      </c>
      <c r="AE22" s="11" t="s">
        <v>223</v>
      </c>
      <c r="AF22" s="108" t="s">
        <v>223</v>
      </c>
      <c r="AG22" s="150" t="s">
        <v>223</v>
      </c>
      <c r="AH22" s="12" t="s">
        <v>38</v>
      </c>
      <c r="AI22" s="102" t="s">
        <v>38</v>
      </c>
      <c r="AJ22" s="12" t="s">
        <v>38</v>
      </c>
      <c r="AL22" t="s">
        <v>38</v>
      </c>
    </row>
    <row r="23" spans="1:40" s="5" customFormat="1" x14ac:dyDescent="0.2">
      <c r="A23" s="82" t="s">
        <v>7</v>
      </c>
      <c r="B23" s="11" t="s">
        <v>223</v>
      </c>
      <c r="C23" s="11" t="s">
        <v>210</v>
      </c>
      <c r="D23" s="11" t="s">
        <v>210</v>
      </c>
      <c r="E23" s="11" t="s">
        <v>223</v>
      </c>
      <c r="F23" s="11" t="s">
        <v>210</v>
      </c>
      <c r="G23" s="11" t="s">
        <v>210</v>
      </c>
      <c r="H23" s="11" t="s">
        <v>210</v>
      </c>
      <c r="I23" s="11" t="s">
        <v>210</v>
      </c>
      <c r="J23" s="11" t="s">
        <v>210</v>
      </c>
      <c r="K23" s="11" t="s">
        <v>210</v>
      </c>
      <c r="L23" s="11" t="s">
        <v>210</v>
      </c>
      <c r="M23" s="11" t="s">
        <v>210</v>
      </c>
      <c r="N23" s="11" t="s">
        <v>210</v>
      </c>
      <c r="O23" s="11" t="s">
        <v>210</v>
      </c>
      <c r="P23" s="11" t="s">
        <v>210</v>
      </c>
      <c r="Q23" s="11" t="s">
        <v>210</v>
      </c>
      <c r="R23" s="11" t="s">
        <v>210</v>
      </c>
      <c r="S23" s="11" t="s">
        <v>223</v>
      </c>
      <c r="T23" s="11" t="s">
        <v>222</v>
      </c>
      <c r="U23" s="11" t="s">
        <v>217</v>
      </c>
      <c r="V23" s="11" t="s">
        <v>216</v>
      </c>
      <c r="W23" s="11" t="s">
        <v>217</v>
      </c>
      <c r="X23" s="11" t="s">
        <v>217</v>
      </c>
      <c r="Y23" s="11" t="s">
        <v>222</v>
      </c>
      <c r="Z23" s="11" t="s">
        <v>220</v>
      </c>
      <c r="AA23" s="11" t="s">
        <v>223</v>
      </c>
      <c r="AB23" s="11" t="s">
        <v>220</v>
      </c>
      <c r="AC23" s="11" t="s">
        <v>223</v>
      </c>
      <c r="AD23" s="11" t="s">
        <v>223</v>
      </c>
      <c r="AE23" s="11" t="s">
        <v>223</v>
      </c>
      <c r="AF23" s="108" t="s">
        <v>220</v>
      </c>
      <c r="AG23" s="150" t="s">
        <v>223</v>
      </c>
      <c r="AK23" s="5" t="s">
        <v>38</v>
      </c>
      <c r="AM23" s="5" t="s">
        <v>38</v>
      </c>
    </row>
    <row r="24" spans="1:40" x14ac:dyDescent="0.2">
      <c r="A24" s="82" t="s">
        <v>157</v>
      </c>
      <c r="B24" s="11" t="s">
        <v>223</v>
      </c>
      <c r="C24" s="11" t="s">
        <v>223</v>
      </c>
      <c r="D24" s="11" t="s">
        <v>223</v>
      </c>
      <c r="E24" s="11" t="s">
        <v>223</v>
      </c>
      <c r="F24" s="11" t="s">
        <v>223</v>
      </c>
      <c r="G24" s="11" t="s">
        <v>223</v>
      </c>
      <c r="H24" s="11" t="s">
        <v>223</v>
      </c>
      <c r="I24" s="11" t="s">
        <v>223</v>
      </c>
      <c r="J24" s="11" t="s">
        <v>223</v>
      </c>
      <c r="K24" s="11" t="s">
        <v>223</v>
      </c>
      <c r="L24" s="11" t="s">
        <v>223</v>
      </c>
      <c r="M24" s="11" t="s">
        <v>223</v>
      </c>
      <c r="N24" s="11" t="s">
        <v>223</v>
      </c>
      <c r="O24" s="11" t="s">
        <v>223</v>
      </c>
      <c r="P24" s="11" t="s">
        <v>223</v>
      </c>
      <c r="Q24" s="11" t="s">
        <v>223</v>
      </c>
      <c r="R24" s="11" t="s">
        <v>223</v>
      </c>
      <c r="S24" s="11" t="s">
        <v>223</v>
      </c>
      <c r="T24" s="11" t="s">
        <v>223</v>
      </c>
      <c r="U24" s="11" t="s">
        <v>223</v>
      </c>
      <c r="V24" s="11" t="s">
        <v>223</v>
      </c>
      <c r="W24" s="11" t="s">
        <v>223</v>
      </c>
      <c r="X24" s="11" t="s">
        <v>223</v>
      </c>
      <c r="Y24" s="11" t="s">
        <v>223</v>
      </c>
      <c r="Z24" s="11" t="s">
        <v>223</v>
      </c>
      <c r="AA24" s="11" t="s">
        <v>223</v>
      </c>
      <c r="AB24" s="11" t="s">
        <v>223</v>
      </c>
      <c r="AC24" s="11" t="s">
        <v>223</v>
      </c>
      <c r="AD24" s="11" t="s">
        <v>223</v>
      </c>
      <c r="AE24" s="11" t="s">
        <v>223</v>
      </c>
      <c r="AF24" s="108" t="s">
        <v>223</v>
      </c>
      <c r="AG24" s="150" t="s">
        <v>223</v>
      </c>
      <c r="AJ24" s="12" t="s">
        <v>38</v>
      </c>
      <c r="AK24" t="s">
        <v>38</v>
      </c>
    </row>
    <row r="25" spans="1:40" x14ac:dyDescent="0.2">
      <c r="A25" s="82" t="s">
        <v>158</v>
      </c>
      <c r="B25" s="11" t="s">
        <v>223</v>
      </c>
      <c r="C25" s="11" t="s">
        <v>223</v>
      </c>
      <c r="D25" s="11" t="s">
        <v>223</v>
      </c>
      <c r="E25" s="11" t="s">
        <v>223</v>
      </c>
      <c r="F25" s="11" t="s">
        <v>223</v>
      </c>
      <c r="G25" s="11" t="s">
        <v>223</v>
      </c>
      <c r="H25" s="11" t="s">
        <v>223</v>
      </c>
      <c r="I25" s="11" t="s">
        <v>223</v>
      </c>
      <c r="J25" s="11" t="s">
        <v>223</v>
      </c>
      <c r="K25" s="11" t="s">
        <v>223</v>
      </c>
      <c r="L25" s="11" t="s">
        <v>223</v>
      </c>
      <c r="M25" s="11" t="s">
        <v>223</v>
      </c>
      <c r="N25" s="11" t="s">
        <v>223</v>
      </c>
      <c r="O25" s="11" t="s">
        <v>223</v>
      </c>
      <c r="P25" s="11" t="s">
        <v>223</v>
      </c>
      <c r="Q25" s="11" t="s">
        <v>223</v>
      </c>
      <c r="R25" s="11" t="s">
        <v>223</v>
      </c>
      <c r="S25" s="11" t="s">
        <v>223</v>
      </c>
      <c r="T25" s="11" t="s">
        <v>223</v>
      </c>
      <c r="U25" s="11" t="s">
        <v>223</v>
      </c>
      <c r="V25" s="11" t="s">
        <v>223</v>
      </c>
      <c r="W25" s="11" t="s">
        <v>223</v>
      </c>
      <c r="X25" s="11" t="s">
        <v>223</v>
      </c>
      <c r="Y25" s="11" t="s">
        <v>223</v>
      </c>
      <c r="Z25" s="11" t="s">
        <v>223</v>
      </c>
      <c r="AA25" s="11" t="s">
        <v>223</v>
      </c>
      <c r="AB25" s="11" t="s">
        <v>214</v>
      </c>
      <c r="AC25" s="11" t="s">
        <v>223</v>
      </c>
      <c r="AD25" s="11" t="s">
        <v>223</v>
      </c>
      <c r="AE25" s="11" t="s">
        <v>223</v>
      </c>
      <c r="AF25" s="108" t="s">
        <v>223</v>
      </c>
      <c r="AG25" s="150" t="s">
        <v>223</v>
      </c>
      <c r="AJ25" t="s">
        <v>38</v>
      </c>
      <c r="AK25" t="s">
        <v>38</v>
      </c>
    </row>
    <row r="26" spans="1:40" x14ac:dyDescent="0.2">
      <c r="A26" s="82" t="s">
        <v>8</v>
      </c>
      <c r="B26" s="11" t="s">
        <v>215</v>
      </c>
      <c r="C26" s="11" t="s">
        <v>215</v>
      </c>
      <c r="D26" s="11" t="s">
        <v>215</v>
      </c>
      <c r="E26" s="11" t="s">
        <v>215</v>
      </c>
      <c r="F26" s="11" t="s">
        <v>215</v>
      </c>
      <c r="G26" s="11" t="s">
        <v>215</v>
      </c>
      <c r="H26" s="11" t="s">
        <v>215</v>
      </c>
      <c r="I26" s="11" t="s">
        <v>215</v>
      </c>
      <c r="J26" s="11" t="s">
        <v>215</v>
      </c>
      <c r="K26" s="11" t="s">
        <v>215</v>
      </c>
      <c r="L26" s="11" t="s">
        <v>215</v>
      </c>
      <c r="M26" s="11" t="s">
        <v>215</v>
      </c>
      <c r="N26" s="11" t="s">
        <v>215</v>
      </c>
      <c r="O26" s="11" t="s">
        <v>215</v>
      </c>
      <c r="P26" s="11" t="s">
        <v>215</v>
      </c>
      <c r="Q26" s="11" t="s">
        <v>215</v>
      </c>
      <c r="R26" s="11" t="s">
        <v>215</v>
      </c>
      <c r="S26" s="11" t="s">
        <v>215</v>
      </c>
      <c r="T26" s="11" t="s">
        <v>215</v>
      </c>
      <c r="U26" s="11" t="s">
        <v>215</v>
      </c>
      <c r="V26" s="11" t="s">
        <v>215</v>
      </c>
      <c r="W26" s="11" t="s">
        <v>215</v>
      </c>
      <c r="X26" s="11" t="s">
        <v>215</v>
      </c>
      <c r="Y26" s="11" t="s">
        <v>215</v>
      </c>
      <c r="Z26" s="11" t="s">
        <v>215</v>
      </c>
      <c r="AA26" s="11" t="s">
        <v>215</v>
      </c>
      <c r="AB26" s="11" t="s">
        <v>215</v>
      </c>
      <c r="AC26" s="11" t="s">
        <v>215</v>
      </c>
      <c r="AD26" s="11" t="s">
        <v>215</v>
      </c>
      <c r="AE26" s="11" t="s">
        <v>215</v>
      </c>
      <c r="AF26" s="108" t="s">
        <v>215</v>
      </c>
      <c r="AG26" s="150" t="s">
        <v>215</v>
      </c>
      <c r="AH26" s="12" t="s">
        <v>38</v>
      </c>
      <c r="AJ26" s="12" t="s">
        <v>38</v>
      </c>
      <c r="AK26" t="s">
        <v>38</v>
      </c>
    </row>
    <row r="27" spans="1:40" x14ac:dyDescent="0.2">
      <c r="A27" s="82" t="s">
        <v>9</v>
      </c>
      <c r="B27" s="11" t="s">
        <v>214</v>
      </c>
      <c r="C27" s="11" t="s">
        <v>217</v>
      </c>
      <c r="D27" s="11" t="s">
        <v>223</v>
      </c>
      <c r="E27" s="11" t="s">
        <v>223</v>
      </c>
      <c r="F27" s="11" t="s">
        <v>214</v>
      </c>
      <c r="G27" s="11" t="s">
        <v>214</v>
      </c>
      <c r="H27" s="11" t="s">
        <v>214</v>
      </c>
      <c r="I27" s="11" t="s">
        <v>222</v>
      </c>
      <c r="J27" s="11" t="s">
        <v>223</v>
      </c>
      <c r="K27" s="11" t="s">
        <v>223</v>
      </c>
      <c r="L27" s="11" t="s">
        <v>223</v>
      </c>
      <c r="M27" s="11" t="s">
        <v>214</v>
      </c>
      <c r="N27" s="11" t="s">
        <v>216</v>
      </c>
      <c r="O27" s="11" t="s">
        <v>222</v>
      </c>
      <c r="P27" s="11" t="s">
        <v>223</v>
      </c>
      <c r="Q27" s="11" t="s">
        <v>223</v>
      </c>
      <c r="R27" s="11" t="s">
        <v>214</v>
      </c>
      <c r="S27" s="11" t="s">
        <v>214</v>
      </c>
      <c r="T27" s="11" t="s">
        <v>223</v>
      </c>
      <c r="U27" s="11" t="s">
        <v>214</v>
      </c>
      <c r="V27" s="11" t="s">
        <v>217</v>
      </c>
      <c r="W27" s="11" t="s">
        <v>217</v>
      </c>
      <c r="X27" s="11" t="s">
        <v>217</v>
      </c>
      <c r="Y27" s="11" t="s">
        <v>217</v>
      </c>
      <c r="Z27" s="11" t="s">
        <v>220</v>
      </c>
      <c r="AA27" s="11" t="s">
        <v>216</v>
      </c>
      <c r="AB27" s="11" t="s">
        <v>214</v>
      </c>
      <c r="AC27" s="11" t="s">
        <v>223</v>
      </c>
      <c r="AD27" s="11" t="s">
        <v>223</v>
      </c>
      <c r="AE27" s="11" t="s">
        <v>214</v>
      </c>
      <c r="AF27" s="108" t="s">
        <v>220</v>
      </c>
      <c r="AG27" s="150" t="s">
        <v>214</v>
      </c>
      <c r="AI27" t="s">
        <v>38</v>
      </c>
      <c r="AJ27" t="s">
        <v>38</v>
      </c>
    </row>
    <row r="28" spans="1:40" x14ac:dyDescent="0.2">
      <c r="A28" s="82" t="s">
        <v>159</v>
      </c>
      <c r="B28" s="11" t="s">
        <v>214</v>
      </c>
      <c r="C28" s="11" t="s">
        <v>217</v>
      </c>
      <c r="D28" s="11" t="s">
        <v>223</v>
      </c>
      <c r="E28" s="11" t="s">
        <v>223</v>
      </c>
      <c r="F28" s="11" t="s">
        <v>214</v>
      </c>
      <c r="G28" s="11" t="s">
        <v>214</v>
      </c>
      <c r="H28" s="11" t="s">
        <v>214</v>
      </c>
      <c r="I28" s="11" t="s">
        <v>222</v>
      </c>
      <c r="J28" s="11" t="s">
        <v>223</v>
      </c>
      <c r="K28" s="11" t="s">
        <v>223</v>
      </c>
      <c r="L28" s="11" t="s">
        <v>223</v>
      </c>
      <c r="M28" s="11" t="s">
        <v>214</v>
      </c>
      <c r="N28" s="11" t="s">
        <v>216</v>
      </c>
      <c r="O28" s="11" t="s">
        <v>222</v>
      </c>
      <c r="P28" s="11" t="s">
        <v>223</v>
      </c>
      <c r="Q28" s="11" t="s">
        <v>223</v>
      </c>
      <c r="R28" s="11" t="s">
        <v>214</v>
      </c>
      <c r="S28" s="11" t="s">
        <v>214</v>
      </c>
      <c r="T28" s="11" t="s">
        <v>223</v>
      </c>
      <c r="U28" s="11" t="s">
        <v>214</v>
      </c>
      <c r="V28" s="11" t="s">
        <v>217</v>
      </c>
      <c r="W28" s="11" t="s">
        <v>217</v>
      </c>
      <c r="X28" s="11" t="s">
        <v>217</v>
      </c>
      <c r="Y28" s="11" t="s">
        <v>217</v>
      </c>
      <c r="Z28" s="11" t="s">
        <v>220</v>
      </c>
      <c r="AA28" s="11" t="s">
        <v>216</v>
      </c>
      <c r="AB28" s="11" t="s">
        <v>214</v>
      </c>
      <c r="AC28" s="11" t="s">
        <v>223</v>
      </c>
      <c r="AD28" s="11" t="s">
        <v>223</v>
      </c>
      <c r="AE28" s="11" t="s">
        <v>214</v>
      </c>
      <c r="AF28" s="108" t="s">
        <v>220</v>
      </c>
      <c r="AG28" s="150" t="s">
        <v>214</v>
      </c>
      <c r="AJ28" t="s">
        <v>38</v>
      </c>
    </row>
    <row r="29" spans="1:40" x14ac:dyDescent="0.2">
      <c r="A29" s="82" t="s">
        <v>10</v>
      </c>
      <c r="B29" s="11" t="s">
        <v>215</v>
      </c>
      <c r="C29" s="11" t="s">
        <v>215</v>
      </c>
      <c r="D29" s="11" t="s">
        <v>215</v>
      </c>
      <c r="E29" s="11" t="s">
        <v>215</v>
      </c>
      <c r="F29" s="11" t="s">
        <v>215</v>
      </c>
      <c r="G29" s="11" t="s">
        <v>215</v>
      </c>
      <c r="H29" s="11" t="s">
        <v>215</v>
      </c>
      <c r="I29" s="11" t="s">
        <v>215</v>
      </c>
      <c r="J29" s="11" t="s">
        <v>215</v>
      </c>
      <c r="K29" s="11" t="s">
        <v>215</v>
      </c>
      <c r="L29" s="11" t="s">
        <v>215</v>
      </c>
      <c r="M29" s="11" t="s">
        <v>215</v>
      </c>
      <c r="N29" s="11" t="s">
        <v>215</v>
      </c>
      <c r="O29" s="11" t="s">
        <v>215</v>
      </c>
      <c r="P29" s="11" t="s">
        <v>215</v>
      </c>
      <c r="Q29" s="11" t="s">
        <v>215</v>
      </c>
      <c r="R29" s="11" t="s">
        <v>215</v>
      </c>
      <c r="S29" s="11" t="s">
        <v>215</v>
      </c>
      <c r="T29" s="11" t="s">
        <v>215</v>
      </c>
      <c r="U29" s="11" t="s">
        <v>215</v>
      </c>
      <c r="V29" s="11" t="s">
        <v>215</v>
      </c>
      <c r="W29" s="11" t="s">
        <v>215</v>
      </c>
      <c r="X29" s="11" t="s">
        <v>215</v>
      </c>
      <c r="Y29" s="11" t="s">
        <v>215</v>
      </c>
      <c r="Z29" s="11" t="s">
        <v>215</v>
      </c>
      <c r="AA29" s="11" t="s">
        <v>215</v>
      </c>
      <c r="AB29" s="11" t="s">
        <v>215</v>
      </c>
      <c r="AC29" s="11" t="s">
        <v>215</v>
      </c>
      <c r="AD29" s="11" t="s">
        <v>215</v>
      </c>
      <c r="AE29" s="11" t="s">
        <v>215</v>
      </c>
      <c r="AF29" s="108" t="s">
        <v>215</v>
      </c>
      <c r="AG29" s="150" t="s">
        <v>215</v>
      </c>
    </row>
    <row r="30" spans="1:40" x14ac:dyDescent="0.2">
      <c r="A30" s="82" t="s">
        <v>144</v>
      </c>
      <c r="B30" s="11" t="s">
        <v>215</v>
      </c>
      <c r="C30" s="11" t="s">
        <v>222</v>
      </c>
      <c r="D30" s="11" t="s">
        <v>216</v>
      </c>
      <c r="E30" s="11" t="s">
        <v>216</v>
      </c>
      <c r="F30" s="11" t="s">
        <v>223</v>
      </c>
      <c r="G30" s="11" t="s">
        <v>214</v>
      </c>
      <c r="H30" s="11" t="s">
        <v>221</v>
      </c>
      <c r="I30" s="11" t="s">
        <v>215</v>
      </c>
      <c r="J30" s="11" t="s">
        <v>217</v>
      </c>
      <c r="K30" s="11" t="s">
        <v>217</v>
      </c>
      <c r="L30" s="11" t="s">
        <v>217</v>
      </c>
      <c r="M30" s="11" t="s">
        <v>214</v>
      </c>
      <c r="N30" s="11" t="s">
        <v>216</v>
      </c>
      <c r="O30" s="11" t="s">
        <v>220</v>
      </c>
      <c r="P30" s="11" t="s">
        <v>216</v>
      </c>
      <c r="Q30" s="11" t="s">
        <v>220</v>
      </c>
      <c r="R30" s="11" t="s">
        <v>220</v>
      </c>
      <c r="S30" s="11" t="s">
        <v>223</v>
      </c>
      <c r="T30" s="11" t="s">
        <v>220</v>
      </c>
      <c r="U30" s="11" t="s">
        <v>222</v>
      </c>
      <c r="V30" s="11" t="s">
        <v>217</v>
      </c>
      <c r="W30" s="11" t="s">
        <v>217</v>
      </c>
      <c r="X30" s="11" t="s">
        <v>216</v>
      </c>
      <c r="Y30" s="11" t="s">
        <v>216</v>
      </c>
      <c r="Z30" s="11" t="s">
        <v>216</v>
      </c>
      <c r="AA30" s="11" t="s">
        <v>220</v>
      </c>
      <c r="AB30" s="11" t="s">
        <v>220</v>
      </c>
      <c r="AC30" s="11" t="s">
        <v>220</v>
      </c>
      <c r="AD30" s="11" t="s">
        <v>214</v>
      </c>
      <c r="AE30" s="11" t="s">
        <v>220</v>
      </c>
      <c r="AF30" s="108" t="s">
        <v>216</v>
      </c>
      <c r="AG30" s="151" t="s">
        <v>216</v>
      </c>
      <c r="AJ30" t="s">
        <v>38</v>
      </c>
      <c r="AK30" t="s">
        <v>38</v>
      </c>
      <c r="AL30" t="s">
        <v>38</v>
      </c>
    </row>
    <row r="31" spans="1:40" x14ac:dyDescent="0.2">
      <c r="A31" s="82" t="s">
        <v>11</v>
      </c>
      <c r="B31" s="11" t="s">
        <v>215</v>
      </c>
      <c r="C31" s="11" t="s">
        <v>215</v>
      </c>
      <c r="D31" s="11" t="s">
        <v>217</v>
      </c>
      <c r="E31" s="11" t="s">
        <v>214</v>
      </c>
      <c r="F31" s="11" t="s">
        <v>223</v>
      </c>
      <c r="G31" s="11" t="s">
        <v>221</v>
      </c>
      <c r="H31" s="11" t="s">
        <v>221</v>
      </c>
      <c r="I31" s="11" t="s">
        <v>215</v>
      </c>
      <c r="J31" s="11" t="s">
        <v>216</v>
      </c>
      <c r="K31" s="11" t="s">
        <v>221</v>
      </c>
      <c r="L31" s="11" t="s">
        <v>222</v>
      </c>
      <c r="M31" s="11" t="s">
        <v>223</v>
      </c>
      <c r="N31" s="11" t="s">
        <v>222</v>
      </c>
      <c r="O31" s="11" t="s">
        <v>216</v>
      </c>
      <c r="P31" s="11" t="s">
        <v>223</v>
      </c>
      <c r="Q31" s="11" t="s">
        <v>223</v>
      </c>
      <c r="R31" s="11" t="s">
        <v>214</v>
      </c>
      <c r="S31" s="11" t="s">
        <v>223</v>
      </c>
      <c r="T31" s="11" t="s">
        <v>223</v>
      </c>
      <c r="U31" s="11" t="s">
        <v>223</v>
      </c>
      <c r="V31" s="11" t="s">
        <v>223</v>
      </c>
      <c r="W31" s="11" t="s">
        <v>223</v>
      </c>
      <c r="X31" s="11" t="s">
        <v>223</v>
      </c>
      <c r="Y31" s="11" t="s">
        <v>223</v>
      </c>
      <c r="Z31" s="11" t="s">
        <v>223</v>
      </c>
      <c r="AA31" s="11" t="s">
        <v>223</v>
      </c>
      <c r="AB31" s="11" t="s">
        <v>223</v>
      </c>
      <c r="AC31" s="11" t="s">
        <v>223</v>
      </c>
      <c r="AD31" s="11" t="s">
        <v>223</v>
      </c>
      <c r="AE31" s="11" t="s">
        <v>223</v>
      </c>
      <c r="AF31" s="108" t="s">
        <v>223</v>
      </c>
      <c r="AG31" s="150" t="s">
        <v>223</v>
      </c>
      <c r="AJ31" t="s">
        <v>38</v>
      </c>
      <c r="AK31" t="s">
        <v>38</v>
      </c>
      <c r="AL31" t="s">
        <v>38</v>
      </c>
    </row>
    <row r="32" spans="1:40" x14ac:dyDescent="0.2">
      <c r="A32" s="82" t="s">
        <v>12</v>
      </c>
      <c r="B32" s="11" t="s">
        <v>223</v>
      </c>
      <c r="C32" s="11" t="s">
        <v>223</v>
      </c>
      <c r="D32" s="11" t="s">
        <v>223</v>
      </c>
      <c r="E32" s="11" t="s">
        <v>223</v>
      </c>
      <c r="F32" s="11" t="s">
        <v>223</v>
      </c>
      <c r="G32" s="11" t="s">
        <v>223</v>
      </c>
      <c r="H32" s="11" t="s">
        <v>223</v>
      </c>
      <c r="I32" s="11" t="s">
        <v>223</v>
      </c>
      <c r="J32" s="11" t="s">
        <v>223</v>
      </c>
      <c r="K32" s="11" t="s">
        <v>223</v>
      </c>
      <c r="L32" s="11" t="s">
        <v>223</v>
      </c>
      <c r="M32" s="11" t="s">
        <v>223</v>
      </c>
      <c r="N32" s="11" t="s">
        <v>223</v>
      </c>
      <c r="O32" s="11" t="s">
        <v>223</v>
      </c>
      <c r="P32" s="11" t="s">
        <v>223</v>
      </c>
      <c r="Q32" s="11" t="s">
        <v>223</v>
      </c>
      <c r="R32" s="11" t="s">
        <v>223</v>
      </c>
      <c r="S32" s="11" t="s">
        <v>223</v>
      </c>
      <c r="T32" s="11" t="s">
        <v>223</v>
      </c>
      <c r="U32" s="11" t="s">
        <v>223</v>
      </c>
      <c r="V32" s="11" t="s">
        <v>223</v>
      </c>
      <c r="W32" s="11" t="s">
        <v>223</v>
      </c>
      <c r="X32" s="11" t="s">
        <v>223</v>
      </c>
      <c r="Y32" s="11" t="s">
        <v>223</v>
      </c>
      <c r="Z32" s="11" t="s">
        <v>223</v>
      </c>
      <c r="AA32" s="11" t="s">
        <v>223</v>
      </c>
      <c r="AB32" s="11" t="s">
        <v>223</v>
      </c>
      <c r="AC32" s="11" t="s">
        <v>223</v>
      </c>
      <c r="AD32" s="11" t="s">
        <v>223</v>
      </c>
      <c r="AE32" s="11" t="s">
        <v>223</v>
      </c>
      <c r="AF32" s="108" t="s">
        <v>223</v>
      </c>
      <c r="AG32" s="150" t="s">
        <v>223</v>
      </c>
      <c r="AH32" s="12" t="s">
        <v>38</v>
      </c>
      <c r="AJ32" t="s">
        <v>38</v>
      </c>
    </row>
    <row r="33" spans="1:38" x14ac:dyDescent="0.2">
      <c r="A33" s="82" t="s">
        <v>23</v>
      </c>
      <c r="B33" s="11" t="s">
        <v>214</v>
      </c>
      <c r="C33" s="11" t="s">
        <v>217</v>
      </c>
      <c r="D33" s="11" t="s">
        <v>217</v>
      </c>
      <c r="E33" s="11" t="s">
        <v>214</v>
      </c>
      <c r="F33" s="11" t="s">
        <v>214</v>
      </c>
      <c r="G33" s="11" t="s">
        <v>214</v>
      </c>
      <c r="H33" s="11" t="s">
        <v>214</v>
      </c>
      <c r="I33" s="11" t="s">
        <v>217</v>
      </c>
      <c r="J33" s="11" t="s">
        <v>220</v>
      </c>
      <c r="K33" s="11" t="s">
        <v>214</v>
      </c>
      <c r="L33" s="11" t="s">
        <v>214</v>
      </c>
      <c r="M33" s="11" t="s">
        <v>214</v>
      </c>
      <c r="N33" s="11" t="s">
        <v>217</v>
      </c>
      <c r="O33" s="11" t="s">
        <v>217</v>
      </c>
      <c r="P33" s="11" t="s">
        <v>223</v>
      </c>
      <c r="Q33" s="11" t="s">
        <v>214</v>
      </c>
      <c r="R33" s="11" t="s">
        <v>214</v>
      </c>
      <c r="S33" s="11" t="s">
        <v>223</v>
      </c>
      <c r="T33" s="11" t="s">
        <v>214</v>
      </c>
      <c r="U33" s="11" t="s">
        <v>214</v>
      </c>
      <c r="V33" s="11" t="s">
        <v>217</v>
      </c>
      <c r="W33" s="11" t="s">
        <v>217</v>
      </c>
      <c r="X33" s="11" t="s">
        <v>217</v>
      </c>
      <c r="Y33" s="11" t="s">
        <v>217</v>
      </c>
      <c r="Z33" s="11" t="s">
        <v>223</v>
      </c>
      <c r="AA33" s="11" t="s">
        <v>223</v>
      </c>
      <c r="AB33" s="11" t="s">
        <v>214</v>
      </c>
      <c r="AC33" s="11" t="s">
        <v>214</v>
      </c>
      <c r="AD33" s="11" t="s">
        <v>214</v>
      </c>
      <c r="AE33" s="11" t="s">
        <v>223</v>
      </c>
      <c r="AF33" s="108" t="s">
        <v>214</v>
      </c>
      <c r="AG33" s="150" t="s">
        <v>214</v>
      </c>
      <c r="AI33" t="s">
        <v>38</v>
      </c>
      <c r="AK33" t="s">
        <v>38</v>
      </c>
      <c r="AL33" t="s">
        <v>38</v>
      </c>
    </row>
    <row r="34" spans="1:38" ht="13.5" thickBot="1" x14ac:dyDescent="0.25">
      <c r="A34" s="83" t="s">
        <v>13</v>
      </c>
      <c r="B34" s="11" t="s">
        <v>223</v>
      </c>
      <c r="C34" s="11" t="s">
        <v>223</v>
      </c>
      <c r="D34" s="11" t="s">
        <v>223</v>
      </c>
      <c r="E34" s="11" t="s">
        <v>223</v>
      </c>
      <c r="F34" s="11" t="s">
        <v>223</v>
      </c>
      <c r="G34" s="11" t="s">
        <v>223</v>
      </c>
      <c r="H34" s="11" t="s">
        <v>223</v>
      </c>
      <c r="I34" s="11" t="s">
        <v>223</v>
      </c>
      <c r="J34" s="11" t="s">
        <v>223</v>
      </c>
      <c r="K34" s="11" t="s">
        <v>223</v>
      </c>
      <c r="L34" s="11" t="s">
        <v>223</v>
      </c>
      <c r="M34" s="11" t="s">
        <v>223</v>
      </c>
      <c r="N34" s="11" t="s">
        <v>223</v>
      </c>
      <c r="O34" s="11" t="s">
        <v>223</v>
      </c>
      <c r="P34" s="11" t="s">
        <v>223</v>
      </c>
      <c r="Q34" s="11" t="s">
        <v>223</v>
      </c>
      <c r="R34" s="11" t="s">
        <v>223</v>
      </c>
      <c r="S34" s="11" t="s">
        <v>223</v>
      </c>
      <c r="T34" s="11" t="s">
        <v>223</v>
      </c>
      <c r="U34" s="11" t="s">
        <v>223</v>
      </c>
      <c r="V34" s="11" t="s">
        <v>223</v>
      </c>
      <c r="W34" s="11" t="s">
        <v>223</v>
      </c>
      <c r="X34" s="11" t="s">
        <v>223</v>
      </c>
      <c r="Y34" s="11" t="s">
        <v>223</v>
      </c>
      <c r="Z34" s="11" t="s">
        <v>223</v>
      </c>
      <c r="AA34" s="11" t="s">
        <v>223</v>
      </c>
      <c r="AB34" s="11" t="s">
        <v>223</v>
      </c>
      <c r="AC34" s="11" t="s">
        <v>223</v>
      </c>
      <c r="AD34" s="11" t="s">
        <v>223</v>
      </c>
      <c r="AE34" s="11" t="s">
        <v>223</v>
      </c>
      <c r="AF34" s="108" t="s">
        <v>223</v>
      </c>
      <c r="AG34" s="152" t="s">
        <v>223</v>
      </c>
    </row>
    <row r="35" spans="1:38" s="5" customFormat="1" ht="17.100000000000001" customHeight="1" thickBot="1" x14ac:dyDescent="0.25">
      <c r="A35" s="84" t="s">
        <v>208</v>
      </c>
      <c r="B35" s="85" t="s">
        <v>223</v>
      </c>
      <c r="C35" s="86" t="s">
        <v>223</v>
      </c>
      <c r="D35" s="86" t="s">
        <v>223</v>
      </c>
      <c r="E35" s="86" t="s">
        <v>223</v>
      </c>
      <c r="F35" s="86" t="s">
        <v>223</v>
      </c>
      <c r="G35" s="86" t="s">
        <v>223</v>
      </c>
      <c r="H35" s="86" t="s">
        <v>214</v>
      </c>
      <c r="I35" s="86" t="s">
        <v>223</v>
      </c>
      <c r="J35" s="86" t="s">
        <v>223</v>
      </c>
      <c r="K35" s="86" t="s">
        <v>223</v>
      </c>
      <c r="L35" s="86" t="s">
        <v>223</v>
      </c>
      <c r="M35" s="86" t="s">
        <v>223</v>
      </c>
      <c r="N35" s="86" t="s">
        <v>223</v>
      </c>
      <c r="O35" s="86" t="s">
        <v>223</v>
      </c>
      <c r="P35" s="86" t="s">
        <v>223</v>
      </c>
      <c r="Q35" s="86" t="s">
        <v>223</v>
      </c>
      <c r="R35" s="86" t="s">
        <v>223</v>
      </c>
      <c r="S35" s="86" t="s">
        <v>223</v>
      </c>
      <c r="T35" s="86" t="s">
        <v>223</v>
      </c>
      <c r="U35" s="86" t="s">
        <v>223</v>
      </c>
      <c r="V35" s="86" t="s">
        <v>223</v>
      </c>
      <c r="W35" s="86" t="s">
        <v>223</v>
      </c>
      <c r="X35" s="86" t="s">
        <v>223</v>
      </c>
      <c r="Y35" s="86" t="s">
        <v>223</v>
      </c>
      <c r="Z35" s="86" t="s">
        <v>223</v>
      </c>
      <c r="AA35" s="86" t="s">
        <v>223</v>
      </c>
      <c r="AB35" s="86" t="s">
        <v>223</v>
      </c>
      <c r="AC35" s="86" t="s">
        <v>223</v>
      </c>
      <c r="AD35" s="86" t="s">
        <v>223</v>
      </c>
      <c r="AE35" s="92" t="s">
        <v>223</v>
      </c>
      <c r="AF35" s="87" t="s">
        <v>223</v>
      </c>
      <c r="AG35" s="93"/>
      <c r="AJ35" s="5" t="s">
        <v>38</v>
      </c>
      <c r="AL35" s="5" t="s">
        <v>38</v>
      </c>
    </row>
    <row r="36" spans="1:38" s="8" customFormat="1" ht="13.5" thickBot="1" x14ac:dyDescent="0.25">
      <c r="A36" s="244" t="s">
        <v>207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6"/>
      <c r="AF36" s="91"/>
      <c r="AG36" s="95" t="s">
        <v>223</v>
      </c>
      <c r="AI36" s="8" t="s">
        <v>38</v>
      </c>
      <c r="AL36" s="8" t="s">
        <v>38</v>
      </c>
    </row>
    <row r="37" spans="1:38" x14ac:dyDescent="0.2">
      <c r="A37" s="42"/>
      <c r="B37" s="43"/>
      <c r="C37" s="43"/>
      <c r="D37" s="43" t="s">
        <v>91</v>
      </c>
      <c r="E37" s="43"/>
      <c r="F37" s="43"/>
      <c r="G37" s="43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50"/>
      <c r="AE37" s="55" t="s">
        <v>38</v>
      </c>
      <c r="AF37" s="55"/>
      <c r="AG37" s="75"/>
    </row>
    <row r="38" spans="1:38" x14ac:dyDescent="0.2">
      <c r="A38" s="42"/>
      <c r="B38" s="44" t="s">
        <v>92</v>
      </c>
      <c r="C38" s="44"/>
      <c r="D38" s="44"/>
      <c r="E38" s="44"/>
      <c r="F38" s="44"/>
      <c r="G38" s="44"/>
      <c r="H38" s="44"/>
      <c r="I38" s="44"/>
      <c r="J38" s="100"/>
      <c r="K38" s="100"/>
      <c r="L38" s="100"/>
      <c r="M38" s="100" t="s">
        <v>36</v>
      </c>
      <c r="N38" s="100"/>
      <c r="O38" s="100"/>
      <c r="P38" s="100"/>
      <c r="Q38" s="100"/>
      <c r="R38" s="100"/>
      <c r="S38" s="100"/>
      <c r="T38" s="188" t="s">
        <v>87</v>
      </c>
      <c r="U38" s="188"/>
      <c r="V38" s="188"/>
      <c r="W38" s="188"/>
      <c r="X38" s="188"/>
      <c r="Y38" s="100"/>
      <c r="Z38" s="100"/>
      <c r="AA38" s="100"/>
      <c r="AB38" s="100"/>
      <c r="AC38" s="100"/>
      <c r="AD38" s="100"/>
      <c r="AE38" s="100"/>
      <c r="AF38" s="100"/>
      <c r="AG38" s="75"/>
      <c r="AL38" t="s">
        <v>38</v>
      </c>
    </row>
    <row r="39" spans="1:38" x14ac:dyDescent="0.2">
      <c r="A39" s="45"/>
      <c r="B39" s="100"/>
      <c r="C39" s="100"/>
      <c r="D39" s="100"/>
      <c r="E39" s="100"/>
      <c r="F39" s="100"/>
      <c r="G39" s="100"/>
      <c r="H39" s="100"/>
      <c r="I39" s="100"/>
      <c r="J39" s="101"/>
      <c r="K39" s="101"/>
      <c r="L39" s="101"/>
      <c r="M39" s="101" t="s">
        <v>37</v>
      </c>
      <c r="N39" s="101"/>
      <c r="O39" s="101"/>
      <c r="P39" s="101"/>
      <c r="Q39" s="100"/>
      <c r="R39" s="100"/>
      <c r="S39" s="100"/>
      <c r="T39" s="189" t="s">
        <v>88</v>
      </c>
      <c r="U39" s="189"/>
      <c r="V39" s="189"/>
      <c r="W39" s="189"/>
      <c r="X39" s="189"/>
      <c r="Y39" s="100"/>
      <c r="Z39" s="100"/>
      <c r="AA39" s="100"/>
      <c r="AB39" s="100"/>
      <c r="AC39" s="100"/>
      <c r="AD39" s="50"/>
      <c r="AE39" s="50"/>
      <c r="AF39" s="50"/>
      <c r="AG39" s="75"/>
      <c r="AJ39" t="s">
        <v>38</v>
      </c>
    </row>
    <row r="40" spans="1:38" x14ac:dyDescent="0.2">
      <c r="A40" s="42"/>
      <c r="B40" s="43"/>
      <c r="C40" s="43"/>
      <c r="D40" s="43"/>
      <c r="E40" s="43"/>
      <c r="F40" s="43"/>
      <c r="G40" s="43"/>
      <c r="H40" s="43"/>
      <c r="I40" s="43"/>
      <c r="J40" s="43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50"/>
      <c r="AE40" s="50"/>
      <c r="AF40" s="50"/>
      <c r="AG40" s="75"/>
    </row>
    <row r="41" spans="1:38" x14ac:dyDescent="0.2">
      <c r="A41" s="45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50"/>
      <c r="AF41" s="50"/>
      <c r="AG41" s="75"/>
    </row>
    <row r="42" spans="1:38" x14ac:dyDescent="0.2">
      <c r="A42" s="45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51"/>
      <c r="AF42" s="51"/>
      <c r="AG42" s="75"/>
    </row>
    <row r="43" spans="1:38" ht="13.5" thickBot="1" x14ac:dyDescent="0.25">
      <c r="A43" s="56"/>
      <c r="B43" s="57"/>
      <c r="C43" s="57"/>
      <c r="D43" s="57"/>
      <c r="E43" s="57"/>
      <c r="F43" s="57"/>
      <c r="G43" s="57" t="s">
        <v>38</v>
      </c>
      <c r="H43" s="57"/>
      <c r="I43" s="57"/>
      <c r="J43" s="57"/>
      <c r="K43" s="57"/>
      <c r="L43" s="57" t="s">
        <v>38</v>
      </c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76"/>
    </row>
    <row r="44" spans="1:38" x14ac:dyDescent="0.2">
      <c r="AG44" s="7"/>
    </row>
    <row r="45" spans="1:38" x14ac:dyDescent="0.2">
      <c r="AI45" t="s">
        <v>38</v>
      </c>
    </row>
    <row r="46" spans="1:38" x14ac:dyDescent="0.2">
      <c r="W46" s="2" t="s">
        <v>38</v>
      </c>
      <c r="AJ46" t="s">
        <v>38</v>
      </c>
    </row>
    <row r="47" spans="1:38" x14ac:dyDescent="0.2">
      <c r="V47" s="2" t="s">
        <v>38</v>
      </c>
      <c r="AB47" s="2" t="s">
        <v>38</v>
      </c>
      <c r="AD47" s="2" t="s">
        <v>38</v>
      </c>
      <c r="AE47" s="2" t="s">
        <v>38</v>
      </c>
      <c r="AF47" s="2" t="s">
        <v>38</v>
      </c>
    </row>
    <row r="49" spans="10:36" x14ac:dyDescent="0.2">
      <c r="AA49" s="2" t="s">
        <v>38</v>
      </c>
    </row>
    <row r="50" spans="10:36" x14ac:dyDescent="0.2">
      <c r="AC50" s="2" t="s">
        <v>38</v>
      </c>
      <c r="AG50" s="6" t="s">
        <v>38</v>
      </c>
    </row>
    <row r="51" spans="10:36" x14ac:dyDescent="0.2">
      <c r="Q51" s="2" t="s">
        <v>38</v>
      </c>
      <c r="Z51" s="2" t="s">
        <v>38</v>
      </c>
    </row>
    <row r="52" spans="10:36" x14ac:dyDescent="0.2">
      <c r="J52" s="2" t="s">
        <v>38</v>
      </c>
      <c r="O52" s="2" t="s">
        <v>38</v>
      </c>
      <c r="AH52" t="s">
        <v>38</v>
      </c>
    </row>
    <row r="53" spans="10:36" x14ac:dyDescent="0.2">
      <c r="AB53" s="2" t="s">
        <v>38</v>
      </c>
      <c r="AG53" s="6" t="s">
        <v>38</v>
      </c>
    </row>
    <row r="54" spans="10:36" x14ac:dyDescent="0.2">
      <c r="O54" s="2" t="s">
        <v>38</v>
      </c>
    </row>
    <row r="55" spans="10:36" x14ac:dyDescent="0.2">
      <c r="P55" s="2" t="s">
        <v>38</v>
      </c>
      <c r="AB55" s="2" t="s">
        <v>38</v>
      </c>
    </row>
    <row r="59" spans="10:36" x14ac:dyDescent="0.2">
      <c r="Z59" s="2" t="s">
        <v>38</v>
      </c>
      <c r="AJ59" t="s">
        <v>38</v>
      </c>
    </row>
    <row r="67" spans="22:22" x14ac:dyDescent="0.2">
      <c r="V67" s="2" t="s">
        <v>38</v>
      </c>
    </row>
  </sheetData>
  <mergeCells count="37">
    <mergeCell ref="B2:AG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T38:X38"/>
    <mergeCell ref="T39:X39"/>
    <mergeCell ref="M3:M4"/>
    <mergeCell ref="N3:N4"/>
    <mergeCell ref="O3:O4"/>
    <mergeCell ref="P3:P4"/>
    <mergeCell ref="Q3:Q4"/>
    <mergeCell ref="A36:AE36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"/>
  <sheetViews>
    <sheetView zoomScale="90" zoomScaleNormal="90" workbookViewId="0">
      <selection activeCell="AJ41" sqref="AJ41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8" width="5.42578125" style="2" bestFit="1" customWidth="1"/>
    <col min="9" max="9" width="6.42578125" style="2" bestFit="1" customWidth="1"/>
    <col min="10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7" ht="20.100000000000001" customHeight="1" thickBot="1" x14ac:dyDescent="0.25">
      <c r="A1" s="197" t="s">
        <v>24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61"/>
    </row>
    <row r="2" spans="1:37" s="4" customFormat="1" ht="20.100000000000001" customHeight="1" thickBot="1" x14ac:dyDescent="0.25">
      <c r="A2" s="200" t="s">
        <v>14</v>
      </c>
      <c r="B2" s="194" t="s">
        <v>219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6"/>
    </row>
    <row r="3" spans="1:37" s="5" customFormat="1" ht="20.100000000000001" customHeight="1" x14ac:dyDescent="0.2">
      <c r="A3" s="201"/>
      <c r="B3" s="203">
        <v>1</v>
      </c>
      <c r="C3" s="190">
        <f>SUM(B3+1)</f>
        <v>2</v>
      </c>
      <c r="D3" s="190">
        <f t="shared" ref="D3:AD3" si="0">SUM(C3+1)</f>
        <v>3</v>
      </c>
      <c r="E3" s="190">
        <f t="shared" si="0"/>
        <v>4</v>
      </c>
      <c r="F3" s="190">
        <f t="shared" si="0"/>
        <v>5</v>
      </c>
      <c r="G3" s="190">
        <f t="shared" si="0"/>
        <v>6</v>
      </c>
      <c r="H3" s="190">
        <f t="shared" si="0"/>
        <v>7</v>
      </c>
      <c r="I3" s="190">
        <f t="shared" si="0"/>
        <v>8</v>
      </c>
      <c r="J3" s="190">
        <f t="shared" si="0"/>
        <v>9</v>
      </c>
      <c r="K3" s="190">
        <f t="shared" si="0"/>
        <v>10</v>
      </c>
      <c r="L3" s="190">
        <f t="shared" si="0"/>
        <v>11</v>
      </c>
      <c r="M3" s="190">
        <f t="shared" si="0"/>
        <v>12</v>
      </c>
      <c r="N3" s="190">
        <f t="shared" si="0"/>
        <v>13</v>
      </c>
      <c r="O3" s="190">
        <f t="shared" si="0"/>
        <v>14</v>
      </c>
      <c r="P3" s="190">
        <f t="shared" si="0"/>
        <v>15</v>
      </c>
      <c r="Q3" s="190">
        <f t="shared" si="0"/>
        <v>16</v>
      </c>
      <c r="R3" s="190">
        <f t="shared" si="0"/>
        <v>17</v>
      </c>
      <c r="S3" s="190">
        <f t="shared" si="0"/>
        <v>18</v>
      </c>
      <c r="T3" s="190">
        <f t="shared" si="0"/>
        <v>19</v>
      </c>
      <c r="U3" s="190">
        <f t="shared" si="0"/>
        <v>20</v>
      </c>
      <c r="V3" s="190">
        <f t="shared" si="0"/>
        <v>21</v>
      </c>
      <c r="W3" s="190">
        <f t="shared" si="0"/>
        <v>22</v>
      </c>
      <c r="X3" s="190">
        <f t="shared" si="0"/>
        <v>23</v>
      </c>
      <c r="Y3" s="190">
        <f t="shared" si="0"/>
        <v>24</v>
      </c>
      <c r="Z3" s="190">
        <f t="shared" si="0"/>
        <v>25</v>
      </c>
      <c r="AA3" s="190">
        <f t="shared" si="0"/>
        <v>26</v>
      </c>
      <c r="AB3" s="190">
        <f t="shared" si="0"/>
        <v>27</v>
      </c>
      <c r="AC3" s="190">
        <f t="shared" si="0"/>
        <v>28</v>
      </c>
      <c r="AD3" s="190">
        <f t="shared" si="0"/>
        <v>29</v>
      </c>
      <c r="AE3" s="219">
        <v>30</v>
      </c>
      <c r="AF3" s="227">
        <v>31</v>
      </c>
      <c r="AG3" s="116" t="s">
        <v>29</v>
      </c>
      <c r="AH3" s="117" t="s">
        <v>28</v>
      </c>
    </row>
    <row r="4" spans="1:37" s="5" customFormat="1" ht="20.100000000000001" customHeight="1" thickBot="1" x14ac:dyDescent="0.25">
      <c r="A4" s="202"/>
      <c r="B4" s="204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220"/>
      <c r="AF4" s="228"/>
      <c r="AG4" s="143" t="s">
        <v>27</v>
      </c>
      <c r="AH4" s="141" t="s">
        <v>27</v>
      </c>
    </row>
    <row r="5" spans="1:37" s="5" customFormat="1" x14ac:dyDescent="0.2">
      <c r="A5" s="163" t="s">
        <v>32</v>
      </c>
      <c r="B5" s="138">
        <v>42.12</v>
      </c>
      <c r="C5" s="139">
        <v>21.6</v>
      </c>
      <c r="D5" s="139">
        <v>19.8</v>
      </c>
      <c r="E5" s="139">
        <v>50.04</v>
      </c>
      <c r="F5" s="139">
        <v>28.44</v>
      </c>
      <c r="G5" s="139">
        <v>37.440000000000005</v>
      </c>
      <c r="H5" s="139">
        <v>34.200000000000003</v>
      </c>
      <c r="I5" s="139">
        <v>43.2</v>
      </c>
      <c r="J5" s="139">
        <v>33.840000000000003</v>
      </c>
      <c r="K5" s="139">
        <v>36.72</v>
      </c>
      <c r="L5" s="139">
        <v>36.72</v>
      </c>
      <c r="M5" s="139">
        <v>41.4</v>
      </c>
      <c r="N5" s="139">
        <v>31.680000000000003</v>
      </c>
      <c r="O5" s="139">
        <v>37.800000000000004</v>
      </c>
      <c r="P5" s="139">
        <v>34.92</v>
      </c>
      <c r="Q5" s="139">
        <v>33.119999999999997</v>
      </c>
      <c r="R5" s="139">
        <v>36.72</v>
      </c>
      <c r="S5" s="139">
        <v>28.08</v>
      </c>
      <c r="T5" s="139">
        <v>30.96</v>
      </c>
      <c r="U5" s="139">
        <v>24.12</v>
      </c>
      <c r="V5" s="139">
        <v>49.680000000000007</v>
      </c>
      <c r="W5" s="139">
        <v>37.800000000000004</v>
      </c>
      <c r="X5" s="139">
        <v>75.600000000000009</v>
      </c>
      <c r="Y5" s="139">
        <v>44.64</v>
      </c>
      <c r="Z5" s="139">
        <v>25.92</v>
      </c>
      <c r="AA5" s="139">
        <v>43.92</v>
      </c>
      <c r="AB5" s="139">
        <v>34.56</v>
      </c>
      <c r="AC5" s="139">
        <v>44.28</v>
      </c>
      <c r="AD5" s="139">
        <v>52.92</v>
      </c>
      <c r="AE5" s="139">
        <v>43.56</v>
      </c>
      <c r="AF5" s="142">
        <v>54</v>
      </c>
      <c r="AG5" s="144">
        <f t="shared" ref="AG5" si="1">MAX(B5:AF5)</f>
        <v>75.600000000000009</v>
      </c>
      <c r="AH5" s="140">
        <f t="shared" ref="AH5" si="2">AVERAGE(B5:AF5)</f>
        <v>38.380645161290325</v>
      </c>
    </row>
    <row r="6" spans="1:37" x14ac:dyDescent="0.2">
      <c r="A6" s="82" t="s">
        <v>94</v>
      </c>
      <c r="B6" s="125">
        <v>26.28</v>
      </c>
      <c r="C6" s="11">
        <v>57.960000000000008</v>
      </c>
      <c r="D6" s="11">
        <v>31.319999999999997</v>
      </c>
      <c r="E6" s="11">
        <v>47.88</v>
      </c>
      <c r="F6" s="11">
        <v>39.6</v>
      </c>
      <c r="G6" s="11">
        <v>47.519999999999996</v>
      </c>
      <c r="H6" s="11">
        <v>57.6</v>
      </c>
      <c r="I6" s="11">
        <v>36.36</v>
      </c>
      <c r="J6" s="11">
        <v>22.32</v>
      </c>
      <c r="K6" s="11">
        <v>33.840000000000003</v>
      </c>
      <c r="L6" s="11">
        <v>33.119999999999997</v>
      </c>
      <c r="M6" s="11">
        <v>35.28</v>
      </c>
      <c r="N6" s="11">
        <v>47.16</v>
      </c>
      <c r="O6" s="11">
        <v>38.880000000000003</v>
      </c>
      <c r="P6" s="11">
        <v>40.680000000000007</v>
      </c>
      <c r="Q6" s="11">
        <v>43.92</v>
      </c>
      <c r="R6" s="11">
        <v>59.4</v>
      </c>
      <c r="S6" s="11">
        <v>30.96</v>
      </c>
      <c r="T6" s="11">
        <v>23.400000000000002</v>
      </c>
      <c r="U6" s="11">
        <v>30.6</v>
      </c>
      <c r="V6" s="11">
        <v>24.840000000000003</v>
      </c>
      <c r="W6" s="11">
        <v>29.52</v>
      </c>
      <c r="X6" s="11">
        <v>46.080000000000005</v>
      </c>
      <c r="Y6" s="11">
        <v>36.36</v>
      </c>
      <c r="Z6" s="11">
        <v>50.76</v>
      </c>
      <c r="AA6" s="11">
        <v>50.04</v>
      </c>
      <c r="AB6" s="11">
        <v>63.72</v>
      </c>
      <c r="AC6" s="11">
        <v>39.96</v>
      </c>
      <c r="AD6" s="11">
        <v>45</v>
      </c>
      <c r="AE6" s="11">
        <v>56.16</v>
      </c>
      <c r="AF6" s="108">
        <v>39.6</v>
      </c>
      <c r="AG6" s="119">
        <f t="shared" ref="AG6" si="3">MAX(B6:AF6)</f>
        <v>63.72</v>
      </c>
      <c r="AH6" s="94">
        <f t="shared" ref="AH6" si="4">AVERAGE(B6:AF6)</f>
        <v>40.842580645161284</v>
      </c>
    </row>
    <row r="7" spans="1:37" x14ac:dyDescent="0.2">
      <c r="A7" s="82" t="s">
        <v>0</v>
      </c>
      <c r="B7" s="125">
        <v>14.04</v>
      </c>
      <c r="C7" s="11">
        <v>42.480000000000004</v>
      </c>
      <c r="D7" s="11">
        <v>0</v>
      </c>
      <c r="E7" s="11" t="s">
        <v>210</v>
      </c>
      <c r="F7" s="11" t="s">
        <v>210</v>
      </c>
      <c r="G7" s="11" t="s">
        <v>210</v>
      </c>
      <c r="H7" s="11" t="s">
        <v>210</v>
      </c>
      <c r="I7" s="11" t="s">
        <v>210</v>
      </c>
      <c r="J7" s="11" t="s">
        <v>210</v>
      </c>
      <c r="K7" s="11" t="s">
        <v>210</v>
      </c>
      <c r="L7" s="11" t="s">
        <v>210</v>
      </c>
      <c r="M7" s="11" t="s">
        <v>210</v>
      </c>
      <c r="N7" s="11" t="s">
        <v>210</v>
      </c>
      <c r="O7" s="11" t="s">
        <v>210</v>
      </c>
      <c r="P7" s="11" t="s">
        <v>210</v>
      </c>
      <c r="Q7" s="11" t="s">
        <v>210</v>
      </c>
      <c r="R7" s="11" t="s">
        <v>210</v>
      </c>
      <c r="S7" s="11" t="s">
        <v>210</v>
      </c>
      <c r="T7" s="11" t="s">
        <v>210</v>
      </c>
      <c r="U7" s="11">
        <v>0</v>
      </c>
      <c r="V7" s="11">
        <v>32.76</v>
      </c>
      <c r="W7" s="11">
        <v>36.36</v>
      </c>
      <c r="X7" s="11">
        <v>24.840000000000003</v>
      </c>
      <c r="Y7" s="11">
        <v>14.04</v>
      </c>
      <c r="Z7" s="11">
        <v>62.28</v>
      </c>
      <c r="AA7" s="11">
        <v>0</v>
      </c>
      <c r="AB7" s="11" t="s">
        <v>210</v>
      </c>
      <c r="AC7" s="11" t="s">
        <v>210</v>
      </c>
      <c r="AD7" s="11" t="s">
        <v>210</v>
      </c>
      <c r="AE7" s="11" t="s">
        <v>210</v>
      </c>
      <c r="AF7" s="108" t="s">
        <v>210</v>
      </c>
      <c r="AG7" s="119">
        <f t="shared" ref="AG7" si="5">MAX(B7:AF7)</f>
        <v>62.28</v>
      </c>
      <c r="AH7" s="94">
        <f t="shared" ref="AH7" si="6">AVERAGE(B7:AF7)</f>
        <v>22.68</v>
      </c>
    </row>
    <row r="8" spans="1:37" x14ac:dyDescent="0.2">
      <c r="A8" s="82" t="s">
        <v>153</v>
      </c>
      <c r="B8" s="125">
        <v>20.88</v>
      </c>
      <c r="C8" s="11">
        <v>23.400000000000002</v>
      </c>
      <c r="D8" s="11">
        <v>27.720000000000002</v>
      </c>
      <c r="E8" s="11">
        <v>48.96</v>
      </c>
      <c r="F8" s="11">
        <v>43.56</v>
      </c>
      <c r="G8" s="11">
        <v>28.44</v>
      </c>
      <c r="H8" s="11">
        <v>38.880000000000003</v>
      </c>
      <c r="I8" s="11">
        <v>118.08</v>
      </c>
      <c r="J8" s="11">
        <v>27.36</v>
      </c>
      <c r="K8" s="11">
        <v>32.04</v>
      </c>
      <c r="L8" s="11">
        <v>34.200000000000003</v>
      </c>
      <c r="M8" s="11">
        <v>37.080000000000005</v>
      </c>
      <c r="N8" s="11">
        <v>41.4</v>
      </c>
      <c r="O8" s="11">
        <v>45</v>
      </c>
      <c r="P8" s="11">
        <v>42.480000000000004</v>
      </c>
      <c r="Q8" s="11">
        <v>43.2</v>
      </c>
      <c r="R8" s="11">
        <v>39.96</v>
      </c>
      <c r="S8" s="11">
        <v>27</v>
      </c>
      <c r="T8" s="11">
        <v>25.92</v>
      </c>
      <c r="U8" s="11">
        <v>29.880000000000003</v>
      </c>
      <c r="V8" s="11">
        <v>34.92</v>
      </c>
      <c r="W8" s="11">
        <v>28.44</v>
      </c>
      <c r="X8" s="11">
        <v>33.840000000000003</v>
      </c>
      <c r="Y8" s="11">
        <v>30.96</v>
      </c>
      <c r="Z8" s="11">
        <v>41.4</v>
      </c>
      <c r="AA8" s="11">
        <v>39.96</v>
      </c>
      <c r="AB8" s="11">
        <v>43.92</v>
      </c>
      <c r="AC8" s="11">
        <v>43.56</v>
      </c>
      <c r="AD8" s="11">
        <v>43.2</v>
      </c>
      <c r="AE8" s="11">
        <v>43.2</v>
      </c>
      <c r="AF8" s="108">
        <v>43.2</v>
      </c>
      <c r="AG8" s="119">
        <f t="shared" ref="AG8:AG9" si="7">MAX(B8:AF8)</f>
        <v>118.08</v>
      </c>
      <c r="AH8" s="94">
        <f t="shared" ref="AH8:AH32" si="8">AVERAGE(B8:AF8)</f>
        <v>38.775483870967747</v>
      </c>
    </row>
    <row r="9" spans="1:37" x14ac:dyDescent="0.2">
      <c r="A9" s="82" t="s">
        <v>103</v>
      </c>
      <c r="B9" s="125">
        <v>36</v>
      </c>
      <c r="C9" s="11">
        <v>34.200000000000003</v>
      </c>
      <c r="D9" s="11">
        <v>33.480000000000004</v>
      </c>
      <c r="E9" s="11">
        <v>28.8</v>
      </c>
      <c r="F9" s="11">
        <v>40.32</v>
      </c>
      <c r="G9" s="11">
        <v>33.840000000000003</v>
      </c>
      <c r="H9" s="11">
        <v>61.2</v>
      </c>
      <c r="I9" s="11">
        <v>33.840000000000003</v>
      </c>
      <c r="J9" s="11">
        <v>26.28</v>
      </c>
      <c r="K9" s="11">
        <v>40.32</v>
      </c>
      <c r="L9" s="11">
        <v>37.440000000000005</v>
      </c>
      <c r="M9" s="11">
        <v>47.519999999999996</v>
      </c>
      <c r="N9" s="11">
        <v>38.519999999999996</v>
      </c>
      <c r="O9" s="11">
        <v>34.200000000000003</v>
      </c>
      <c r="P9" s="11">
        <v>42.12</v>
      </c>
      <c r="Q9" s="11">
        <v>50.04</v>
      </c>
      <c r="R9" s="11">
        <v>35.64</v>
      </c>
      <c r="S9" s="11">
        <v>34.56</v>
      </c>
      <c r="T9" s="11">
        <v>28.08</v>
      </c>
      <c r="U9" s="11">
        <v>25.56</v>
      </c>
      <c r="V9" s="11">
        <v>27.720000000000002</v>
      </c>
      <c r="W9" s="11">
        <v>40.32</v>
      </c>
      <c r="X9" s="11">
        <v>33.840000000000003</v>
      </c>
      <c r="Y9" s="11">
        <v>28.44</v>
      </c>
      <c r="Z9" s="11">
        <v>38.880000000000003</v>
      </c>
      <c r="AA9" s="11">
        <v>44.64</v>
      </c>
      <c r="AB9" s="11">
        <v>42.480000000000004</v>
      </c>
      <c r="AC9" s="11">
        <v>33.119999999999997</v>
      </c>
      <c r="AD9" s="11">
        <v>38.880000000000003</v>
      </c>
      <c r="AE9" s="11">
        <v>43.92</v>
      </c>
      <c r="AF9" s="108">
        <v>38.159999999999997</v>
      </c>
      <c r="AG9" s="119">
        <f t="shared" si="7"/>
        <v>61.2</v>
      </c>
      <c r="AH9" s="94">
        <f t="shared" si="8"/>
        <v>37.172903225806465</v>
      </c>
    </row>
    <row r="10" spans="1:37" x14ac:dyDescent="0.2">
      <c r="A10" s="82" t="s">
        <v>109</v>
      </c>
      <c r="B10" s="125">
        <v>20.88</v>
      </c>
      <c r="C10" s="11">
        <v>26.28</v>
      </c>
      <c r="D10" s="11">
        <v>34.200000000000003</v>
      </c>
      <c r="E10" s="11">
        <v>61.2</v>
      </c>
      <c r="F10" s="11">
        <v>46.080000000000005</v>
      </c>
      <c r="G10" s="11">
        <v>41.4</v>
      </c>
      <c r="H10" s="11">
        <v>52.92</v>
      </c>
      <c r="I10" s="11">
        <v>60.480000000000004</v>
      </c>
      <c r="J10" s="11">
        <v>24.840000000000003</v>
      </c>
      <c r="K10" s="11">
        <v>37.440000000000005</v>
      </c>
      <c r="L10" s="11">
        <v>36</v>
      </c>
      <c r="M10" s="11">
        <v>34.200000000000003</v>
      </c>
      <c r="N10" s="11">
        <v>39.96</v>
      </c>
      <c r="O10" s="11">
        <v>44.28</v>
      </c>
      <c r="P10" s="11">
        <v>35.28</v>
      </c>
      <c r="Q10" s="11">
        <v>43.92</v>
      </c>
      <c r="R10" s="11">
        <v>47.519999999999996</v>
      </c>
      <c r="S10" s="11">
        <v>27.36</v>
      </c>
      <c r="T10" s="11">
        <v>24.12</v>
      </c>
      <c r="U10" s="11">
        <v>37.080000000000005</v>
      </c>
      <c r="V10" s="11">
        <v>38.519999999999996</v>
      </c>
      <c r="W10" s="11">
        <v>26.28</v>
      </c>
      <c r="X10" s="11">
        <v>57.24</v>
      </c>
      <c r="Y10" s="11">
        <v>32.04</v>
      </c>
      <c r="Z10" s="11">
        <v>38.880000000000003</v>
      </c>
      <c r="AA10" s="11">
        <v>46.080000000000005</v>
      </c>
      <c r="AB10" s="11">
        <v>31.680000000000003</v>
      </c>
      <c r="AC10" s="11">
        <v>41.4</v>
      </c>
      <c r="AD10" s="11">
        <v>36.36</v>
      </c>
      <c r="AE10" s="11">
        <v>42.480000000000004</v>
      </c>
      <c r="AF10" s="108">
        <v>41.76</v>
      </c>
      <c r="AG10" s="119">
        <f t="shared" ref="AG10" si="9">MAX(B10:AF10)</f>
        <v>61.2</v>
      </c>
      <c r="AH10" s="94">
        <f t="shared" si="8"/>
        <v>38.972903225806455</v>
      </c>
    </row>
    <row r="11" spans="1:37" x14ac:dyDescent="0.2">
      <c r="A11" s="82" t="s">
        <v>1</v>
      </c>
      <c r="B11" s="125">
        <v>36.36</v>
      </c>
      <c r="C11" s="11">
        <v>29.16</v>
      </c>
      <c r="D11" s="11">
        <v>42.12</v>
      </c>
      <c r="E11" s="11">
        <v>45.72</v>
      </c>
      <c r="F11" s="11">
        <v>60.480000000000004</v>
      </c>
      <c r="G11" s="11">
        <v>31.319999999999997</v>
      </c>
      <c r="H11" s="11">
        <v>45.72</v>
      </c>
      <c r="I11" s="11">
        <v>32.04</v>
      </c>
      <c r="J11" s="11">
        <v>30.6</v>
      </c>
      <c r="K11" s="11">
        <v>31.680000000000003</v>
      </c>
      <c r="L11" s="11">
        <v>30.240000000000002</v>
      </c>
      <c r="M11" s="11">
        <v>42.84</v>
      </c>
      <c r="N11" s="11">
        <v>40.680000000000007</v>
      </c>
      <c r="O11" s="11">
        <v>33.480000000000004</v>
      </c>
      <c r="P11" s="11">
        <v>31.319999999999997</v>
      </c>
      <c r="Q11" s="11">
        <v>50.4</v>
      </c>
      <c r="R11" s="11">
        <v>38.880000000000003</v>
      </c>
      <c r="S11" s="11">
        <v>33.840000000000003</v>
      </c>
      <c r="T11" s="11">
        <v>31.680000000000003</v>
      </c>
      <c r="U11" s="11">
        <v>30.240000000000002</v>
      </c>
      <c r="V11" s="11">
        <v>41.4</v>
      </c>
      <c r="W11" s="11">
        <v>36</v>
      </c>
      <c r="X11" s="11">
        <v>36.72</v>
      </c>
      <c r="Y11" s="11">
        <v>43.2</v>
      </c>
      <c r="Z11" s="11">
        <v>28.44</v>
      </c>
      <c r="AA11" s="11">
        <v>44.28</v>
      </c>
      <c r="AB11" s="11">
        <v>38.519999999999996</v>
      </c>
      <c r="AC11" s="11">
        <v>35.28</v>
      </c>
      <c r="AD11" s="11">
        <v>42.84</v>
      </c>
      <c r="AE11" s="11">
        <v>42.12</v>
      </c>
      <c r="AF11" s="108">
        <v>66.239999999999995</v>
      </c>
      <c r="AG11" s="119">
        <f t="shared" ref="AG11:AG15" si="10">MAX(B11:AF11)</f>
        <v>66.239999999999995</v>
      </c>
      <c r="AH11" s="94">
        <f t="shared" si="8"/>
        <v>38.833548387096769</v>
      </c>
      <c r="AJ11" s="12" t="s">
        <v>38</v>
      </c>
      <c r="AK11" t="s">
        <v>38</v>
      </c>
    </row>
    <row r="12" spans="1:37" x14ac:dyDescent="0.2">
      <c r="A12" s="82" t="s">
        <v>2</v>
      </c>
      <c r="B12" s="125">
        <v>24.48</v>
      </c>
      <c r="C12" s="11" t="s">
        <v>210</v>
      </c>
      <c r="D12" s="11" t="s">
        <v>210</v>
      </c>
      <c r="E12" s="11">
        <v>31.680000000000003</v>
      </c>
      <c r="F12" s="11">
        <v>29.52</v>
      </c>
      <c r="G12" s="11">
        <v>27.720000000000002</v>
      </c>
      <c r="H12" s="11">
        <v>23.759999999999998</v>
      </c>
      <c r="I12" s="11">
        <v>28.44</v>
      </c>
      <c r="J12" s="11">
        <v>53.28</v>
      </c>
      <c r="K12" s="11">
        <v>39.6</v>
      </c>
      <c r="L12" s="11">
        <v>37.800000000000004</v>
      </c>
      <c r="M12" s="11">
        <v>39.96</v>
      </c>
      <c r="N12" s="11">
        <v>46.080000000000005</v>
      </c>
      <c r="O12" s="11">
        <v>37.440000000000005</v>
      </c>
      <c r="P12" s="11">
        <v>41.4</v>
      </c>
      <c r="Q12" s="11">
        <v>34.92</v>
      </c>
      <c r="R12" s="11">
        <v>39.96</v>
      </c>
      <c r="S12" s="11">
        <v>31.319999999999997</v>
      </c>
      <c r="T12" s="11">
        <v>37.080000000000005</v>
      </c>
      <c r="U12" s="11">
        <v>25.56</v>
      </c>
      <c r="V12" s="11">
        <v>33.840000000000003</v>
      </c>
      <c r="W12" s="11">
        <v>35.64</v>
      </c>
      <c r="X12" s="11">
        <v>29.880000000000003</v>
      </c>
      <c r="Y12" s="11">
        <v>23.040000000000003</v>
      </c>
      <c r="Z12" s="11">
        <v>28.44</v>
      </c>
      <c r="AA12" s="11">
        <v>24.840000000000003</v>
      </c>
      <c r="AB12" s="11">
        <v>39.24</v>
      </c>
      <c r="AC12" s="11">
        <v>66.239999999999995</v>
      </c>
      <c r="AD12" s="11">
        <v>32.4</v>
      </c>
      <c r="AE12" s="11">
        <v>18.720000000000002</v>
      </c>
      <c r="AF12" s="108">
        <v>25.2</v>
      </c>
      <c r="AG12" s="119">
        <f>MAX(B12:AF12)</f>
        <v>66.239999999999995</v>
      </c>
      <c r="AH12" s="94">
        <f t="shared" si="8"/>
        <v>34.051034482758624</v>
      </c>
      <c r="AI12" s="12" t="s">
        <v>38</v>
      </c>
      <c r="AJ12" s="12" t="s">
        <v>38</v>
      </c>
    </row>
    <row r="13" spans="1:37" x14ac:dyDescent="0.2">
      <c r="A13" s="82" t="s">
        <v>3</v>
      </c>
      <c r="B13" s="125">
        <v>29.880000000000003</v>
      </c>
      <c r="C13" s="11" t="s">
        <v>210</v>
      </c>
      <c r="D13" s="11">
        <v>4.32</v>
      </c>
      <c r="E13" s="11">
        <v>42.480000000000004</v>
      </c>
      <c r="F13" s="11">
        <v>35.64</v>
      </c>
      <c r="G13" s="11">
        <v>43.2</v>
      </c>
      <c r="H13" s="11">
        <v>48.6</v>
      </c>
      <c r="I13" s="11">
        <v>29.52</v>
      </c>
      <c r="J13" s="11">
        <v>30.6</v>
      </c>
      <c r="K13" s="11">
        <v>21.6</v>
      </c>
      <c r="L13" s="11">
        <v>25.2</v>
      </c>
      <c r="M13" s="11">
        <v>36.36</v>
      </c>
      <c r="N13" s="11">
        <v>29.880000000000003</v>
      </c>
      <c r="O13" s="11">
        <v>21.240000000000002</v>
      </c>
      <c r="P13" s="11">
        <v>28.44</v>
      </c>
      <c r="Q13" s="11">
        <v>39.24</v>
      </c>
      <c r="R13" s="11">
        <v>41.4</v>
      </c>
      <c r="S13" s="11">
        <v>31.680000000000003</v>
      </c>
      <c r="T13" s="11">
        <v>23.400000000000002</v>
      </c>
      <c r="U13" s="11">
        <v>29.880000000000003</v>
      </c>
      <c r="V13" s="11">
        <v>48.96</v>
      </c>
      <c r="W13" s="11">
        <v>26.28</v>
      </c>
      <c r="X13" s="11">
        <v>30.96</v>
      </c>
      <c r="Y13" s="11">
        <v>23.400000000000002</v>
      </c>
      <c r="Z13" s="11">
        <v>61.92</v>
      </c>
      <c r="AA13" s="11">
        <v>49.680000000000007</v>
      </c>
      <c r="AB13" s="11">
        <v>46.080000000000005</v>
      </c>
      <c r="AC13" s="11">
        <v>36.36</v>
      </c>
      <c r="AD13" s="11">
        <v>36</v>
      </c>
      <c r="AE13" s="11">
        <v>26.64</v>
      </c>
      <c r="AF13" s="108">
        <v>18</v>
      </c>
      <c r="AG13" s="119">
        <f t="shared" si="10"/>
        <v>61.92</v>
      </c>
      <c r="AH13" s="94">
        <f t="shared" si="8"/>
        <v>33.228000000000002</v>
      </c>
      <c r="AI13" s="12" t="s">
        <v>38</v>
      </c>
    </row>
    <row r="14" spans="1:37" x14ac:dyDescent="0.2">
      <c r="A14" s="82" t="s">
        <v>35</v>
      </c>
      <c r="B14" s="125">
        <v>24.48</v>
      </c>
      <c r="C14" s="11">
        <v>36.36</v>
      </c>
      <c r="D14" s="11">
        <v>28.08</v>
      </c>
      <c r="E14" s="11">
        <v>54</v>
      </c>
      <c r="F14" s="11">
        <v>33.480000000000004</v>
      </c>
      <c r="G14" s="11">
        <v>36</v>
      </c>
      <c r="H14" s="11">
        <v>30.6</v>
      </c>
      <c r="I14" s="11">
        <v>28.44</v>
      </c>
      <c r="J14" s="11">
        <v>27</v>
      </c>
      <c r="K14" s="11">
        <v>35.28</v>
      </c>
      <c r="L14" s="11">
        <v>45.72</v>
      </c>
      <c r="M14" s="11">
        <v>40.680000000000007</v>
      </c>
      <c r="N14" s="11">
        <v>43.56</v>
      </c>
      <c r="O14" s="11">
        <v>38.519999999999996</v>
      </c>
      <c r="P14" s="11">
        <v>48.24</v>
      </c>
      <c r="Q14" s="11">
        <v>42.84</v>
      </c>
      <c r="R14" s="11">
        <v>42.12</v>
      </c>
      <c r="S14" s="11">
        <v>32.04</v>
      </c>
      <c r="T14" s="11">
        <v>30.6</v>
      </c>
      <c r="U14" s="11">
        <v>25.2</v>
      </c>
      <c r="V14" s="11">
        <v>50.4</v>
      </c>
      <c r="W14" s="11">
        <v>30.6</v>
      </c>
      <c r="X14" s="11">
        <v>36.36</v>
      </c>
      <c r="Y14" s="11">
        <v>32.04</v>
      </c>
      <c r="Z14" s="11">
        <v>40.32</v>
      </c>
      <c r="AA14" s="11">
        <v>56.16</v>
      </c>
      <c r="AB14" s="11">
        <v>46.440000000000005</v>
      </c>
      <c r="AC14" s="11">
        <v>39.6</v>
      </c>
      <c r="AD14" s="11">
        <v>36.72</v>
      </c>
      <c r="AE14" s="11">
        <v>73.44</v>
      </c>
      <c r="AF14" s="108">
        <v>35.28</v>
      </c>
      <c r="AG14" s="119">
        <f>MAX(B14:AF14)</f>
        <v>73.44</v>
      </c>
      <c r="AH14" s="94">
        <f t="shared" si="8"/>
        <v>38.729032258064521</v>
      </c>
    </row>
    <row r="15" spans="1:37" x14ac:dyDescent="0.2">
      <c r="A15" s="82" t="s">
        <v>4</v>
      </c>
      <c r="B15" s="125">
        <v>11.520000000000001</v>
      </c>
      <c r="C15" s="11">
        <v>3.9600000000000004</v>
      </c>
      <c r="D15" s="11" t="s">
        <v>210</v>
      </c>
      <c r="E15" s="11">
        <v>54</v>
      </c>
      <c r="F15" s="11">
        <v>38.519999999999996</v>
      </c>
      <c r="G15" s="11">
        <v>30.240000000000002</v>
      </c>
      <c r="H15" s="11">
        <v>38.519999999999996</v>
      </c>
      <c r="I15" s="11">
        <v>35.28</v>
      </c>
      <c r="J15" s="11">
        <v>28.08</v>
      </c>
      <c r="K15" s="11">
        <v>29.880000000000003</v>
      </c>
      <c r="L15" s="11">
        <v>30.6</v>
      </c>
      <c r="M15" s="11">
        <v>34.92</v>
      </c>
      <c r="N15" s="11">
        <v>24.12</v>
      </c>
      <c r="O15" s="11">
        <v>17.64</v>
      </c>
      <c r="P15" s="11">
        <v>35.64</v>
      </c>
      <c r="Q15" s="11">
        <v>52.92</v>
      </c>
      <c r="R15" s="11">
        <v>50.04</v>
      </c>
      <c r="S15" s="11">
        <v>39.24</v>
      </c>
      <c r="T15" s="11">
        <v>20.88</v>
      </c>
      <c r="U15" s="11">
        <v>41.76</v>
      </c>
      <c r="V15" s="11">
        <v>16.2</v>
      </c>
      <c r="W15" s="11">
        <v>44.64</v>
      </c>
      <c r="X15" s="11">
        <v>42.84</v>
      </c>
      <c r="Y15" s="11">
        <v>58.32</v>
      </c>
      <c r="Z15" s="11">
        <v>23.759999999999998</v>
      </c>
      <c r="AA15" s="11">
        <v>28.8</v>
      </c>
      <c r="AB15" s="11">
        <v>29.16</v>
      </c>
      <c r="AC15" s="11">
        <v>30.6</v>
      </c>
      <c r="AD15" s="11">
        <v>35.64</v>
      </c>
      <c r="AE15" s="11">
        <v>30.96</v>
      </c>
      <c r="AF15" s="108">
        <v>34.200000000000003</v>
      </c>
      <c r="AG15" s="119">
        <f t="shared" si="10"/>
        <v>58.32</v>
      </c>
      <c r="AH15" s="94">
        <f t="shared" si="8"/>
        <v>33.096000000000004</v>
      </c>
    </row>
    <row r="16" spans="1:37" x14ac:dyDescent="0.2">
      <c r="A16" s="82" t="s">
        <v>154</v>
      </c>
      <c r="B16" s="125">
        <v>45.36</v>
      </c>
      <c r="C16" s="11">
        <v>23.759999999999998</v>
      </c>
      <c r="D16" s="11">
        <v>40.680000000000007</v>
      </c>
      <c r="E16" s="11">
        <v>42.12</v>
      </c>
      <c r="F16" s="11">
        <v>45</v>
      </c>
      <c r="G16" s="11">
        <v>28.44</v>
      </c>
      <c r="H16" s="11">
        <v>24.12</v>
      </c>
      <c r="I16" s="11">
        <v>24.48</v>
      </c>
      <c r="J16" s="11">
        <v>26.28</v>
      </c>
      <c r="K16" s="11">
        <v>39.24</v>
      </c>
      <c r="L16" s="11">
        <v>46.080000000000005</v>
      </c>
      <c r="M16" s="11">
        <v>41.76</v>
      </c>
      <c r="N16" s="11">
        <v>50.04</v>
      </c>
      <c r="O16" s="11">
        <v>32.04</v>
      </c>
      <c r="P16" s="11">
        <v>36.72</v>
      </c>
      <c r="Q16" s="11">
        <v>43.56</v>
      </c>
      <c r="R16" s="11">
        <v>36</v>
      </c>
      <c r="S16" s="11">
        <v>23.759999999999998</v>
      </c>
      <c r="T16" s="11">
        <v>37.440000000000005</v>
      </c>
      <c r="U16" s="11">
        <v>38.159999999999997</v>
      </c>
      <c r="V16" s="11">
        <v>35.28</v>
      </c>
      <c r="W16" s="11">
        <v>37.080000000000005</v>
      </c>
      <c r="X16" s="11">
        <v>24.840000000000003</v>
      </c>
      <c r="Y16" s="11">
        <v>31.319999999999997</v>
      </c>
      <c r="Z16" s="11">
        <v>48.96</v>
      </c>
      <c r="AA16" s="11">
        <v>39.6</v>
      </c>
      <c r="AB16" s="11">
        <v>45.36</v>
      </c>
      <c r="AC16" s="11">
        <v>40.680000000000007</v>
      </c>
      <c r="AD16" s="11">
        <v>38.880000000000003</v>
      </c>
      <c r="AE16" s="11">
        <v>44.28</v>
      </c>
      <c r="AF16" s="108">
        <v>44.28</v>
      </c>
      <c r="AG16" s="119">
        <f t="shared" ref="AG16" si="11">MAX(B16:AF16)</f>
        <v>50.04</v>
      </c>
      <c r="AH16" s="94">
        <f t="shared" si="8"/>
        <v>37.27741935483872</v>
      </c>
      <c r="AI16" s="12" t="s">
        <v>38</v>
      </c>
      <c r="AK16" t="s">
        <v>38</v>
      </c>
    </row>
    <row r="17" spans="1:38" x14ac:dyDescent="0.2">
      <c r="A17" s="82" t="s">
        <v>155</v>
      </c>
      <c r="B17" s="125">
        <v>19.440000000000001</v>
      </c>
      <c r="C17" s="11">
        <v>21.6</v>
      </c>
      <c r="D17" s="11">
        <v>27.36</v>
      </c>
      <c r="E17" s="11">
        <v>51.480000000000004</v>
      </c>
      <c r="F17" s="11">
        <v>29.880000000000003</v>
      </c>
      <c r="G17" s="11">
        <v>65.160000000000011</v>
      </c>
      <c r="H17" s="11">
        <v>47.88</v>
      </c>
      <c r="I17" s="11">
        <v>26.28</v>
      </c>
      <c r="J17" s="11">
        <v>23.400000000000002</v>
      </c>
      <c r="K17" s="11">
        <v>32.04</v>
      </c>
      <c r="L17" s="11">
        <v>33.840000000000003</v>
      </c>
      <c r="M17" s="11">
        <v>73.08</v>
      </c>
      <c r="N17" s="11">
        <v>41.04</v>
      </c>
      <c r="O17" s="11">
        <v>39.96</v>
      </c>
      <c r="P17" s="11">
        <v>44.64</v>
      </c>
      <c r="Q17" s="11">
        <v>41.04</v>
      </c>
      <c r="R17" s="11">
        <v>44.64</v>
      </c>
      <c r="S17" s="11">
        <v>25.92</v>
      </c>
      <c r="T17" s="11">
        <v>27.720000000000002</v>
      </c>
      <c r="U17" s="11">
        <v>39.24</v>
      </c>
      <c r="V17" s="11">
        <v>29.880000000000003</v>
      </c>
      <c r="W17" s="11">
        <v>23.759999999999998</v>
      </c>
      <c r="X17" s="11">
        <v>41.04</v>
      </c>
      <c r="Y17" s="11">
        <v>23.759999999999998</v>
      </c>
      <c r="Z17" s="11">
        <v>59.760000000000005</v>
      </c>
      <c r="AA17" s="11">
        <v>50.4</v>
      </c>
      <c r="AB17" s="11">
        <v>50.04</v>
      </c>
      <c r="AC17" s="11">
        <v>49.680000000000007</v>
      </c>
      <c r="AD17" s="11">
        <v>40.32</v>
      </c>
      <c r="AE17" s="11">
        <v>41.04</v>
      </c>
      <c r="AF17" s="108">
        <v>33.119999999999997</v>
      </c>
      <c r="AG17" s="119">
        <f t="shared" ref="AG17" si="12">MAX(B17:AF17)</f>
        <v>73.08</v>
      </c>
      <c r="AH17" s="94">
        <f t="shared" si="8"/>
        <v>38.659354838709675</v>
      </c>
      <c r="AK17" t="s">
        <v>38</v>
      </c>
    </row>
    <row r="18" spans="1:38" x14ac:dyDescent="0.2">
      <c r="A18" s="82" t="s">
        <v>5</v>
      </c>
      <c r="B18" s="125">
        <v>17.64</v>
      </c>
      <c r="C18" s="11">
        <v>20.52</v>
      </c>
      <c r="D18" s="11">
        <v>36.36</v>
      </c>
      <c r="E18" s="11">
        <v>53.28</v>
      </c>
      <c r="F18" s="11">
        <v>46.080000000000005</v>
      </c>
      <c r="G18" s="11">
        <v>40.32</v>
      </c>
      <c r="H18" s="11">
        <v>27</v>
      </c>
      <c r="I18" s="11">
        <v>22.68</v>
      </c>
      <c r="J18" s="11">
        <v>21.96</v>
      </c>
      <c r="K18" s="11">
        <v>36</v>
      </c>
      <c r="L18" s="11">
        <v>31.319999999999997</v>
      </c>
      <c r="M18" s="11">
        <v>46.800000000000004</v>
      </c>
      <c r="N18" s="11">
        <v>28.44</v>
      </c>
      <c r="O18" s="11">
        <v>34.92</v>
      </c>
      <c r="P18" s="11">
        <v>40.32</v>
      </c>
      <c r="Q18" s="11">
        <v>40.32</v>
      </c>
      <c r="R18" s="11">
        <v>27.720000000000002</v>
      </c>
      <c r="S18" s="11">
        <v>24.12</v>
      </c>
      <c r="T18" s="11">
        <v>34.92</v>
      </c>
      <c r="U18" s="11">
        <v>24.48</v>
      </c>
      <c r="V18" s="11">
        <v>36</v>
      </c>
      <c r="W18" s="11">
        <v>35.64</v>
      </c>
      <c r="X18" s="11">
        <v>26.64</v>
      </c>
      <c r="Y18" s="11">
        <v>25.56</v>
      </c>
      <c r="Z18" s="11">
        <v>52.56</v>
      </c>
      <c r="AA18" s="11">
        <v>41.4</v>
      </c>
      <c r="AB18" s="11">
        <v>37.440000000000005</v>
      </c>
      <c r="AC18" s="11">
        <v>39.24</v>
      </c>
      <c r="AD18" s="11">
        <v>48.24</v>
      </c>
      <c r="AE18" s="11">
        <v>51.84</v>
      </c>
      <c r="AF18" s="108">
        <v>51.480000000000004</v>
      </c>
      <c r="AG18" s="119">
        <f t="shared" ref="AG18:AG20" si="13">MAX(B18:AF18)</f>
        <v>53.28</v>
      </c>
      <c r="AH18" s="94">
        <f t="shared" si="8"/>
        <v>35.523870967741935</v>
      </c>
      <c r="AK18" t="s">
        <v>38</v>
      </c>
    </row>
    <row r="19" spans="1:38" x14ac:dyDescent="0.2">
      <c r="A19" s="82" t="s">
        <v>6</v>
      </c>
      <c r="B19" s="125">
        <v>24.12</v>
      </c>
      <c r="C19" s="11">
        <v>25.2</v>
      </c>
      <c r="D19" s="11">
        <v>27.36</v>
      </c>
      <c r="E19" s="11">
        <v>41.4</v>
      </c>
      <c r="F19" s="11">
        <v>34.56</v>
      </c>
      <c r="G19" s="11">
        <v>48.96</v>
      </c>
      <c r="H19" s="11">
        <v>71.28</v>
      </c>
      <c r="I19" s="11">
        <v>36.36</v>
      </c>
      <c r="J19" s="11">
        <v>29.52</v>
      </c>
      <c r="K19" s="11">
        <v>34.92</v>
      </c>
      <c r="L19" s="11">
        <v>28.08</v>
      </c>
      <c r="M19" s="11">
        <v>33.840000000000003</v>
      </c>
      <c r="N19" s="11">
        <v>35.64</v>
      </c>
      <c r="O19" s="11">
        <v>34.200000000000003</v>
      </c>
      <c r="P19" s="11">
        <v>34.200000000000003</v>
      </c>
      <c r="Q19" s="11">
        <v>47.16</v>
      </c>
      <c r="R19" s="11">
        <v>61.560000000000009</v>
      </c>
      <c r="S19" s="11">
        <v>21.96</v>
      </c>
      <c r="T19" s="11">
        <v>23.040000000000003</v>
      </c>
      <c r="U19" s="11">
        <v>24.48</v>
      </c>
      <c r="V19" s="11">
        <v>22.68</v>
      </c>
      <c r="W19" s="11">
        <v>27.36</v>
      </c>
      <c r="X19" s="11">
        <v>50.4</v>
      </c>
      <c r="Y19" s="11">
        <v>33.840000000000003</v>
      </c>
      <c r="Z19" s="11">
        <v>31.319999999999997</v>
      </c>
      <c r="AA19" s="11">
        <v>46.800000000000004</v>
      </c>
      <c r="AB19" s="11">
        <v>77.039999999999992</v>
      </c>
      <c r="AC19" s="11">
        <v>39.6</v>
      </c>
      <c r="AD19" s="11">
        <v>39.96</v>
      </c>
      <c r="AE19" s="11">
        <v>65.88000000000001</v>
      </c>
      <c r="AF19" s="108">
        <v>55.080000000000005</v>
      </c>
      <c r="AG19" s="119">
        <f t="shared" si="13"/>
        <v>77.039999999999992</v>
      </c>
      <c r="AH19" s="94">
        <f t="shared" si="8"/>
        <v>38.961290322580645</v>
      </c>
      <c r="AK19" t="s">
        <v>38</v>
      </c>
    </row>
    <row r="20" spans="1:38" x14ac:dyDescent="0.2">
      <c r="A20" s="82" t="s">
        <v>34</v>
      </c>
      <c r="B20" s="125">
        <v>15.48</v>
      </c>
      <c r="C20" s="11">
        <v>14.76</v>
      </c>
      <c r="D20" s="11">
        <v>22.32</v>
      </c>
      <c r="E20" s="11">
        <v>20.16</v>
      </c>
      <c r="F20" s="11">
        <v>32.4</v>
      </c>
      <c r="G20" s="11">
        <v>24.840000000000003</v>
      </c>
      <c r="H20" s="11">
        <v>31.680000000000003</v>
      </c>
      <c r="I20" s="11">
        <v>20.16</v>
      </c>
      <c r="J20" s="11">
        <v>24.12</v>
      </c>
      <c r="K20" s="11">
        <v>32.76</v>
      </c>
      <c r="L20" s="11">
        <v>29.880000000000003</v>
      </c>
      <c r="M20" s="11">
        <v>38.519999999999996</v>
      </c>
      <c r="N20" s="11">
        <v>32.4</v>
      </c>
      <c r="O20" s="11">
        <v>46.800000000000004</v>
      </c>
      <c r="P20" s="11">
        <v>37.080000000000005</v>
      </c>
      <c r="Q20" s="11">
        <v>39.6</v>
      </c>
      <c r="R20" s="11">
        <v>33.480000000000004</v>
      </c>
      <c r="S20" s="11">
        <v>28.44</v>
      </c>
      <c r="T20" s="11">
        <v>34.92</v>
      </c>
      <c r="U20" s="11">
        <v>18.36</v>
      </c>
      <c r="V20" s="11">
        <v>23.759999999999998</v>
      </c>
      <c r="W20" s="11">
        <v>19.079999999999998</v>
      </c>
      <c r="X20" s="11">
        <v>23.040000000000003</v>
      </c>
      <c r="Y20" s="11">
        <v>19.440000000000001</v>
      </c>
      <c r="Z20" s="11">
        <v>28.44</v>
      </c>
      <c r="AA20" s="11">
        <v>33.119999999999997</v>
      </c>
      <c r="AB20" s="11">
        <v>18</v>
      </c>
      <c r="AC20" s="11">
        <v>32.04</v>
      </c>
      <c r="AD20" s="11">
        <v>36.36</v>
      </c>
      <c r="AE20" s="11">
        <v>38.519999999999996</v>
      </c>
      <c r="AF20" s="108">
        <v>21.96</v>
      </c>
      <c r="AG20" s="119">
        <f t="shared" si="13"/>
        <v>46.800000000000004</v>
      </c>
      <c r="AH20" s="94">
        <f t="shared" si="8"/>
        <v>28.126451612903228</v>
      </c>
      <c r="AK20" t="s">
        <v>38</v>
      </c>
    </row>
    <row r="21" spans="1:38" x14ac:dyDescent="0.2">
      <c r="A21" s="82" t="s">
        <v>156</v>
      </c>
      <c r="B21" s="125">
        <v>21.6</v>
      </c>
      <c r="C21" s="11">
        <v>23.400000000000002</v>
      </c>
      <c r="D21" s="11">
        <v>29.52</v>
      </c>
      <c r="E21" s="11">
        <v>45.36</v>
      </c>
      <c r="F21" s="11">
        <v>43.2</v>
      </c>
      <c r="G21" s="11">
        <v>36.36</v>
      </c>
      <c r="H21" s="11">
        <v>48.96</v>
      </c>
      <c r="I21" s="11">
        <v>39.96</v>
      </c>
      <c r="J21" s="11">
        <v>23.400000000000002</v>
      </c>
      <c r="K21" s="11">
        <v>37.080000000000005</v>
      </c>
      <c r="L21" s="11">
        <v>30.96</v>
      </c>
      <c r="M21" s="11">
        <v>57.24</v>
      </c>
      <c r="N21" s="11">
        <v>46.440000000000005</v>
      </c>
      <c r="O21" s="11">
        <v>44.28</v>
      </c>
      <c r="P21" s="11">
        <v>34.56</v>
      </c>
      <c r="Q21" s="11">
        <v>44.28</v>
      </c>
      <c r="R21" s="11">
        <v>43.2</v>
      </c>
      <c r="S21" s="11">
        <v>33.840000000000003</v>
      </c>
      <c r="T21" s="11">
        <v>36.36</v>
      </c>
      <c r="U21" s="11">
        <v>29.880000000000003</v>
      </c>
      <c r="V21" s="11">
        <v>37.080000000000005</v>
      </c>
      <c r="W21" s="11">
        <v>25.2</v>
      </c>
      <c r="X21" s="11">
        <v>32.04</v>
      </c>
      <c r="Y21" s="11">
        <v>27</v>
      </c>
      <c r="Z21" s="11">
        <v>29.880000000000003</v>
      </c>
      <c r="AA21" s="11">
        <v>37.800000000000004</v>
      </c>
      <c r="AB21" s="11">
        <v>27</v>
      </c>
      <c r="AC21" s="11">
        <v>39.6</v>
      </c>
      <c r="AD21" s="11">
        <v>40.32</v>
      </c>
      <c r="AE21" s="11">
        <v>46.440000000000005</v>
      </c>
      <c r="AF21" s="108">
        <v>47.519999999999996</v>
      </c>
      <c r="AG21" s="119">
        <f t="shared" ref="AG21" si="14">MAX(B21:AF21)</f>
        <v>57.24</v>
      </c>
      <c r="AH21" s="94">
        <f t="shared" si="8"/>
        <v>36.766451612903225</v>
      </c>
      <c r="AI21" s="12" t="s">
        <v>38</v>
      </c>
      <c r="AK21" t="s">
        <v>38</v>
      </c>
    </row>
    <row r="22" spans="1:38" s="5" customFormat="1" x14ac:dyDescent="0.2">
      <c r="A22" s="82" t="s">
        <v>7</v>
      </c>
      <c r="B22" s="125">
        <v>10.44</v>
      </c>
      <c r="C22" s="11" t="s">
        <v>210</v>
      </c>
      <c r="D22" s="11" t="s">
        <v>210</v>
      </c>
      <c r="E22" s="11">
        <v>21.240000000000002</v>
      </c>
      <c r="F22" s="11" t="s">
        <v>210</v>
      </c>
      <c r="G22" s="11" t="s">
        <v>210</v>
      </c>
      <c r="H22" s="11" t="s">
        <v>210</v>
      </c>
      <c r="I22" s="11" t="s">
        <v>210</v>
      </c>
      <c r="J22" s="11" t="s">
        <v>210</v>
      </c>
      <c r="K22" s="11" t="s">
        <v>210</v>
      </c>
      <c r="L22" s="11" t="s">
        <v>210</v>
      </c>
      <c r="M22" s="11" t="s">
        <v>210</v>
      </c>
      <c r="N22" s="11" t="s">
        <v>210</v>
      </c>
      <c r="O22" s="11" t="s">
        <v>210</v>
      </c>
      <c r="P22" s="11" t="s">
        <v>210</v>
      </c>
      <c r="Q22" s="11" t="s">
        <v>210</v>
      </c>
      <c r="R22" s="11" t="s">
        <v>210</v>
      </c>
      <c r="S22" s="11">
        <v>16.920000000000002</v>
      </c>
      <c r="T22" s="11">
        <v>18.720000000000002</v>
      </c>
      <c r="U22" s="11">
        <v>18</v>
      </c>
      <c r="V22" s="11">
        <v>29.52</v>
      </c>
      <c r="W22" s="11">
        <v>19.440000000000001</v>
      </c>
      <c r="X22" s="11">
        <v>21.240000000000002</v>
      </c>
      <c r="Y22" s="11">
        <v>18.36</v>
      </c>
      <c r="Z22" s="11">
        <v>57.960000000000008</v>
      </c>
      <c r="AA22" s="11">
        <v>28.8</v>
      </c>
      <c r="AB22" s="11">
        <v>41.04</v>
      </c>
      <c r="AC22" s="11">
        <v>30.6</v>
      </c>
      <c r="AD22" s="11">
        <v>30.240000000000002</v>
      </c>
      <c r="AE22" s="11">
        <v>39.96</v>
      </c>
      <c r="AF22" s="108">
        <v>32.4</v>
      </c>
      <c r="AG22" s="119">
        <f t="shared" ref="AG22" si="15">MAX(B22:AF22)</f>
        <v>57.960000000000008</v>
      </c>
      <c r="AH22" s="94">
        <f t="shared" si="8"/>
        <v>27.18</v>
      </c>
      <c r="AK22" s="5" t="s">
        <v>38</v>
      </c>
      <c r="AL22" s="5" t="s">
        <v>38</v>
      </c>
    </row>
    <row r="23" spans="1:38" x14ac:dyDescent="0.2">
      <c r="A23" s="82" t="s">
        <v>157</v>
      </c>
      <c r="B23" s="125">
        <v>22.32</v>
      </c>
      <c r="C23" s="11">
        <v>21.96</v>
      </c>
      <c r="D23" s="11">
        <v>21.96</v>
      </c>
      <c r="E23" s="11">
        <v>37.440000000000005</v>
      </c>
      <c r="F23" s="11">
        <v>32.4</v>
      </c>
      <c r="G23" s="11">
        <v>33.480000000000004</v>
      </c>
      <c r="H23" s="11">
        <v>53.28</v>
      </c>
      <c r="I23" s="11">
        <v>30.96</v>
      </c>
      <c r="J23" s="11">
        <v>19.079999999999998</v>
      </c>
      <c r="K23" s="11">
        <v>34.200000000000003</v>
      </c>
      <c r="L23" s="11">
        <v>33.480000000000004</v>
      </c>
      <c r="M23" s="11">
        <v>34.56</v>
      </c>
      <c r="N23" s="11">
        <v>34.92</v>
      </c>
      <c r="O23" s="11">
        <v>26.64</v>
      </c>
      <c r="P23" s="11">
        <v>32.4</v>
      </c>
      <c r="Q23" s="11">
        <v>46.440000000000005</v>
      </c>
      <c r="R23" s="11">
        <v>47.88</v>
      </c>
      <c r="S23" s="11">
        <v>17.64</v>
      </c>
      <c r="T23" s="11">
        <v>21.6</v>
      </c>
      <c r="U23" s="11">
        <v>27.36</v>
      </c>
      <c r="V23" s="11">
        <v>24.48</v>
      </c>
      <c r="W23" s="11">
        <v>23.759999999999998</v>
      </c>
      <c r="X23" s="11">
        <v>26.64</v>
      </c>
      <c r="Y23" s="11">
        <v>30.6</v>
      </c>
      <c r="Z23" s="11">
        <v>34.92</v>
      </c>
      <c r="AA23" s="11">
        <v>45.72</v>
      </c>
      <c r="AB23" s="11">
        <v>41.76</v>
      </c>
      <c r="AC23" s="11">
        <v>30.6</v>
      </c>
      <c r="AD23" s="11">
        <v>35.64</v>
      </c>
      <c r="AE23" s="11">
        <v>41.76</v>
      </c>
      <c r="AF23" s="108">
        <v>34.92</v>
      </c>
      <c r="AG23" s="119">
        <f t="shared" ref="AG23" si="16">MAX(B23:AF23)</f>
        <v>53.28</v>
      </c>
      <c r="AH23" s="94">
        <f t="shared" si="8"/>
        <v>32.283870967741933</v>
      </c>
      <c r="AL23" s="12" t="s">
        <v>38</v>
      </c>
    </row>
    <row r="24" spans="1:38" x14ac:dyDescent="0.2">
      <c r="A24" s="82" t="s">
        <v>158</v>
      </c>
      <c r="B24" s="125">
        <v>13.68</v>
      </c>
      <c r="C24" s="11">
        <v>10.08</v>
      </c>
      <c r="D24" s="11">
        <v>38.159999999999997</v>
      </c>
      <c r="E24" s="11">
        <v>23.759999999999998</v>
      </c>
      <c r="F24" s="11">
        <v>19.8</v>
      </c>
      <c r="G24" s="11">
        <v>13.68</v>
      </c>
      <c r="H24" s="11">
        <v>33.119999999999997</v>
      </c>
      <c r="I24" s="11">
        <v>10.08</v>
      </c>
      <c r="J24" s="11">
        <v>37.080000000000005</v>
      </c>
      <c r="K24" s="11">
        <v>29.880000000000003</v>
      </c>
      <c r="L24" s="11">
        <v>9.3600000000000012</v>
      </c>
      <c r="M24" s="11">
        <v>25.56</v>
      </c>
      <c r="N24" s="11">
        <v>16.559999999999999</v>
      </c>
      <c r="O24" s="11">
        <v>16.2</v>
      </c>
      <c r="P24" s="11">
        <v>31.680000000000003</v>
      </c>
      <c r="Q24" s="11">
        <v>37.800000000000004</v>
      </c>
      <c r="R24" s="11">
        <v>38.159999999999997</v>
      </c>
      <c r="S24" s="11">
        <v>11.520000000000001</v>
      </c>
      <c r="T24" s="11">
        <v>23.040000000000003</v>
      </c>
      <c r="U24" s="11">
        <v>34.200000000000003</v>
      </c>
      <c r="V24" s="11">
        <v>24.840000000000003</v>
      </c>
      <c r="W24" s="11">
        <v>39.96</v>
      </c>
      <c r="X24" s="11">
        <v>14.4</v>
      </c>
      <c r="Y24" s="11">
        <v>15.48</v>
      </c>
      <c r="Z24" s="11">
        <v>18.36</v>
      </c>
      <c r="AA24" s="11">
        <v>14.04</v>
      </c>
      <c r="AB24" s="11">
        <v>28.8</v>
      </c>
      <c r="AC24" s="11">
        <v>42.12</v>
      </c>
      <c r="AD24" s="11">
        <v>10.08</v>
      </c>
      <c r="AE24" s="11">
        <v>21.96</v>
      </c>
      <c r="AF24" s="108">
        <v>6.84</v>
      </c>
      <c r="AG24" s="119">
        <f t="shared" ref="AG24" si="17">MAX(B24:AF24)</f>
        <v>42.12</v>
      </c>
      <c r="AH24" s="94">
        <f t="shared" si="8"/>
        <v>22.912258064516131</v>
      </c>
      <c r="AK24" t="s">
        <v>38</v>
      </c>
      <c r="AL24" s="12" t="s">
        <v>38</v>
      </c>
    </row>
    <row r="25" spans="1:38" x14ac:dyDescent="0.2">
      <c r="A25" s="82" t="s">
        <v>9</v>
      </c>
      <c r="B25" s="125" t="s">
        <v>210</v>
      </c>
      <c r="C25" s="11" t="s">
        <v>210</v>
      </c>
      <c r="D25" s="11">
        <v>54</v>
      </c>
      <c r="E25" s="11">
        <v>41.4</v>
      </c>
      <c r="F25" s="11">
        <v>29.880000000000003</v>
      </c>
      <c r="G25" s="11">
        <v>23.400000000000002</v>
      </c>
      <c r="H25" s="11" t="s">
        <v>210</v>
      </c>
      <c r="I25" s="11" t="s">
        <v>210</v>
      </c>
      <c r="J25" s="11" t="s">
        <v>210</v>
      </c>
      <c r="K25" s="11" t="s">
        <v>210</v>
      </c>
      <c r="L25" s="11">
        <v>34.56</v>
      </c>
      <c r="M25" s="11">
        <v>45</v>
      </c>
      <c r="N25" s="11">
        <v>38.519999999999996</v>
      </c>
      <c r="O25" s="11">
        <v>14.76</v>
      </c>
      <c r="P25" s="11" t="s">
        <v>210</v>
      </c>
      <c r="Q25" s="11" t="s">
        <v>210</v>
      </c>
      <c r="R25" s="11" t="s">
        <v>210</v>
      </c>
      <c r="S25" s="11">
        <v>31.680000000000003</v>
      </c>
      <c r="T25" s="11">
        <v>23.040000000000003</v>
      </c>
      <c r="U25" s="11">
        <v>20.16</v>
      </c>
      <c r="V25" s="11">
        <v>28.8</v>
      </c>
      <c r="W25" s="11" t="s">
        <v>210</v>
      </c>
      <c r="X25" s="11" t="s">
        <v>210</v>
      </c>
      <c r="Y25" s="11" t="s">
        <v>210</v>
      </c>
      <c r="Z25" s="11" t="s">
        <v>210</v>
      </c>
      <c r="AA25" s="11">
        <v>40.680000000000007</v>
      </c>
      <c r="AB25" s="11">
        <v>43.56</v>
      </c>
      <c r="AC25" s="11">
        <v>33.840000000000003</v>
      </c>
      <c r="AD25" s="11">
        <v>43.2</v>
      </c>
      <c r="AE25" s="11" t="s">
        <v>210</v>
      </c>
      <c r="AF25" s="108" t="s">
        <v>210</v>
      </c>
      <c r="AG25" s="119">
        <f t="shared" ref="AG25:AG26" si="18">MAX(B25:AF25)</f>
        <v>54</v>
      </c>
      <c r="AH25" s="94">
        <f t="shared" si="8"/>
        <v>34.155000000000008</v>
      </c>
      <c r="AL25" t="s">
        <v>38</v>
      </c>
    </row>
    <row r="26" spans="1:38" x14ac:dyDescent="0.2">
      <c r="A26" s="82" t="s">
        <v>159</v>
      </c>
      <c r="B26" s="125">
        <v>33.840000000000003</v>
      </c>
      <c r="C26" s="11">
        <v>43.92</v>
      </c>
      <c r="D26" s="11">
        <v>35.64</v>
      </c>
      <c r="E26" s="11">
        <v>60.12</v>
      </c>
      <c r="F26" s="11">
        <v>46.800000000000004</v>
      </c>
      <c r="G26" s="11">
        <v>55.080000000000005</v>
      </c>
      <c r="H26" s="11">
        <v>57.24</v>
      </c>
      <c r="I26" s="11">
        <v>38.880000000000003</v>
      </c>
      <c r="J26" s="11">
        <v>21.96</v>
      </c>
      <c r="K26" s="11">
        <v>39.6</v>
      </c>
      <c r="L26" s="11">
        <v>37.440000000000005</v>
      </c>
      <c r="M26" s="11">
        <v>37.080000000000005</v>
      </c>
      <c r="N26" s="11">
        <v>39.6</v>
      </c>
      <c r="O26" s="11">
        <v>24.840000000000003</v>
      </c>
      <c r="P26" s="11">
        <v>33.480000000000004</v>
      </c>
      <c r="Q26" s="11">
        <v>45.72</v>
      </c>
      <c r="R26" s="11">
        <v>45.72</v>
      </c>
      <c r="S26" s="11">
        <v>43.56</v>
      </c>
      <c r="T26" s="11">
        <v>34.200000000000003</v>
      </c>
      <c r="U26" s="11">
        <v>33.480000000000004</v>
      </c>
      <c r="V26" s="11">
        <v>43.2</v>
      </c>
      <c r="W26" s="11">
        <v>23.400000000000002</v>
      </c>
      <c r="X26" s="11">
        <v>81.360000000000014</v>
      </c>
      <c r="Y26" s="11">
        <v>34.200000000000003</v>
      </c>
      <c r="Z26" s="11">
        <v>32.04</v>
      </c>
      <c r="AA26" s="11">
        <v>42.84</v>
      </c>
      <c r="AB26" s="11">
        <v>68.039999999999992</v>
      </c>
      <c r="AC26" s="11">
        <v>38.159999999999997</v>
      </c>
      <c r="AD26" s="11">
        <v>38.880000000000003</v>
      </c>
      <c r="AE26" s="11">
        <v>45.72</v>
      </c>
      <c r="AF26" s="108">
        <v>61.560000000000009</v>
      </c>
      <c r="AG26" s="119">
        <f t="shared" si="18"/>
        <v>81.360000000000014</v>
      </c>
      <c r="AH26" s="94">
        <f t="shared" si="8"/>
        <v>42.503225806451624</v>
      </c>
    </row>
    <row r="27" spans="1:38" x14ac:dyDescent="0.2">
      <c r="A27" s="82" t="s">
        <v>10</v>
      </c>
      <c r="B27" s="125">
        <v>17.64</v>
      </c>
      <c r="C27" s="11">
        <v>20.52</v>
      </c>
      <c r="D27" s="11">
        <v>24.840000000000003</v>
      </c>
      <c r="E27" s="11">
        <v>36.36</v>
      </c>
      <c r="F27" s="11">
        <v>30.96</v>
      </c>
      <c r="G27" s="11">
        <v>45.36</v>
      </c>
      <c r="H27" s="11">
        <v>50.4</v>
      </c>
      <c r="I27" s="11">
        <v>30.96</v>
      </c>
      <c r="J27" s="11">
        <v>18.36</v>
      </c>
      <c r="K27" s="11">
        <v>23.040000000000003</v>
      </c>
      <c r="L27" s="11">
        <v>46.440000000000005</v>
      </c>
      <c r="M27" s="11">
        <v>31.680000000000003</v>
      </c>
      <c r="N27" s="11">
        <v>31.680000000000003</v>
      </c>
      <c r="O27" s="11">
        <v>31.319999999999997</v>
      </c>
      <c r="P27" s="11">
        <v>31.319999999999997</v>
      </c>
      <c r="Q27" s="11">
        <v>51.480000000000004</v>
      </c>
      <c r="R27" s="11">
        <v>49.680000000000007</v>
      </c>
      <c r="S27" s="11">
        <v>22.68</v>
      </c>
      <c r="T27" s="11">
        <v>24.48</v>
      </c>
      <c r="U27" s="11">
        <v>37.080000000000005</v>
      </c>
      <c r="V27" s="11">
        <v>36</v>
      </c>
      <c r="W27" s="11">
        <v>21.6</v>
      </c>
      <c r="X27" s="11">
        <v>34.56</v>
      </c>
      <c r="Y27" s="11">
        <v>36.36</v>
      </c>
      <c r="Z27" s="11">
        <v>35.28</v>
      </c>
      <c r="AA27" s="11">
        <v>42.480000000000004</v>
      </c>
      <c r="AB27" s="11">
        <v>46.080000000000005</v>
      </c>
      <c r="AC27" s="11">
        <v>34.92</v>
      </c>
      <c r="AD27" s="11">
        <v>35.28</v>
      </c>
      <c r="AE27" s="11">
        <v>43.2</v>
      </c>
      <c r="AF27" s="108">
        <v>41.4</v>
      </c>
      <c r="AG27" s="119">
        <f t="shared" ref="AG27:AG28" si="19">MAX(B27:AF27)</f>
        <v>51.480000000000004</v>
      </c>
      <c r="AH27" s="94">
        <f t="shared" si="8"/>
        <v>34.304516129032258</v>
      </c>
      <c r="AK27" t="s">
        <v>38</v>
      </c>
      <c r="AL27" t="s">
        <v>38</v>
      </c>
    </row>
    <row r="28" spans="1:38" x14ac:dyDescent="0.2">
      <c r="A28" s="82" t="s">
        <v>144</v>
      </c>
      <c r="B28" s="125">
        <v>28.08</v>
      </c>
      <c r="C28" s="11">
        <v>27.36</v>
      </c>
      <c r="D28" s="11">
        <v>32.04</v>
      </c>
      <c r="E28" s="11">
        <v>39.96</v>
      </c>
      <c r="F28" s="11">
        <v>47.16</v>
      </c>
      <c r="G28" s="11">
        <v>55.800000000000004</v>
      </c>
      <c r="H28" s="11">
        <v>43.56</v>
      </c>
      <c r="I28" s="11">
        <v>50.4</v>
      </c>
      <c r="J28" s="11">
        <v>22.68</v>
      </c>
      <c r="K28" s="11">
        <v>27.36</v>
      </c>
      <c r="L28" s="11">
        <v>34.56</v>
      </c>
      <c r="M28" s="11">
        <v>70.92</v>
      </c>
      <c r="N28" s="11">
        <v>34.56</v>
      </c>
      <c r="O28" s="11">
        <v>34.56</v>
      </c>
      <c r="P28" s="11">
        <v>40.32</v>
      </c>
      <c r="Q28" s="11">
        <v>47.88</v>
      </c>
      <c r="R28" s="11">
        <v>43.56</v>
      </c>
      <c r="S28" s="11">
        <v>29.16</v>
      </c>
      <c r="T28" s="11">
        <v>53.64</v>
      </c>
      <c r="U28" s="11">
        <v>20.88</v>
      </c>
      <c r="V28" s="11">
        <v>25.92</v>
      </c>
      <c r="W28" s="11">
        <v>36</v>
      </c>
      <c r="X28" s="11">
        <v>29.16</v>
      </c>
      <c r="Y28" s="11">
        <v>32.4</v>
      </c>
      <c r="Z28" s="11">
        <v>36.36</v>
      </c>
      <c r="AA28" s="11">
        <v>48.96</v>
      </c>
      <c r="AB28" s="11">
        <v>34.56</v>
      </c>
      <c r="AC28" s="11">
        <v>32.4</v>
      </c>
      <c r="AD28" s="11">
        <v>43.92</v>
      </c>
      <c r="AE28" s="11">
        <v>52.56</v>
      </c>
      <c r="AF28" s="108">
        <v>39.24</v>
      </c>
      <c r="AG28" s="145">
        <f t="shared" si="19"/>
        <v>70.92</v>
      </c>
      <c r="AH28" s="94">
        <f t="shared" si="8"/>
        <v>38.578064516129032</v>
      </c>
      <c r="AK28" t="s">
        <v>38</v>
      </c>
    </row>
    <row r="29" spans="1:38" x14ac:dyDescent="0.2">
      <c r="A29" s="82" t="s">
        <v>11</v>
      </c>
      <c r="B29" s="125">
        <v>43.56</v>
      </c>
      <c r="C29" s="11">
        <v>18.36</v>
      </c>
      <c r="D29" s="11">
        <v>42.480000000000004</v>
      </c>
      <c r="E29" s="11">
        <v>48.24</v>
      </c>
      <c r="F29" s="11">
        <v>41.4</v>
      </c>
      <c r="G29" s="11">
        <v>50.4</v>
      </c>
      <c r="H29" s="11">
        <v>58.680000000000007</v>
      </c>
      <c r="I29" s="11">
        <v>39.96</v>
      </c>
      <c r="J29" s="11">
        <v>28.8</v>
      </c>
      <c r="K29" s="11">
        <v>30.6</v>
      </c>
      <c r="L29" s="11">
        <v>32.04</v>
      </c>
      <c r="M29" s="11">
        <v>29.52</v>
      </c>
      <c r="N29" s="11">
        <v>32.76</v>
      </c>
      <c r="O29" s="11">
        <v>30.240000000000002</v>
      </c>
      <c r="P29" s="11">
        <v>33.119999999999997</v>
      </c>
      <c r="Q29" s="11">
        <v>49.680000000000007</v>
      </c>
      <c r="R29" s="11">
        <v>45.72</v>
      </c>
      <c r="S29" s="11">
        <v>39.24</v>
      </c>
      <c r="T29" s="11">
        <v>29.52</v>
      </c>
      <c r="U29" s="11">
        <v>23.759999999999998</v>
      </c>
      <c r="V29" s="11">
        <v>37.080000000000005</v>
      </c>
      <c r="W29" s="11">
        <v>19.079999999999998</v>
      </c>
      <c r="X29" s="11">
        <v>24.12</v>
      </c>
      <c r="Y29" s="11">
        <v>34.56</v>
      </c>
      <c r="Z29" s="11">
        <v>21.96</v>
      </c>
      <c r="AA29" s="11">
        <v>27</v>
      </c>
      <c r="AB29" s="11">
        <v>34.56</v>
      </c>
      <c r="AC29" s="11">
        <v>36</v>
      </c>
      <c r="AD29" s="11">
        <v>51.12</v>
      </c>
      <c r="AE29" s="11">
        <v>38.159999999999997</v>
      </c>
      <c r="AF29" s="108">
        <v>38.880000000000003</v>
      </c>
      <c r="AG29" s="119">
        <f t="shared" ref="AG29" si="20">MAX(B29:AF29)</f>
        <v>58.680000000000007</v>
      </c>
      <c r="AH29" s="94">
        <f t="shared" si="8"/>
        <v>35.825806451612905</v>
      </c>
      <c r="AK29" t="s">
        <v>38</v>
      </c>
    </row>
    <row r="30" spans="1:38" x14ac:dyDescent="0.2">
      <c r="A30" s="82" t="s">
        <v>12</v>
      </c>
      <c r="B30" s="125">
        <v>15.48</v>
      </c>
      <c r="C30" s="11">
        <v>18</v>
      </c>
      <c r="D30" s="11">
        <v>31.319999999999997</v>
      </c>
      <c r="E30" s="11">
        <v>33.840000000000003</v>
      </c>
      <c r="F30" s="11">
        <v>32.76</v>
      </c>
      <c r="G30" s="11">
        <v>21.96</v>
      </c>
      <c r="H30" s="11">
        <v>15.120000000000001</v>
      </c>
      <c r="I30" s="11">
        <v>22.32</v>
      </c>
      <c r="J30" s="11">
        <v>31.319999999999997</v>
      </c>
      <c r="K30" s="11">
        <v>48.6</v>
      </c>
      <c r="L30" s="11">
        <v>28.44</v>
      </c>
      <c r="M30" s="11">
        <v>35.64</v>
      </c>
      <c r="N30" s="11">
        <v>35.64</v>
      </c>
      <c r="O30" s="11">
        <v>27.36</v>
      </c>
      <c r="P30" s="11">
        <v>34.200000000000003</v>
      </c>
      <c r="Q30" s="11">
        <v>37.800000000000004</v>
      </c>
      <c r="R30" s="11">
        <v>15.48</v>
      </c>
      <c r="S30" s="11">
        <v>24.48</v>
      </c>
      <c r="T30" s="11">
        <v>21.240000000000002</v>
      </c>
      <c r="U30" s="11">
        <v>25.2</v>
      </c>
      <c r="V30" s="11">
        <v>21.6</v>
      </c>
      <c r="W30" s="11">
        <v>33.840000000000003</v>
      </c>
      <c r="X30" s="11">
        <v>41.04</v>
      </c>
      <c r="Y30" s="11">
        <v>28.8</v>
      </c>
      <c r="Z30" s="11">
        <v>41.4</v>
      </c>
      <c r="AA30" s="11">
        <v>37.440000000000005</v>
      </c>
      <c r="AB30" s="11">
        <v>28.08</v>
      </c>
      <c r="AC30" s="11">
        <v>38.519999999999996</v>
      </c>
      <c r="AD30" s="11">
        <v>39.6</v>
      </c>
      <c r="AE30" s="11">
        <v>31.319999999999997</v>
      </c>
      <c r="AF30" s="108">
        <v>19.8</v>
      </c>
      <c r="AG30" s="119">
        <f t="shared" ref="AG30:AG31" si="21">MAX(B30:AF30)</f>
        <v>48.6</v>
      </c>
      <c r="AH30" s="94">
        <f t="shared" si="8"/>
        <v>29.601290322580649</v>
      </c>
      <c r="AI30" s="12" t="s">
        <v>38</v>
      </c>
      <c r="AJ30" t="s">
        <v>38</v>
      </c>
      <c r="AK30" t="s">
        <v>38</v>
      </c>
    </row>
    <row r="31" spans="1:38" ht="13.5" thickBot="1" x14ac:dyDescent="0.25">
      <c r="A31" s="83" t="s">
        <v>23</v>
      </c>
      <c r="B31" s="126">
        <v>24.48</v>
      </c>
      <c r="C31" s="104">
        <v>24.840000000000003</v>
      </c>
      <c r="D31" s="104">
        <v>36.36</v>
      </c>
      <c r="E31" s="104">
        <v>33.480000000000004</v>
      </c>
      <c r="F31" s="104">
        <v>29.880000000000003</v>
      </c>
      <c r="G31" s="104">
        <v>30.240000000000002</v>
      </c>
      <c r="H31" s="104">
        <v>39.6</v>
      </c>
      <c r="I31" s="104">
        <v>28.08</v>
      </c>
      <c r="J31" s="104">
        <v>20.52</v>
      </c>
      <c r="K31" s="104">
        <v>32.76</v>
      </c>
      <c r="L31" s="104">
        <v>31.319999999999997</v>
      </c>
      <c r="M31" s="104">
        <v>33.119999999999997</v>
      </c>
      <c r="N31" s="104">
        <v>32.04</v>
      </c>
      <c r="O31" s="104">
        <v>32.4</v>
      </c>
      <c r="P31" s="104">
        <v>33.119999999999997</v>
      </c>
      <c r="Q31" s="104">
        <v>38.880000000000003</v>
      </c>
      <c r="R31" s="104">
        <v>42.12</v>
      </c>
      <c r="S31" s="104">
        <v>28.44</v>
      </c>
      <c r="T31" s="104">
        <v>21.240000000000002</v>
      </c>
      <c r="U31" s="104">
        <v>28.8</v>
      </c>
      <c r="V31" s="104">
        <v>22.68</v>
      </c>
      <c r="W31" s="104">
        <v>30.240000000000002</v>
      </c>
      <c r="X31" s="104">
        <v>26.28</v>
      </c>
      <c r="Y31" s="104">
        <v>37.440000000000005</v>
      </c>
      <c r="Z31" s="104">
        <v>24.48</v>
      </c>
      <c r="AA31" s="104">
        <v>32.4</v>
      </c>
      <c r="AB31" s="104">
        <v>30.96</v>
      </c>
      <c r="AC31" s="104">
        <v>33.840000000000003</v>
      </c>
      <c r="AD31" s="104">
        <v>33.840000000000003</v>
      </c>
      <c r="AE31" s="104">
        <v>48.24</v>
      </c>
      <c r="AF31" s="109">
        <v>29.880000000000003</v>
      </c>
      <c r="AG31" s="146">
        <f t="shared" si="21"/>
        <v>48.24</v>
      </c>
      <c r="AH31" s="147">
        <f t="shared" si="8"/>
        <v>31.354838709677423</v>
      </c>
      <c r="AK31" t="s">
        <v>38</v>
      </c>
    </row>
    <row r="32" spans="1:38" s="5" customFormat="1" ht="17.100000000000001" customHeight="1" thickBot="1" x14ac:dyDescent="0.25">
      <c r="A32" s="84" t="s">
        <v>25</v>
      </c>
      <c r="B32" s="135">
        <f t="shared" ref="B32:AG32" si="22">MAX(B5:B31)</f>
        <v>45.36</v>
      </c>
      <c r="C32" s="86">
        <f t="shared" si="22"/>
        <v>57.960000000000008</v>
      </c>
      <c r="D32" s="86">
        <f t="shared" si="22"/>
        <v>54</v>
      </c>
      <c r="E32" s="86">
        <f t="shared" si="22"/>
        <v>61.2</v>
      </c>
      <c r="F32" s="86">
        <f t="shared" si="22"/>
        <v>60.480000000000004</v>
      </c>
      <c r="G32" s="86">
        <f t="shared" si="22"/>
        <v>65.160000000000011</v>
      </c>
      <c r="H32" s="86">
        <f t="shared" si="22"/>
        <v>71.28</v>
      </c>
      <c r="I32" s="86">
        <f t="shared" si="22"/>
        <v>118.08</v>
      </c>
      <c r="J32" s="86">
        <f t="shared" si="22"/>
        <v>53.28</v>
      </c>
      <c r="K32" s="86">
        <f t="shared" si="22"/>
        <v>48.6</v>
      </c>
      <c r="L32" s="86">
        <f t="shared" si="22"/>
        <v>46.440000000000005</v>
      </c>
      <c r="M32" s="86">
        <f t="shared" si="22"/>
        <v>73.08</v>
      </c>
      <c r="N32" s="86">
        <f t="shared" si="22"/>
        <v>50.04</v>
      </c>
      <c r="O32" s="86">
        <f t="shared" si="22"/>
        <v>46.800000000000004</v>
      </c>
      <c r="P32" s="86">
        <f t="shared" si="22"/>
        <v>48.24</v>
      </c>
      <c r="Q32" s="86">
        <f t="shared" si="22"/>
        <v>52.92</v>
      </c>
      <c r="R32" s="86">
        <f t="shared" si="22"/>
        <v>61.560000000000009</v>
      </c>
      <c r="S32" s="86">
        <f t="shared" si="22"/>
        <v>43.56</v>
      </c>
      <c r="T32" s="86">
        <f t="shared" si="22"/>
        <v>53.64</v>
      </c>
      <c r="U32" s="86">
        <f t="shared" si="22"/>
        <v>41.76</v>
      </c>
      <c r="V32" s="86">
        <f t="shared" si="22"/>
        <v>50.4</v>
      </c>
      <c r="W32" s="86">
        <f t="shared" si="22"/>
        <v>44.64</v>
      </c>
      <c r="X32" s="86">
        <f t="shared" si="22"/>
        <v>81.360000000000014</v>
      </c>
      <c r="Y32" s="86">
        <f t="shared" si="22"/>
        <v>58.32</v>
      </c>
      <c r="Z32" s="86">
        <f t="shared" si="22"/>
        <v>62.28</v>
      </c>
      <c r="AA32" s="86">
        <f t="shared" si="22"/>
        <v>56.16</v>
      </c>
      <c r="AB32" s="86">
        <f t="shared" si="22"/>
        <v>77.039999999999992</v>
      </c>
      <c r="AC32" s="86">
        <f t="shared" si="22"/>
        <v>66.239999999999995</v>
      </c>
      <c r="AD32" s="86">
        <f t="shared" si="22"/>
        <v>52.92</v>
      </c>
      <c r="AE32" s="86">
        <f t="shared" si="22"/>
        <v>73.44</v>
      </c>
      <c r="AF32" s="86">
        <f t="shared" si="22"/>
        <v>66.239999999999995</v>
      </c>
      <c r="AG32" s="136">
        <f t="shared" si="22"/>
        <v>118.08</v>
      </c>
      <c r="AH32" s="137">
        <f t="shared" si="8"/>
        <v>59.434838709677443</v>
      </c>
    </row>
    <row r="33" spans="1:38" x14ac:dyDescent="0.2">
      <c r="A33" s="42"/>
      <c r="B33" s="43"/>
      <c r="C33" s="43"/>
      <c r="D33" s="43" t="s">
        <v>91</v>
      </c>
      <c r="E33" s="43"/>
      <c r="F33" s="43"/>
      <c r="G33" s="43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50"/>
      <c r="AE33" s="55" t="s">
        <v>38</v>
      </c>
      <c r="AF33" s="55"/>
      <c r="AG33" s="47"/>
      <c r="AH33" s="49"/>
      <c r="AK33" t="s">
        <v>38</v>
      </c>
    </row>
    <row r="34" spans="1:38" x14ac:dyDescent="0.2">
      <c r="A34" s="42"/>
      <c r="B34" s="44" t="s">
        <v>92</v>
      </c>
      <c r="C34" s="44"/>
      <c r="D34" s="44"/>
      <c r="E34" s="44"/>
      <c r="F34" s="44"/>
      <c r="G34" s="44"/>
      <c r="H34" s="44"/>
      <c r="I34" s="44"/>
      <c r="J34" s="100"/>
      <c r="K34" s="100"/>
      <c r="L34" s="100"/>
      <c r="M34" s="100" t="s">
        <v>36</v>
      </c>
      <c r="N34" s="100"/>
      <c r="O34" s="100"/>
      <c r="P34" s="100"/>
      <c r="Q34" s="100"/>
      <c r="R34" s="100"/>
      <c r="S34" s="100"/>
      <c r="T34" s="188" t="s">
        <v>87</v>
      </c>
      <c r="U34" s="188"/>
      <c r="V34" s="188"/>
      <c r="W34" s="188"/>
      <c r="X34" s="188"/>
      <c r="Y34" s="100"/>
      <c r="Z34" s="100"/>
      <c r="AA34" s="100"/>
      <c r="AB34" s="100"/>
      <c r="AC34" s="100"/>
      <c r="AD34" s="100"/>
      <c r="AE34" s="100"/>
      <c r="AF34" s="100"/>
      <c r="AG34" s="47"/>
      <c r="AH34" s="46"/>
    </row>
    <row r="35" spans="1:38" x14ac:dyDescent="0.2">
      <c r="A35" s="45"/>
      <c r="B35" s="100"/>
      <c r="C35" s="100"/>
      <c r="D35" s="100"/>
      <c r="E35" s="100"/>
      <c r="F35" s="100"/>
      <c r="G35" s="100"/>
      <c r="H35" s="100"/>
      <c r="I35" s="100"/>
      <c r="J35" s="101"/>
      <c r="K35" s="101"/>
      <c r="L35" s="101"/>
      <c r="M35" s="101" t="s">
        <v>37</v>
      </c>
      <c r="N35" s="101"/>
      <c r="O35" s="101"/>
      <c r="P35" s="101"/>
      <c r="Q35" s="100"/>
      <c r="R35" s="100"/>
      <c r="S35" s="100"/>
      <c r="T35" s="189" t="s">
        <v>88</v>
      </c>
      <c r="U35" s="189"/>
      <c r="V35" s="189"/>
      <c r="W35" s="189"/>
      <c r="X35" s="189"/>
      <c r="Y35" s="100"/>
      <c r="Z35" s="100"/>
      <c r="AA35" s="100"/>
      <c r="AB35" s="100"/>
      <c r="AC35" s="100"/>
      <c r="AD35" s="50"/>
      <c r="AE35" s="50"/>
      <c r="AF35" s="50"/>
      <c r="AG35" s="47"/>
      <c r="AH35" s="46"/>
    </row>
    <row r="36" spans="1:38" x14ac:dyDescent="0.2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50"/>
      <c r="AE36" s="50"/>
      <c r="AF36" s="50"/>
      <c r="AG36" s="47"/>
      <c r="AH36" s="80"/>
    </row>
    <row r="37" spans="1:38" x14ac:dyDescent="0.2">
      <c r="A37" s="45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50"/>
      <c r="AF37" s="50"/>
      <c r="AG37" s="47"/>
      <c r="AH37" s="49"/>
      <c r="AK37" t="s">
        <v>38</v>
      </c>
    </row>
    <row r="38" spans="1:38" x14ac:dyDescent="0.2">
      <c r="A38" s="45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51"/>
      <c r="AF38" s="51"/>
      <c r="AG38" s="47"/>
      <c r="AH38" s="49"/>
    </row>
    <row r="39" spans="1:38" ht="13.5" thickBot="1" x14ac:dyDescent="0.25">
      <c r="A39" s="56"/>
      <c r="B39" s="57"/>
      <c r="C39" s="57"/>
      <c r="D39" s="57"/>
      <c r="E39" s="57"/>
      <c r="F39" s="57"/>
      <c r="G39" s="57" t="s">
        <v>38</v>
      </c>
      <c r="H39" s="57"/>
      <c r="I39" s="57"/>
      <c r="J39" s="57"/>
      <c r="K39" s="57"/>
      <c r="L39" s="57" t="s">
        <v>38</v>
      </c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8"/>
      <c r="AH39" s="81"/>
    </row>
    <row r="40" spans="1:38" x14ac:dyDescent="0.2">
      <c r="AG40" s="7"/>
    </row>
    <row r="43" spans="1:38" x14ac:dyDescent="0.2">
      <c r="M43" s="2" t="s">
        <v>38</v>
      </c>
      <c r="N43" s="2" t="s">
        <v>38</v>
      </c>
      <c r="R43" s="2" t="s">
        <v>38</v>
      </c>
      <c r="S43" s="2" t="s">
        <v>38</v>
      </c>
    </row>
    <row r="44" spans="1:38" x14ac:dyDescent="0.2">
      <c r="N44" s="2" t="s">
        <v>38</v>
      </c>
      <c r="O44" s="2" t="s">
        <v>38</v>
      </c>
      <c r="R44" s="2" t="s">
        <v>38</v>
      </c>
      <c r="S44" s="2" t="s">
        <v>38</v>
      </c>
      <c r="AK44" t="s">
        <v>38</v>
      </c>
    </row>
    <row r="45" spans="1:38" x14ac:dyDescent="0.2">
      <c r="M45" s="2" t="s">
        <v>38</v>
      </c>
      <c r="N45" s="2" t="s">
        <v>38</v>
      </c>
      <c r="O45" s="2" t="s">
        <v>38</v>
      </c>
      <c r="P45" s="2" t="s">
        <v>38</v>
      </c>
      <c r="Q45" s="2" t="s">
        <v>38</v>
      </c>
      <c r="R45" s="2" t="s">
        <v>38</v>
      </c>
      <c r="AH45" s="98" t="s">
        <v>38</v>
      </c>
    </row>
    <row r="46" spans="1:38" x14ac:dyDescent="0.2">
      <c r="G46" s="2" t="s">
        <v>38</v>
      </c>
      <c r="L46" s="2" t="s">
        <v>38</v>
      </c>
      <c r="M46" s="2" t="s">
        <v>38</v>
      </c>
      <c r="R46" s="2" t="s">
        <v>38</v>
      </c>
    </row>
    <row r="47" spans="1:38" x14ac:dyDescent="0.2">
      <c r="L47" s="2" t="s">
        <v>38</v>
      </c>
      <c r="M47" s="2" t="s">
        <v>38</v>
      </c>
      <c r="N47" s="2" t="s">
        <v>38</v>
      </c>
      <c r="O47" s="2" t="s">
        <v>38</v>
      </c>
      <c r="P47" s="2" t="s">
        <v>38</v>
      </c>
      <c r="W47" s="2" t="s">
        <v>213</v>
      </c>
      <c r="AA47" s="2" t="s">
        <v>38</v>
      </c>
      <c r="AC47" s="2" t="s">
        <v>38</v>
      </c>
      <c r="AE47" s="2" t="s">
        <v>38</v>
      </c>
      <c r="AH47" s="1" t="s">
        <v>38</v>
      </c>
      <c r="AL47" s="12" t="s">
        <v>38</v>
      </c>
    </row>
    <row r="48" spans="1:38" x14ac:dyDescent="0.2">
      <c r="K48" s="2" t="s">
        <v>38</v>
      </c>
      <c r="O48" s="2" t="s">
        <v>38</v>
      </c>
    </row>
    <row r="49" spans="7:38" x14ac:dyDescent="0.2">
      <c r="K49" s="2" t="s">
        <v>38</v>
      </c>
    </row>
    <row r="50" spans="7:38" x14ac:dyDescent="0.2">
      <c r="G50" s="2" t="s">
        <v>38</v>
      </c>
      <c r="H50" s="2" t="s">
        <v>38</v>
      </c>
    </row>
    <row r="51" spans="7:38" x14ac:dyDescent="0.2">
      <c r="P51" s="2" t="s">
        <v>38</v>
      </c>
    </row>
    <row r="53" spans="7:38" x14ac:dyDescent="0.2">
      <c r="H53" s="2" t="s">
        <v>38</v>
      </c>
      <c r="Z53" s="2" t="s">
        <v>38</v>
      </c>
    </row>
    <row r="54" spans="7:38" x14ac:dyDescent="0.2">
      <c r="I54" s="2" t="s">
        <v>38</v>
      </c>
      <c r="T54" s="2" t="s">
        <v>38</v>
      </c>
    </row>
    <row r="55" spans="7:38" x14ac:dyDescent="0.2">
      <c r="AL55" s="12" t="s">
        <v>38</v>
      </c>
    </row>
  </sheetData>
  <sheetProtection algorithmName="SHA-512" hashValue="roZT1e1KcXoTkqfWSWu1lbnJu5QLakiwZe96WF21dUgw9S8veMDqZtGVqVwUp1umMmNMcwoezJrpkt8gRCls0w==" saltValue="vcLmmHb20QyUKHWkgIhQXw==" spinCount="100000" sheet="1" objects="1" scenarios="1"/>
  <mergeCells count="36"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4:X34"/>
    <mergeCell ref="T35:X35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2"/>
  <sheetViews>
    <sheetView tabSelected="1" topLeftCell="D1" zoomScale="90" zoomScaleNormal="90" workbookViewId="0">
      <selection activeCell="AK47" sqref="AK47"/>
    </sheetView>
  </sheetViews>
  <sheetFormatPr defaultRowHeight="12.75" x14ac:dyDescent="0.2"/>
  <cols>
    <col min="1" max="1" width="18.710937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6.2851562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6.8554687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7" ht="20.100000000000001" customHeight="1" thickBot="1" x14ac:dyDescent="0.25">
      <c r="A1" s="216" t="s">
        <v>218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8"/>
      <c r="AI1" s="133"/>
    </row>
    <row r="2" spans="1:37" s="4" customFormat="1" ht="20.100000000000001" customHeight="1" thickBot="1" x14ac:dyDescent="0.25">
      <c r="A2" s="200" t="s">
        <v>14</v>
      </c>
      <c r="B2" s="194" t="s">
        <v>219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6"/>
      <c r="AI2" s="134"/>
    </row>
    <row r="3" spans="1:37" s="5" customFormat="1" ht="20.100000000000001" customHeight="1" x14ac:dyDescent="0.2">
      <c r="A3" s="201"/>
      <c r="B3" s="251">
        <v>1</v>
      </c>
      <c r="C3" s="247">
        <f>SUM(B3+1)</f>
        <v>2</v>
      </c>
      <c r="D3" s="247">
        <f t="shared" ref="D3:AD3" si="0">SUM(C3+1)</f>
        <v>3</v>
      </c>
      <c r="E3" s="247">
        <f t="shared" si="0"/>
        <v>4</v>
      </c>
      <c r="F3" s="247">
        <f t="shared" si="0"/>
        <v>5</v>
      </c>
      <c r="G3" s="247">
        <f t="shared" si="0"/>
        <v>6</v>
      </c>
      <c r="H3" s="247">
        <f t="shared" si="0"/>
        <v>7</v>
      </c>
      <c r="I3" s="247">
        <f t="shared" si="0"/>
        <v>8</v>
      </c>
      <c r="J3" s="247">
        <f t="shared" si="0"/>
        <v>9</v>
      </c>
      <c r="K3" s="247">
        <f t="shared" si="0"/>
        <v>10</v>
      </c>
      <c r="L3" s="247">
        <f t="shared" si="0"/>
        <v>11</v>
      </c>
      <c r="M3" s="247">
        <f t="shared" si="0"/>
        <v>12</v>
      </c>
      <c r="N3" s="247">
        <f t="shared" si="0"/>
        <v>13</v>
      </c>
      <c r="O3" s="247">
        <f t="shared" si="0"/>
        <v>14</v>
      </c>
      <c r="P3" s="247">
        <f t="shared" si="0"/>
        <v>15</v>
      </c>
      <c r="Q3" s="247">
        <f t="shared" si="0"/>
        <v>16</v>
      </c>
      <c r="R3" s="247">
        <f t="shared" si="0"/>
        <v>17</v>
      </c>
      <c r="S3" s="247">
        <f t="shared" si="0"/>
        <v>18</v>
      </c>
      <c r="T3" s="247">
        <f t="shared" si="0"/>
        <v>19</v>
      </c>
      <c r="U3" s="247">
        <f t="shared" si="0"/>
        <v>20</v>
      </c>
      <c r="V3" s="247">
        <f t="shared" si="0"/>
        <v>21</v>
      </c>
      <c r="W3" s="247">
        <f t="shared" si="0"/>
        <v>22</v>
      </c>
      <c r="X3" s="247">
        <f t="shared" si="0"/>
        <v>23</v>
      </c>
      <c r="Y3" s="247">
        <f t="shared" si="0"/>
        <v>24</v>
      </c>
      <c r="Z3" s="247">
        <f t="shared" si="0"/>
        <v>25</v>
      </c>
      <c r="AA3" s="247">
        <f t="shared" si="0"/>
        <v>26</v>
      </c>
      <c r="AB3" s="247">
        <f t="shared" si="0"/>
        <v>27</v>
      </c>
      <c r="AC3" s="247">
        <f t="shared" si="0"/>
        <v>28</v>
      </c>
      <c r="AD3" s="247">
        <f t="shared" si="0"/>
        <v>29</v>
      </c>
      <c r="AE3" s="253">
        <v>30</v>
      </c>
      <c r="AF3" s="255">
        <v>31</v>
      </c>
      <c r="AG3" s="132" t="s">
        <v>31</v>
      </c>
      <c r="AH3" s="88" t="s">
        <v>29</v>
      </c>
      <c r="AI3" s="112" t="s">
        <v>209</v>
      </c>
    </row>
    <row r="4" spans="1:37" s="5" customFormat="1" ht="20.100000000000001" customHeight="1" thickBot="1" x14ac:dyDescent="0.25">
      <c r="A4" s="202"/>
      <c r="B4" s="252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54"/>
      <c r="AF4" s="256"/>
      <c r="AG4" s="118" t="s">
        <v>27</v>
      </c>
      <c r="AH4" s="54" t="s">
        <v>27</v>
      </c>
      <c r="AI4" s="113" t="s">
        <v>27</v>
      </c>
    </row>
    <row r="5" spans="1:37" s="5" customFormat="1" x14ac:dyDescent="0.2">
      <c r="A5" s="163" t="s">
        <v>32</v>
      </c>
      <c r="B5" s="125">
        <v>18</v>
      </c>
      <c r="C5" s="11">
        <v>0</v>
      </c>
      <c r="D5" s="11">
        <v>0</v>
      </c>
      <c r="E5" s="11">
        <v>1.4</v>
      </c>
      <c r="F5" s="11">
        <v>0</v>
      </c>
      <c r="G5" s="11">
        <v>0.4</v>
      </c>
      <c r="H5" s="11">
        <v>3.4</v>
      </c>
      <c r="I5" s="11">
        <v>11.4</v>
      </c>
      <c r="J5" s="11">
        <v>0.2</v>
      </c>
      <c r="K5" s="11">
        <v>0</v>
      </c>
      <c r="L5" s="11">
        <v>0</v>
      </c>
      <c r="M5" s="11">
        <v>17.399999999999999</v>
      </c>
      <c r="N5" s="11">
        <v>11.399999999999999</v>
      </c>
      <c r="O5" s="11">
        <v>16.8</v>
      </c>
      <c r="P5" s="11">
        <v>0</v>
      </c>
      <c r="Q5" s="11">
        <v>26.599999999999998</v>
      </c>
      <c r="R5" s="11">
        <v>3.4000000000000004</v>
      </c>
      <c r="S5" s="11">
        <v>0.4</v>
      </c>
      <c r="T5" s="11">
        <v>20.599999999999998</v>
      </c>
      <c r="U5" s="11">
        <v>6</v>
      </c>
      <c r="V5" s="11">
        <v>12.599999999999998</v>
      </c>
      <c r="W5" s="11">
        <v>23.2</v>
      </c>
      <c r="X5" s="11">
        <v>12.6</v>
      </c>
      <c r="Y5" s="11">
        <v>32.600000000000009</v>
      </c>
      <c r="Z5" s="11">
        <v>7.2</v>
      </c>
      <c r="AA5" s="11">
        <v>0.4</v>
      </c>
      <c r="AB5" s="11">
        <v>2.6</v>
      </c>
      <c r="AC5" s="11">
        <v>0.8</v>
      </c>
      <c r="AD5" s="11">
        <v>13.6</v>
      </c>
      <c r="AE5" s="11">
        <v>1.2</v>
      </c>
      <c r="AF5" s="108">
        <v>10</v>
      </c>
      <c r="AG5" s="119">
        <f t="shared" ref="AG5" si="1">SUM(B5:AF5)</f>
        <v>254.19999999999996</v>
      </c>
      <c r="AH5" s="79">
        <f t="shared" ref="AH5" si="2">MAX(B5:AF5)</f>
        <v>32.600000000000009</v>
      </c>
      <c r="AI5" s="114">
        <f t="shared" ref="AI5" si="3">COUNTIF(B5:AF5,"=0,0")</f>
        <v>6</v>
      </c>
    </row>
    <row r="6" spans="1:37" x14ac:dyDescent="0.2">
      <c r="A6" s="82" t="s">
        <v>94</v>
      </c>
      <c r="B6" s="125">
        <v>0.2</v>
      </c>
      <c r="C6" s="11">
        <v>17.200000000000003</v>
      </c>
      <c r="D6" s="11">
        <v>0</v>
      </c>
      <c r="E6" s="11">
        <v>5</v>
      </c>
      <c r="F6" s="11">
        <v>18.799999999999997</v>
      </c>
      <c r="G6" s="11">
        <v>19.599999999999998</v>
      </c>
      <c r="H6" s="11">
        <v>14.999999999999998</v>
      </c>
      <c r="I6" s="11">
        <v>0.4</v>
      </c>
      <c r="J6" s="11">
        <v>0.4</v>
      </c>
      <c r="K6" s="11">
        <v>0</v>
      </c>
      <c r="L6" s="11">
        <v>0.8</v>
      </c>
      <c r="M6" s="11">
        <v>7</v>
      </c>
      <c r="N6" s="11">
        <v>1.2</v>
      </c>
      <c r="O6" s="11">
        <v>6.4</v>
      </c>
      <c r="P6" s="11">
        <v>8.8000000000000007</v>
      </c>
      <c r="Q6" s="11">
        <v>22.999999999999996</v>
      </c>
      <c r="R6" s="11">
        <v>34.20000000000001</v>
      </c>
      <c r="S6" s="11">
        <v>22.599999999999998</v>
      </c>
      <c r="T6" s="11">
        <v>12.799999999999999</v>
      </c>
      <c r="U6" s="11">
        <v>6.3999999999999995</v>
      </c>
      <c r="V6" s="11">
        <v>64</v>
      </c>
      <c r="W6" s="11">
        <v>56</v>
      </c>
      <c r="X6" s="11">
        <v>46</v>
      </c>
      <c r="Y6" s="11">
        <v>2.8000000000000003</v>
      </c>
      <c r="Z6" s="11">
        <v>2</v>
      </c>
      <c r="AA6" s="11">
        <v>1</v>
      </c>
      <c r="AB6" s="11">
        <v>4</v>
      </c>
      <c r="AC6" s="11">
        <v>17.2</v>
      </c>
      <c r="AD6" s="11">
        <v>17.199999999999996</v>
      </c>
      <c r="AE6" s="11">
        <v>12</v>
      </c>
      <c r="AF6" s="108">
        <v>7.0000000000000009</v>
      </c>
      <c r="AG6" s="119">
        <f t="shared" ref="AG6" si="4">SUM(B6:AF6)</f>
        <v>429.00000000000006</v>
      </c>
      <c r="AH6" s="79">
        <f t="shared" ref="AH6" si="5">MAX(B6:AF6)</f>
        <v>64</v>
      </c>
      <c r="AI6" s="114">
        <f t="shared" ref="AI6" si="6">COUNTIF(B6:AF6,"=0,0")</f>
        <v>2</v>
      </c>
    </row>
    <row r="7" spans="1:37" x14ac:dyDescent="0.2">
      <c r="A7" s="82" t="s">
        <v>0</v>
      </c>
      <c r="B7" s="125">
        <v>0</v>
      </c>
      <c r="C7" s="11">
        <v>6.4</v>
      </c>
      <c r="D7" s="11">
        <v>0</v>
      </c>
      <c r="E7" s="11" t="s">
        <v>210</v>
      </c>
      <c r="F7" s="11" t="s">
        <v>210</v>
      </c>
      <c r="G7" s="11" t="s">
        <v>210</v>
      </c>
      <c r="H7" s="11" t="s">
        <v>210</v>
      </c>
      <c r="I7" s="11" t="s">
        <v>210</v>
      </c>
      <c r="J7" s="11" t="s">
        <v>210</v>
      </c>
      <c r="K7" s="11" t="s">
        <v>210</v>
      </c>
      <c r="L7" s="11" t="s">
        <v>210</v>
      </c>
      <c r="M7" s="11" t="s">
        <v>210</v>
      </c>
      <c r="N7" s="11" t="s">
        <v>210</v>
      </c>
      <c r="O7" s="11" t="s">
        <v>210</v>
      </c>
      <c r="P7" s="11" t="s">
        <v>210</v>
      </c>
      <c r="Q7" s="11" t="s">
        <v>210</v>
      </c>
      <c r="R7" s="11" t="s">
        <v>210</v>
      </c>
      <c r="S7" s="11" t="s">
        <v>210</v>
      </c>
      <c r="T7" s="11" t="s">
        <v>210</v>
      </c>
      <c r="U7" s="11">
        <v>0.8</v>
      </c>
      <c r="V7" s="11">
        <v>2.4</v>
      </c>
      <c r="W7" s="11">
        <v>2.1999999999999997</v>
      </c>
      <c r="X7" s="11">
        <v>1.5999999999999999</v>
      </c>
      <c r="Y7" s="11">
        <v>0.8</v>
      </c>
      <c r="Z7" s="11">
        <v>0.4</v>
      </c>
      <c r="AA7" s="11">
        <v>0</v>
      </c>
      <c r="AB7" s="11" t="s">
        <v>210</v>
      </c>
      <c r="AC7" s="11" t="s">
        <v>210</v>
      </c>
      <c r="AD7" s="11" t="s">
        <v>210</v>
      </c>
      <c r="AE7" s="11" t="s">
        <v>210</v>
      </c>
      <c r="AF7" s="108" t="s">
        <v>210</v>
      </c>
      <c r="AG7" s="119">
        <f t="shared" ref="AG7" si="7">SUM(B7:AF7)</f>
        <v>14.6</v>
      </c>
      <c r="AH7" s="79">
        <f t="shared" ref="AH7" si="8">MAX(B7:AF7)</f>
        <v>6.4</v>
      </c>
      <c r="AI7" s="114">
        <f t="shared" ref="AI7" si="9">COUNTIF(B7:AF7,"=0,0")</f>
        <v>3</v>
      </c>
    </row>
    <row r="8" spans="1:37" x14ac:dyDescent="0.2">
      <c r="A8" s="82" t="s">
        <v>153</v>
      </c>
      <c r="B8" s="125">
        <v>0</v>
      </c>
      <c r="C8" s="11">
        <v>0</v>
      </c>
      <c r="D8" s="11">
        <v>0</v>
      </c>
      <c r="E8" s="11">
        <v>94.8</v>
      </c>
      <c r="F8" s="11">
        <v>10.200000000000001</v>
      </c>
      <c r="G8" s="11">
        <v>0.4</v>
      </c>
      <c r="H8" s="11">
        <v>52.8</v>
      </c>
      <c r="I8" s="11">
        <v>7</v>
      </c>
      <c r="J8" s="11">
        <v>0</v>
      </c>
      <c r="K8" s="11">
        <v>0.4</v>
      </c>
      <c r="L8" s="11">
        <v>0</v>
      </c>
      <c r="M8" s="11">
        <v>51.599999999999994</v>
      </c>
      <c r="N8" s="11">
        <v>36.800000000000004</v>
      </c>
      <c r="O8" s="11">
        <v>12.8</v>
      </c>
      <c r="P8" s="11">
        <v>0</v>
      </c>
      <c r="Q8" s="11">
        <v>0</v>
      </c>
      <c r="R8" s="11">
        <v>26.2</v>
      </c>
      <c r="S8" s="11">
        <v>17.2</v>
      </c>
      <c r="T8" s="11">
        <v>76.2</v>
      </c>
      <c r="U8" s="11">
        <v>24.2</v>
      </c>
      <c r="V8" s="11">
        <v>4.4000000000000004</v>
      </c>
      <c r="W8" s="11">
        <v>0</v>
      </c>
      <c r="X8" s="11">
        <v>14</v>
      </c>
      <c r="Y8" s="11">
        <v>0.2</v>
      </c>
      <c r="Z8" s="11">
        <v>20.8</v>
      </c>
      <c r="AA8" s="11">
        <v>18.599999999999998</v>
      </c>
      <c r="AB8" s="11">
        <v>52.199999999999996</v>
      </c>
      <c r="AC8" s="11">
        <v>1.2</v>
      </c>
      <c r="AD8" s="11">
        <v>0</v>
      </c>
      <c r="AE8" s="11">
        <v>0</v>
      </c>
      <c r="AF8" s="108">
        <v>39.800000000000004</v>
      </c>
      <c r="AG8" s="119">
        <f t="shared" ref="AG8" si="10">SUM(B8:AF8)</f>
        <v>561.79999999999995</v>
      </c>
      <c r="AH8" s="79">
        <f t="shared" ref="AH8" si="11">MAX(B8:AF8)</f>
        <v>94.8</v>
      </c>
      <c r="AI8" s="114">
        <f t="shared" ref="AI8" si="12">COUNTIF(B8:AF8,"=0,0")</f>
        <v>10</v>
      </c>
    </row>
    <row r="9" spans="1:37" x14ac:dyDescent="0.2">
      <c r="A9" s="82" t="s">
        <v>103</v>
      </c>
      <c r="B9" s="125">
        <v>0</v>
      </c>
      <c r="C9" s="11">
        <v>0</v>
      </c>
      <c r="D9" s="11">
        <v>0</v>
      </c>
      <c r="E9" s="11">
        <v>1</v>
      </c>
      <c r="F9" s="11">
        <v>0.8</v>
      </c>
      <c r="G9" s="11">
        <v>0</v>
      </c>
      <c r="H9" s="11">
        <v>19.2</v>
      </c>
      <c r="I9" s="11">
        <v>4</v>
      </c>
      <c r="J9" s="11">
        <v>0.2</v>
      </c>
      <c r="K9" s="11">
        <v>0</v>
      </c>
      <c r="L9" s="11">
        <v>0</v>
      </c>
      <c r="M9" s="11">
        <v>0</v>
      </c>
      <c r="N9" s="11">
        <v>3.2</v>
      </c>
      <c r="O9" s="11">
        <v>6.4</v>
      </c>
      <c r="P9" s="11">
        <v>1.2000000000000002</v>
      </c>
      <c r="Q9" s="11">
        <v>0.60000000000000009</v>
      </c>
      <c r="R9" s="11">
        <v>10.8</v>
      </c>
      <c r="S9" s="11">
        <v>11.200000000000001</v>
      </c>
      <c r="T9" s="11">
        <v>5.2</v>
      </c>
      <c r="U9" s="11">
        <v>34.599999999999994</v>
      </c>
      <c r="V9" s="11">
        <v>3.8000000000000003</v>
      </c>
      <c r="W9" s="11">
        <v>32</v>
      </c>
      <c r="X9" s="11">
        <v>0</v>
      </c>
      <c r="Y9" s="11">
        <v>0</v>
      </c>
      <c r="Z9" s="11">
        <v>1.6</v>
      </c>
      <c r="AA9" s="11">
        <v>0.60000000000000009</v>
      </c>
      <c r="AB9" s="11">
        <v>31.799999999999997</v>
      </c>
      <c r="AC9" s="11">
        <v>6.0000000000000009</v>
      </c>
      <c r="AD9" s="11">
        <v>5.6000000000000005</v>
      </c>
      <c r="AE9" s="11">
        <v>0</v>
      </c>
      <c r="AF9" s="108">
        <v>6.8</v>
      </c>
      <c r="AG9" s="119">
        <f t="shared" ref="AG9" si="13">SUM(B9:AF9)</f>
        <v>186.6</v>
      </c>
      <c r="AH9" s="79">
        <f t="shared" ref="AH9" si="14">MAX(B9:AF9)</f>
        <v>34.599999999999994</v>
      </c>
      <c r="AI9" s="114">
        <f t="shared" ref="AI9" si="15">COUNTIF(B9:AF9,"=0,0")</f>
        <v>10</v>
      </c>
    </row>
    <row r="10" spans="1:37" x14ac:dyDescent="0.2">
      <c r="A10" s="82" t="s">
        <v>109</v>
      </c>
      <c r="B10" s="125">
        <v>0.2</v>
      </c>
      <c r="C10" s="11">
        <v>0</v>
      </c>
      <c r="D10" s="11">
        <v>0</v>
      </c>
      <c r="E10" s="11">
        <v>9.7999999999999989</v>
      </c>
      <c r="F10" s="11">
        <v>4.6000000000000005</v>
      </c>
      <c r="G10" s="11">
        <v>7.2</v>
      </c>
      <c r="H10" s="11">
        <v>39.799999999999997</v>
      </c>
      <c r="I10" s="11">
        <v>14.6</v>
      </c>
      <c r="J10" s="11">
        <v>0.2</v>
      </c>
      <c r="K10" s="11">
        <v>0.4</v>
      </c>
      <c r="L10" s="11">
        <v>0.2</v>
      </c>
      <c r="M10" s="11">
        <v>1.2</v>
      </c>
      <c r="N10" s="11">
        <v>41.4</v>
      </c>
      <c r="O10" s="11">
        <v>10</v>
      </c>
      <c r="P10" s="11">
        <v>2.2000000000000002</v>
      </c>
      <c r="Q10" s="11">
        <v>4.2</v>
      </c>
      <c r="R10" s="11">
        <v>50.400000000000006</v>
      </c>
      <c r="S10" s="11">
        <v>15.2</v>
      </c>
      <c r="T10" s="11">
        <v>44.800000000000004</v>
      </c>
      <c r="U10" s="11">
        <v>24.8</v>
      </c>
      <c r="V10" s="11">
        <v>9.6</v>
      </c>
      <c r="W10" s="11">
        <v>0.2</v>
      </c>
      <c r="X10" s="11">
        <v>8.4</v>
      </c>
      <c r="Y10" s="11">
        <v>10.199999999999999</v>
      </c>
      <c r="Z10" s="11">
        <v>1.2</v>
      </c>
      <c r="AA10" s="11">
        <v>17.399999999999995</v>
      </c>
      <c r="AB10" s="11">
        <v>11.200000000000001</v>
      </c>
      <c r="AC10" s="11">
        <v>4.5999999999999996</v>
      </c>
      <c r="AD10" s="11">
        <v>2.8000000000000003</v>
      </c>
      <c r="AE10" s="11">
        <v>1.4</v>
      </c>
      <c r="AF10" s="108">
        <v>43.6</v>
      </c>
      <c r="AG10" s="119">
        <f t="shared" ref="AG10" si="16">SUM(B10:AF10)</f>
        <v>381.79999999999995</v>
      </c>
      <c r="AH10" s="79">
        <f t="shared" ref="AH10" si="17">MAX(B10:AF10)</f>
        <v>50.400000000000006</v>
      </c>
      <c r="AI10" s="114">
        <f t="shared" ref="AI10" si="18">COUNTIF(B10:AF10,"=0,0")</f>
        <v>2</v>
      </c>
    </row>
    <row r="11" spans="1:37" x14ac:dyDescent="0.2">
      <c r="A11" s="82" t="s">
        <v>1</v>
      </c>
      <c r="B11" s="125">
        <v>0</v>
      </c>
      <c r="C11" s="11">
        <v>0</v>
      </c>
      <c r="D11" s="11">
        <v>1.4</v>
      </c>
      <c r="E11" s="11">
        <v>11.6</v>
      </c>
      <c r="F11" s="11">
        <v>43.6</v>
      </c>
      <c r="G11" s="11">
        <v>17.399999999999999</v>
      </c>
      <c r="H11" s="11">
        <v>12.599999999999998</v>
      </c>
      <c r="I11" s="11">
        <v>10.799999999999999</v>
      </c>
      <c r="J11" s="11">
        <v>0</v>
      </c>
      <c r="K11" s="11">
        <v>0</v>
      </c>
      <c r="L11" s="11">
        <v>0</v>
      </c>
      <c r="M11" s="11">
        <v>0</v>
      </c>
      <c r="N11" s="11">
        <v>102.80000000000001</v>
      </c>
      <c r="O11" s="11">
        <v>0</v>
      </c>
      <c r="P11" s="11">
        <v>19.200000000000003</v>
      </c>
      <c r="Q11" s="11">
        <v>8.3999999999999986</v>
      </c>
      <c r="R11" s="11">
        <v>5.6000000000000005</v>
      </c>
      <c r="S11" s="11">
        <v>6.6</v>
      </c>
      <c r="T11" s="11">
        <v>13.799999999999999</v>
      </c>
      <c r="U11" s="11">
        <v>23.199999999999996</v>
      </c>
      <c r="V11" s="11">
        <v>0.2</v>
      </c>
      <c r="W11" s="11">
        <v>8.4</v>
      </c>
      <c r="X11" s="11">
        <v>1</v>
      </c>
      <c r="Y11" s="11">
        <v>9.6</v>
      </c>
      <c r="Z11" s="11">
        <v>0</v>
      </c>
      <c r="AA11" s="11">
        <v>4.2</v>
      </c>
      <c r="AB11" s="11">
        <v>57.8</v>
      </c>
      <c r="AC11" s="11">
        <v>15.6</v>
      </c>
      <c r="AD11" s="11">
        <v>3.4000000000000004</v>
      </c>
      <c r="AE11" s="11">
        <v>6.4</v>
      </c>
      <c r="AF11" s="108">
        <v>3.6</v>
      </c>
      <c r="AG11" s="119">
        <f t="shared" ref="AG11:AG14" si="19">SUM(B11:AF11)</f>
        <v>387.2</v>
      </c>
      <c r="AH11" s="79">
        <f t="shared" ref="AH11:AH14" si="20">MAX(B11:AF11)</f>
        <v>102.80000000000001</v>
      </c>
      <c r="AI11" s="114">
        <f t="shared" ref="AI11:AI14" si="21">COUNTIF(B11:AF11,"=0,0")</f>
        <v>8</v>
      </c>
      <c r="AK11" s="12" t="s">
        <v>38</v>
      </c>
    </row>
    <row r="12" spans="1:37" x14ac:dyDescent="0.2">
      <c r="A12" s="82" t="s">
        <v>2</v>
      </c>
      <c r="B12" s="125">
        <v>6.0000000000000009</v>
      </c>
      <c r="C12" s="11" t="s">
        <v>210</v>
      </c>
      <c r="D12" s="11" t="s">
        <v>210</v>
      </c>
      <c r="E12" s="11">
        <v>0.8</v>
      </c>
      <c r="F12" s="11">
        <v>17</v>
      </c>
      <c r="G12" s="11">
        <v>0.2</v>
      </c>
      <c r="H12" s="11">
        <v>0</v>
      </c>
      <c r="I12" s="11">
        <v>0</v>
      </c>
      <c r="J12" s="11">
        <v>21.2</v>
      </c>
      <c r="K12" s="11">
        <v>33.4</v>
      </c>
      <c r="L12" s="11">
        <v>6.4</v>
      </c>
      <c r="M12" s="11">
        <v>0</v>
      </c>
      <c r="N12" s="11">
        <v>7.4</v>
      </c>
      <c r="O12" s="11">
        <v>5.2</v>
      </c>
      <c r="P12" s="11">
        <v>4</v>
      </c>
      <c r="Q12" s="11">
        <v>27.799999999999997</v>
      </c>
      <c r="R12" s="11">
        <v>49.8</v>
      </c>
      <c r="S12" s="11">
        <v>15.600000000000001</v>
      </c>
      <c r="T12" s="11">
        <v>12</v>
      </c>
      <c r="U12" s="11">
        <v>0</v>
      </c>
      <c r="V12" s="11">
        <v>0</v>
      </c>
      <c r="W12" s="11">
        <v>1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41.20000000000001</v>
      </c>
      <c r="AD12" s="11">
        <v>5</v>
      </c>
      <c r="AE12" s="11">
        <v>0</v>
      </c>
      <c r="AF12" s="108">
        <v>0</v>
      </c>
      <c r="AG12" s="119">
        <f t="shared" si="19"/>
        <v>254</v>
      </c>
      <c r="AH12" s="79">
        <f t="shared" si="20"/>
        <v>49.8</v>
      </c>
      <c r="AI12" s="114">
        <f t="shared" si="21"/>
        <v>12</v>
      </c>
      <c r="AJ12" s="12" t="s">
        <v>38</v>
      </c>
      <c r="AK12" s="12" t="s">
        <v>38</v>
      </c>
    </row>
    <row r="13" spans="1:37" x14ac:dyDescent="0.2">
      <c r="A13" s="82" t="s">
        <v>3</v>
      </c>
      <c r="B13" s="125">
        <v>1</v>
      </c>
      <c r="C13" s="11" t="s">
        <v>210</v>
      </c>
      <c r="D13" s="11">
        <v>0</v>
      </c>
      <c r="E13" s="11">
        <v>15.2</v>
      </c>
      <c r="F13" s="11">
        <v>4.8</v>
      </c>
      <c r="G13" s="11">
        <v>34.199999999999996</v>
      </c>
      <c r="H13" s="11">
        <v>23.399999999999995</v>
      </c>
      <c r="I13" s="11">
        <v>0.2</v>
      </c>
      <c r="J13" s="11">
        <v>0</v>
      </c>
      <c r="K13" s="11">
        <v>0</v>
      </c>
      <c r="L13" s="11">
        <v>0</v>
      </c>
      <c r="M13" s="11">
        <v>0</v>
      </c>
      <c r="N13" s="11">
        <v>131.39999999999998</v>
      </c>
      <c r="O13" s="11">
        <v>0</v>
      </c>
      <c r="P13" s="11">
        <v>6.3999999999999995</v>
      </c>
      <c r="Q13" s="11">
        <v>2.4000000000000004</v>
      </c>
      <c r="R13" s="11">
        <v>16.799999999999997</v>
      </c>
      <c r="S13" s="11">
        <v>13.999999999999996</v>
      </c>
      <c r="T13" s="11">
        <v>4.4000000000000004</v>
      </c>
      <c r="U13" s="11">
        <v>3.2000000000000006</v>
      </c>
      <c r="V13" s="11">
        <v>25.399999999999995</v>
      </c>
      <c r="W13" s="11">
        <v>15.600000000000001</v>
      </c>
      <c r="X13" s="11">
        <v>0</v>
      </c>
      <c r="Y13" s="11">
        <v>0</v>
      </c>
      <c r="Z13" s="11">
        <v>11.2</v>
      </c>
      <c r="AA13" s="11">
        <v>19.400000000000002</v>
      </c>
      <c r="AB13" s="11">
        <v>2.5999999999999996</v>
      </c>
      <c r="AC13" s="11">
        <v>7.400000000000003</v>
      </c>
      <c r="AD13" s="11">
        <v>1.2</v>
      </c>
      <c r="AE13" s="11">
        <v>1.2</v>
      </c>
      <c r="AF13" s="108">
        <v>2.600000000000001</v>
      </c>
      <c r="AG13" s="119">
        <f t="shared" si="19"/>
        <v>344</v>
      </c>
      <c r="AH13" s="79">
        <f t="shared" si="20"/>
        <v>131.39999999999998</v>
      </c>
      <c r="AI13" s="114">
        <f t="shared" si="21"/>
        <v>8</v>
      </c>
      <c r="AJ13" s="12" t="s">
        <v>38</v>
      </c>
    </row>
    <row r="14" spans="1:37" x14ac:dyDescent="0.2">
      <c r="A14" s="82" t="s">
        <v>35</v>
      </c>
      <c r="B14" s="125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08">
        <v>0</v>
      </c>
      <c r="AG14" s="119">
        <f t="shared" si="19"/>
        <v>0</v>
      </c>
      <c r="AH14" s="79">
        <f t="shared" si="20"/>
        <v>0</v>
      </c>
      <c r="AI14" s="114">
        <f t="shared" si="21"/>
        <v>31</v>
      </c>
    </row>
    <row r="15" spans="1:37" x14ac:dyDescent="0.2">
      <c r="A15" s="82" t="s">
        <v>154</v>
      </c>
      <c r="B15" s="125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0.2</v>
      </c>
      <c r="U15" s="11">
        <v>0</v>
      </c>
      <c r="V15" s="11">
        <v>0</v>
      </c>
      <c r="W15" s="11">
        <v>0.2</v>
      </c>
      <c r="X15" s="11">
        <v>0</v>
      </c>
      <c r="Y15" s="11">
        <v>0</v>
      </c>
      <c r="Z15" s="11">
        <v>0</v>
      </c>
      <c r="AA15" s="11">
        <v>0</v>
      </c>
      <c r="AB15" s="11">
        <v>0.2</v>
      </c>
      <c r="AC15" s="11">
        <v>0</v>
      </c>
      <c r="AD15" s="11">
        <v>0</v>
      </c>
      <c r="AE15" s="11">
        <v>0</v>
      </c>
      <c r="AF15" s="108">
        <v>0</v>
      </c>
      <c r="AG15" s="119">
        <f t="shared" ref="AG15" si="22">SUM(B15:AF15)</f>
        <v>0.60000000000000009</v>
      </c>
      <c r="AH15" s="79">
        <f t="shared" ref="AH15" si="23">MAX(B15:AF15)</f>
        <v>0.2</v>
      </c>
      <c r="AI15" s="114">
        <f t="shared" ref="AI15" si="24">COUNTIF(B15:AF15,"=0,0")</f>
        <v>28</v>
      </c>
      <c r="AJ15" s="12" t="s">
        <v>38</v>
      </c>
    </row>
    <row r="16" spans="1:37" x14ac:dyDescent="0.2">
      <c r="A16" s="82" t="s">
        <v>155</v>
      </c>
      <c r="B16" s="125">
        <v>0</v>
      </c>
      <c r="C16" s="11">
        <v>0</v>
      </c>
      <c r="D16" s="11">
        <v>0</v>
      </c>
      <c r="E16" s="11">
        <v>4.4000000000000004</v>
      </c>
      <c r="F16" s="11">
        <v>13.2</v>
      </c>
      <c r="G16" s="11">
        <v>19</v>
      </c>
      <c r="H16" s="11">
        <v>8</v>
      </c>
      <c r="I16" s="11">
        <v>2.6000000000000005</v>
      </c>
      <c r="J16" s="11">
        <v>0.2</v>
      </c>
      <c r="K16" s="11">
        <v>0</v>
      </c>
      <c r="L16" s="11">
        <v>0</v>
      </c>
      <c r="M16" s="11">
        <v>11.6</v>
      </c>
      <c r="N16" s="11">
        <v>0.2</v>
      </c>
      <c r="O16" s="11">
        <v>1.6</v>
      </c>
      <c r="P16" s="11">
        <v>2.6</v>
      </c>
      <c r="Q16" s="11">
        <v>5.8</v>
      </c>
      <c r="R16" s="11">
        <v>23</v>
      </c>
      <c r="S16" s="11">
        <v>78.600000000000009</v>
      </c>
      <c r="T16" s="11">
        <v>20.399999999999995</v>
      </c>
      <c r="U16" s="11">
        <v>19.399999999999999</v>
      </c>
      <c r="V16" s="11">
        <v>16</v>
      </c>
      <c r="W16" s="11">
        <v>0</v>
      </c>
      <c r="X16" s="11">
        <v>18.8</v>
      </c>
      <c r="Y16" s="11">
        <v>8.6</v>
      </c>
      <c r="Z16" s="11">
        <v>16.399999999999999</v>
      </c>
      <c r="AA16" s="11">
        <v>13.8</v>
      </c>
      <c r="AB16" s="11">
        <v>11.2</v>
      </c>
      <c r="AC16" s="11">
        <v>6.8000000000000007</v>
      </c>
      <c r="AD16" s="11">
        <v>0.8</v>
      </c>
      <c r="AE16" s="11">
        <v>0.8</v>
      </c>
      <c r="AF16" s="108">
        <v>2.8000000000000003</v>
      </c>
      <c r="AG16" s="119">
        <f t="shared" ref="AG16" si="25">SUM(B16:AF16)</f>
        <v>306.60000000000008</v>
      </c>
      <c r="AH16" s="79">
        <f t="shared" ref="AH16" si="26">MAX(B16:AF16)</f>
        <v>78.600000000000009</v>
      </c>
      <c r="AI16" s="114">
        <f t="shared" ref="AI16" si="27">COUNTIF(B16:AF16,"=0,0")</f>
        <v>6</v>
      </c>
    </row>
    <row r="17" spans="1:38" x14ac:dyDescent="0.2">
      <c r="A17" s="82" t="s">
        <v>5</v>
      </c>
      <c r="B17" s="125">
        <v>0</v>
      </c>
      <c r="C17" s="11">
        <v>0</v>
      </c>
      <c r="D17" s="11">
        <v>0</v>
      </c>
      <c r="E17" s="11">
        <v>0.2</v>
      </c>
      <c r="F17" s="11">
        <v>9.6000000000000014</v>
      </c>
      <c r="G17" s="11">
        <v>14.6</v>
      </c>
      <c r="H17" s="11">
        <v>25.4</v>
      </c>
      <c r="I17" s="11">
        <v>0.2</v>
      </c>
      <c r="J17" s="11">
        <v>0.2</v>
      </c>
      <c r="K17" s="11">
        <v>1</v>
      </c>
      <c r="L17" s="11">
        <v>0</v>
      </c>
      <c r="M17" s="11">
        <v>7.4</v>
      </c>
      <c r="N17" s="11">
        <v>1</v>
      </c>
      <c r="O17" s="11">
        <v>0</v>
      </c>
      <c r="P17" s="11">
        <v>0.4</v>
      </c>
      <c r="Q17" s="11">
        <v>7.1999999999999993</v>
      </c>
      <c r="R17" s="11">
        <v>108.20000000000002</v>
      </c>
      <c r="S17" s="11">
        <v>1.4</v>
      </c>
      <c r="T17" s="11">
        <v>14.2</v>
      </c>
      <c r="U17" s="11">
        <v>9</v>
      </c>
      <c r="V17" s="11">
        <v>18</v>
      </c>
      <c r="W17" s="11">
        <v>0</v>
      </c>
      <c r="X17" s="11">
        <v>3.6</v>
      </c>
      <c r="Y17" s="11">
        <v>1.6</v>
      </c>
      <c r="Z17" s="11">
        <v>67.199999999999989</v>
      </c>
      <c r="AA17" s="11">
        <v>5.8</v>
      </c>
      <c r="AB17" s="11">
        <v>12.600000000000001</v>
      </c>
      <c r="AC17" s="11">
        <v>0</v>
      </c>
      <c r="AD17" s="11">
        <v>2.4</v>
      </c>
      <c r="AE17" s="11">
        <v>18.399999999999999</v>
      </c>
      <c r="AF17" s="108">
        <v>48.8</v>
      </c>
      <c r="AG17" s="119">
        <f t="shared" ref="AG17" si="28">SUM(B17:AF17)</f>
        <v>378.4</v>
      </c>
      <c r="AH17" s="79">
        <f t="shared" ref="AH17:AH19" si="29">MAX(B17:AF17)</f>
        <v>108.20000000000002</v>
      </c>
      <c r="AI17" s="114">
        <f t="shared" ref="AI17:AI19" si="30">COUNTIF(B17:AF17,"=0,0")</f>
        <v>7</v>
      </c>
    </row>
    <row r="18" spans="1:38" x14ac:dyDescent="0.2">
      <c r="A18" s="82" t="s">
        <v>6</v>
      </c>
      <c r="B18" s="125">
        <v>0</v>
      </c>
      <c r="C18" s="11">
        <v>3.8</v>
      </c>
      <c r="D18" s="11">
        <v>0</v>
      </c>
      <c r="E18" s="11">
        <v>2</v>
      </c>
      <c r="F18" s="11">
        <v>0.2</v>
      </c>
      <c r="G18" s="11">
        <v>5.2</v>
      </c>
      <c r="H18" s="11">
        <v>2</v>
      </c>
      <c r="I18" s="11">
        <v>3.2</v>
      </c>
      <c r="J18" s="11">
        <v>0.2</v>
      </c>
      <c r="K18" s="11">
        <v>0.4</v>
      </c>
      <c r="L18" s="11">
        <v>0.2</v>
      </c>
      <c r="M18" s="11">
        <v>2.1999999999999997</v>
      </c>
      <c r="N18" s="11">
        <v>0</v>
      </c>
      <c r="O18" s="11">
        <v>0.2</v>
      </c>
      <c r="P18" s="11">
        <v>7.2</v>
      </c>
      <c r="Q18" s="11">
        <v>11.200000000000001</v>
      </c>
      <c r="R18" s="11">
        <v>14.800000000000002</v>
      </c>
      <c r="S18" s="11">
        <v>1.2</v>
      </c>
      <c r="T18" s="11">
        <v>6.0000000000000009</v>
      </c>
      <c r="U18" s="11">
        <v>4</v>
      </c>
      <c r="V18" s="11">
        <v>10.6</v>
      </c>
      <c r="W18" s="11">
        <v>7.6</v>
      </c>
      <c r="X18" s="11">
        <v>38.799999999999997</v>
      </c>
      <c r="Y18" s="11">
        <v>4.2</v>
      </c>
      <c r="Z18" s="11">
        <v>2.2000000000000002</v>
      </c>
      <c r="AA18" s="11">
        <v>1.5999999999999999</v>
      </c>
      <c r="AB18" s="11">
        <v>8.1999999999999993</v>
      </c>
      <c r="AC18" s="11">
        <v>0.2</v>
      </c>
      <c r="AD18" s="11">
        <v>13.000000000000002</v>
      </c>
      <c r="AE18" s="11">
        <v>3.4000000000000004</v>
      </c>
      <c r="AF18" s="108">
        <v>10.399999999999999</v>
      </c>
      <c r="AG18" s="119">
        <f t="shared" ref="AG18:AG19" si="31">SUM(B18:AF18)</f>
        <v>164.2</v>
      </c>
      <c r="AH18" s="79">
        <f t="shared" si="29"/>
        <v>38.799999999999997</v>
      </c>
      <c r="AI18" s="114">
        <f t="shared" si="30"/>
        <v>3</v>
      </c>
    </row>
    <row r="19" spans="1:38" x14ac:dyDescent="0.2">
      <c r="A19" s="82" t="s">
        <v>34</v>
      </c>
      <c r="B19" s="125">
        <v>0</v>
      </c>
      <c r="C19" s="11">
        <v>0</v>
      </c>
      <c r="D19" s="11">
        <v>0</v>
      </c>
      <c r="E19" s="11">
        <v>0</v>
      </c>
      <c r="F19" s="11">
        <v>0.2</v>
      </c>
      <c r="G19" s="11">
        <v>0</v>
      </c>
      <c r="H19" s="11">
        <v>0.4</v>
      </c>
      <c r="I19" s="11">
        <v>0.4</v>
      </c>
      <c r="J19" s="11">
        <v>0.2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0.2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08">
        <v>0</v>
      </c>
      <c r="AG19" s="119">
        <f t="shared" si="31"/>
        <v>1.4</v>
      </c>
      <c r="AH19" s="79">
        <f t="shared" si="29"/>
        <v>0.4</v>
      </c>
      <c r="AI19" s="114">
        <f t="shared" si="30"/>
        <v>26</v>
      </c>
      <c r="AK19" t="s">
        <v>38</v>
      </c>
    </row>
    <row r="20" spans="1:38" x14ac:dyDescent="0.2">
      <c r="A20" s="82" t="s">
        <v>156</v>
      </c>
      <c r="B20" s="125">
        <v>0</v>
      </c>
      <c r="C20" s="11">
        <v>0</v>
      </c>
      <c r="D20" s="11">
        <v>0</v>
      </c>
      <c r="E20" s="11">
        <v>11.200000000000001</v>
      </c>
      <c r="F20" s="11">
        <v>3</v>
      </c>
      <c r="G20" s="11">
        <v>10.6</v>
      </c>
      <c r="H20" s="11">
        <v>4.8</v>
      </c>
      <c r="I20" s="11">
        <v>10.799999999999997</v>
      </c>
      <c r="J20" s="11">
        <v>0.2</v>
      </c>
      <c r="K20" s="11">
        <v>0</v>
      </c>
      <c r="L20" s="11">
        <v>0</v>
      </c>
      <c r="M20" s="11">
        <v>11.2</v>
      </c>
      <c r="N20" s="11">
        <v>10.6</v>
      </c>
      <c r="O20" s="11">
        <v>6.8</v>
      </c>
      <c r="P20" s="11">
        <v>0.8</v>
      </c>
      <c r="Q20" s="11">
        <v>2.4000000000000004</v>
      </c>
      <c r="R20" s="11">
        <v>44.79999999999999</v>
      </c>
      <c r="S20" s="11">
        <v>1.6</v>
      </c>
      <c r="T20" s="11">
        <v>39.6</v>
      </c>
      <c r="U20" s="11">
        <v>2.4</v>
      </c>
      <c r="V20" s="11">
        <v>3.4</v>
      </c>
      <c r="W20" s="11">
        <v>0.2</v>
      </c>
      <c r="X20" s="11">
        <v>26.8</v>
      </c>
      <c r="Y20" s="11">
        <v>0.4</v>
      </c>
      <c r="Z20" s="11">
        <v>0</v>
      </c>
      <c r="AA20" s="11">
        <v>0.6</v>
      </c>
      <c r="AB20" s="11">
        <v>15.399999999999999</v>
      </c>
      <c r="AC20" s="11">
        <v>9.1999999999999993</v>
      </c>
      <c r="AD20" s="11">
        <v>6.8</v>
      </c>
      <c r="AE20" s="11">
        <v>0.2</v>
      </c>
      <c r="AF20" s="108">
        <v>28.400000000000002</v>
      </c>
      <c r="AG20" s="119">
        <f t="shared" ref="AG20" si="32">SUM(B20:AF20)</f>
        <v>252.2</v>
      </c>
      <c r="AH20" s="79">
        <f t="shared" ref="AH20" si="33">MAX(B20:AF20)</f>
        <v>44.79999999999999</v>
      </c>
      <c r="AI20" s="114">
        <f t="shared" ref="AI20" si="34">COUNTIF(B20:AF20,"=0,0")</f>
        <v>6</v>
      </c>
      <c r="AJ20" s="12" t="s">
        <v>38</v>
      </c>
    </row>
    <row r="21" spans="1:38" s="5" customFormat="1" x14ac:dyDescent="0.2">
      <c r="A21" s="82" t="s">
        <v>7</v>
      </c>
      <c r="B21" s="125">
        <v>0</v>
      </c>
      <c r="C21" s="11" t="s">
        <v>210</v>
      </c>
      <c r="D21" s="11" t="s">
        <v>210</v>
      </c>
      <c r="E21" s="11">
        <v>0</v>
      </c>
      <c r="F21" s="11" t="s">
        <v>210</v>
      </c>
      <c r="G21" s="11" t="s">
        <v>210</v>
      </c>
      <c r="H21" s="11" t="s">
        <v>210</v>
      </c>
      <c r="I21" s="11" t="s">
        <v>210</v>
      </c>
      <c r="J21" s="11" t="s">
        <v>210</v>
      </c>
      <c r="K21" s="11" t="s">
        <v>210</v>
      </c>
      <c r="L21" s="11" t="s">
        <v>210</v>
      </c>
      <c r="M21" s="11" t="s">
        <v>210</v>
      </c>
      <c r="N21" s="11" t="s">
        <v>210</v>
      </c>
      <c r="O21" s="11" t="s">
        <v>210</v>
      </c>
      <c r="P21" s="11" t="s">
        <v>210</v>
      </c>
      <c r="Q21" s="11" t="s">
        <v>210</v>
      </c>
      <c r="R21" s="11" t="s">
        <v>210</v>
      </c>
      <c r="S21" s="11">
        <v>21.4</v>
      </c>
      <c r="T21" s="11">
        <v>54.000000000000021</v>
      </c>
      <c r="U21" s="11">
        <v>62.400000000000006</v>
      </c>
      <c r="V21" s="11">
        <v>4.2</v>
      </c>
      <c r="W21" s="11">
        <v>16</v>
      </c>
      <c r="X21" s="11">
        <v>0</v>
      </c>
      <c r="Y21" s="11">
        <v>0</v>
      </c>
      <c r="Z21" s="11">
        <v>51.6</v>
      </c>
      <c r="AA21" s="11">
        <v>0.4</v>
      </c>
      <c r="AB21" s="11">
        <v>17</v>
      </c>
      <c r="AC21" s="11">
        <v>11</v>
      </c>
      <c r="AD21" s="11">
        <v>10.199999999999999</v>
      </c>
      <c r="AE21" s="11">
        <v>0</v>
      </c>
      <c r="AF21" s="108">
        <v>0</v>
      </c>
      <c r="AG21" s="119">
        <f t="shared" ref="AG21" si="35">SUM(B21:AF21)</f>
        <v>248.2</v>
      </c>
      <c r="AH21" s="79">
        <f t="shared" ref="AH21" si="36">MAX(B21:AF21)</f>
        <v>62.400000000000006</v>
      </c>
      <c r="AI21" s="114">
        <f t="shared" ref="AI21" si="37">COUNTIF(B21:AF21,"=0,0")</f>
        <v>6</v>
      </c>
      <c r="AL21" s="5" t="s">
        <v>38</v>
      </c>
    </row>
    <row r="22" spans="1:38" x14ac:dyDescent="0.2">
      <c r="A22" s="82" t="s">
        <v>157</v>
      </c>
      <c r="B22" s="125">
        <v>0.2</v>
      </c>
      <c r="C22" s="11">
        <v>0</v>
      </c>
      <c r="D22" s="11">
        <v>0</v>
      </c>
      <c r="E22" s="11">
        <v>8.3999999999999986</v>
      </c>
      <c r="F22" s="11">
        <v>0.2</v>
      </c>
      <c r="G22" s="11">
        <v>7.6000000000000005</v>
      </c>
      <c r="H22" s="11">
        <v>8.6</v>
      </c>
      <c r="I22" s="11">
        <v>5.8000000000000007</v>
      </c>
      <c r="J22" s="11">
        <v>0.2</v>
      </c>
      <c r="K22" s="11">
        <v>13</v>
      </c>
      <c r="L22" s="11">
        <v>0.2</v>
      </c>
      <c r="M22" s="11">
        <v>29.999999999999996</v>
      </c>
      <c r="N22" s="11">
        <v>12.799999999999999</v>
      </c>
      <c r="O22" s="11">
        <v>37.6</v>
      </c>
      <c r="P22" s="11">
        <v>0.60000000000000009</v>
      </c>
      <c r="Q22" s="11">
        <v>4.8</v>
      </c>
      <c r="R22" s="11">
        <v>6.2</v>
      </c>
      <c r="S22" s="11">
        <v>18.2</v>
      </c>
      <c r="T22" s="11">
        <v>13.799999999999997</v>
      </c>
      <c r="U22" s="11">
        <v>0</v>
      </c>
      <c r="V22" s="11">
        <v>8.3999999999999986</v>
      </c>
      <c r="W22" s="11">
        <v>0.2</v>
      </c>
      <c r="X22" s="11">
        <v>0</v>
      </c>
      <c r="Y22" s="11">
        <v>0</v>
      </c>
      <c r="Z22" s="11">
        <v>0.8</v>
      </c>
      <c r="AA22" s="11">
        <v>1.8</v>
      </c>
      <c r="AB22" s="11">
        <v>17.799999999999997</v>
      </c>
      <c r="AC22" s="11">
        <v>1.5999999999999999</v>
      </c>
      <c r="AD22" s="11">
        <v>0</v>
      </c>
      <c r="AE22" s="11">
        <v>7.4</v>
      </c>
      <c r="AF22" s="108">
        <v>0.4</v>
      </c>
      <c r="AG22" s="119">
        <f t="shared" ref="AG22" si="38">SUM(B22:AF22)</f>
        <v>206.6</v>
      </c>
      <c r="AH22" s="79">
        <f t="shared" ref="AH22" si="39">MAX(B22:AF22)</f>
        <v>37.6</v>
      </c>
      <c r="AI22" s="114">
        <f t="shared" ref="AI22" si="40">COUNTIF(B22:AF22,"=0,0")</f>
        <v>6</v>
      </c>
      <c r="AL22" s="12" t="s">
        <v>38</v>
      </c>
    </row>
    <row r="23" spans="1:38" x14ac:dyDescent="0.2">
      <c r="A23" s="82" t="s">
        <v>158</v>
      </c>
      <c r="B23" s="125">
        <v>0</v>
      </c>
      <c r="C23" s="11">
        <v>0</v>
      </c>
      <c r="D23" s="11">
        <v>11.8</v>
      </c>
      <c r="E23" s="11">
        <v>0</v>
      </c>
      <c r="F23" s="11">
        <v>0.4</v>
      </c>
      <c r="G23" s="11">
        <v>0</v>
      </c>
      <c r="H23" s="11">
        <v>0.6</v>
      </c>
      <c r="I23" s="11">
        <v>0</v>
      </c>
      <c r="J23" s="11">
        <v>0</v>
      </c>
      <c r="K23" s="11">
        <v>30.199999999999996</v>
      </c>
      <c r="L23" s="11">
        <v>0</v>
      </c>
      <c r="M23" s="11">
        <v>33.800000000000004</v>
      </c>
      <c r="N23" s="11">
        <v>6.8000000000000007</v>
      </c>
      <c r="O23" s="11">
        <v>0.60000000000000009</v>
      </c>
      <c r="P23" s="11">
        <v>38</v>
      </c>
      <c r="Q23" s="11">
        <v>26.8</v>
      </c>
      <c r="R23" s="11">
        <v>23.599999999999998</v>
      </c>
      <c r="S23" s="11">
        <v>0</v>
      </c>
      <c r="T23" s="11">
        <v>0</v>
      </c>
      <c r="U23" s="11">
        <v>3.600000000000001</v>
      </c>
      <c r="V23" s="11">
        <v>0.8</v>
      </c>
      <c r="W23" s="11">
        <v>29.999999999999996</v>
      </c>
      <c r="X23" s="11">
        <v>0.2</v>
      </c>
      <c r="Y23" s="11">
        <v>0</v>
      </c>
      <c r="Z23" s="11">
        <v>0</v>
      </c>
      <c r="AA23" s="11">
        <v>0</v>
      </c>
      <c r="AB23" s="11">
        <v>9</v>
      </c>
      <c r="AC23" s="11">
        <v>2.2000000000000002</v>
      </c>
      <c r="AD23" s="11">
        <v>0.2</v>
      </c>
      <c r="AE23" s="11">
        <v>0</v>
      </c>
      <c r="AF23" s="108">
        <v>0</v>
      </c>
      <c r="AG23" s="119">
        <f t="shared" ref="AG23" si="41">SUM(B23:AF23)</f>
        <v>218.59999999999997</v>
      </c>
      <c r="AH23" s="79">
        <f t="shared" ref="AH23" si="42">MAX(B23:AF23)</f>
        <v>38</v>
      </c>
      <c r="AI23" s="114">
        <f t="shared" ref="AI23" si="43">COUNTIF(B23:AF23,"=0,0")</f>
        <v>14</v>
      </c>
      <c r="AK23" s="12" t="s">
        <v>38</v>
      </c>
    </row>
    <row r="24" spans="1:38" x14ac:dyDescent="0.2">
      <c r="A24" s="82" t="s">
        <v>8</v>
      </c>
      <c r="B24" s="125">
        <v>0</v>
      </c>
      <c r="C24" s="11">
        <v>0</v>
      </c>
      <c r="D24" s="11">
        <v>0</v>
      </c>
      <c r="E24" s="11">
        <v>10</v>
      </c>
      <c r="F24" s="11">
        <v>5.9999999999999991</v>
      </c>
      <c r="G24" s="11">
        <v>5.0000000000000009</v>
      </c>
      <c r="H24" s="11">
        <v>4.4000000000000004</v>
      </c>
      <c r="I24" s="11">
        <v>2.4</v>
      </c>
      <c r="J24" s="11">
        <v>0</v>
      </c>
      <c r="K24" s="11">
        <v>0</v>
      </c>
      <c r="L24" s="11">
        <v>0</v>
      </c>
      <c r="M24" s="11">
        <v>0</v>
      </c>
      <c r="N24" s="11">
        <v>15.000000000000002</v>
      </c>
      <c r="O24" s="11">
        <v>3.4000000000000004</v>
      </c>
      <c r="P24" s="11">
        <v>0.60000000000000009</v>
      </c>
      <c r="Q24" s="11">
        <v>0.2</v>
      </c>
      <c r="R24" s="11">
        <v>0</v>
      </c>
      <c r="S24" s="11">
        <v>13.6</v>
      </c>
      <c r="T24" s="11">
        <v>3.8000000000000012</v>
      </c>
      <c r="U24" s="11">
        <v>1.2</v>
      </c>
      <c r="V24" s="11">
        <v>1.7999999999999998</v>
      </c>
      <c r="W24" s="11">
        <v>2.8000000000000003</v>
      </c>
      <c r="X24" s="11">
        <v>6.200000000000002</v>
      </c>
      <c r="Y24" s="11">
        <v>8.8000000000000043</v>
      </c>
      <c r="Z24" s="11">
        <v>5.200000000000002</v>
      </c>
      <c r="AA24" s="11">
        <v>6.0000000000000009</v>
      </c>
      <c r="AB24" s="11">
        <v>5.8000000000000025</v>
      </c>
      <c r="AC24" s="11">
        <v>3.8000000000000012</v>
      </c>
      <c r="AD24" s="11">
        <v>3.2000000000000006</v>
      </c>
      <c r="AE24" s="11">
        <v>1.9999999999999998</v>
      </c>
      <c r="AF24" s="108">
        <v>0.60000000000000009</v>
      </c>
      <c r="AG24" s="119">
        <f t="shared" ref="AG24" si="44">SUM(B24:AF24)</f>
        <v>111.80000000000001</v>
      </c>
      <c r="AH24" s="79">
        <f t="shared" ref="AH24:AH25" si="45">MAX(B24:AF24)</f>
        <v>15.000000000000002</v>
      </c>
      <c r="AI24" s="114">
        <f t="shared" ref="AI24:AI25" si="46">COUNTIF(B24:AF24,"=0,0")</f>
        <v>8</v>
      </c>
      <c r="AJ24" s="12" t="s">
        <v>38</v>
      </c>
      <c r="AK24" s="12" t="s">
        <v>38</v>
      </c>
    </row>
    <row r="25" spans="1:38" x14ac:dyDescent="0.2">
      <c r="A25" s="82" t="s">
        <v>159</v>
      </c>
      <c r="B25" s="125">
        <v>1.4</v>
      </c>
      <c r="C25" s="11">
        <v>0</v>
      </c>
      <c r="D25" s="11">
        <v>2.6</v>
      </c>
      <c r="E25" s="11">
        <v>9.1999999999999993</v>
      </c>
      <c r="F25" s="11">
        <v>1.4</v>
      </c>
      <c r="G25" s="11">
        <v>1.2</v>
      </c>
      <c r="H25" s="11">
        <v>1.4</v>
      </c>
      <c r="I25" s="11">
        <v>4</v>
      </c>
      <c r="J25" s="11">
        <v>0.2</v>
      </c>
      <c r="K25" s="11">
        <v>0</v>
      </c>
      <c r="L25" s="11">
        <v>0</v>
      </c>
      <c r="M25" s="11">
        <v>20.799999999999997</v>
      </c>
      <c r="N25" s="11">
        <v>32.199999999999996</v>
      </c>
      <c r="O25" s="11">
        <v>5.4</v>
      </c>
      <c r="P25" s="11">
        <v>4.2</v>
      </c>
      <c r="Q25" s="11">
        <v>4</v>
      </c>
      <c r="R25" s="11">
        <v>1.4</v>
      </c>
      <c r="S25" s="11">
        <v>0.4</v>
      </c>
      <c r="T25" s="11">
        <v>6.8000000000000007</v>
      </c>
      <c r="U25" s="11">
        <v>48.8</v>
      </c>
      <c r="V25" s="11">
        <v>4.4000000000000004</v>
      </c>
      <c r="W25" s="11">
        <v>6.6000000000000005</v>
      </c>
      <c r="X25" s="11">
        <v>43.800000000000004</v>
      </c>
      <c r="Y25" s="11">
        <v>1.4</v>
      </c>
      <c r="Z25" s="11">
        <v>2.6000000000000005</v>
      </c>
      <c r="AA25" s="11">
        <v>6.2</v>
      </c>
      <c r="AB25" s="11">
        <v>10.8</v>
      </c>
      <c r="AC25" s="11">
        <v>0.2</v>
      </c>
      <c r="AD25" s="11">
        <v>3.8</v>
      </c>
      <c r="AE25" s="11">
        <v>5.6000000000000005</v>
      </c>
      <c r="AF25" s="108">
        <v>1</v>
      </c>
      <c r="AG25" s="119">
        <f t="shared" ref="AG25" si="47">SUM(B25:AF25)</f>
        <v>231.8</v>
      </c>
      <c r="AH25" s="79">
        <f t="shared" si="45"/>
        <v>48.8</v>
      </c>
      <c r="AI25" s="114">
        <f t="shared" si="46"/>
        <v>3</v>
      </c>
    </row>
    <row r="26" spans="1:38" x14ac:dyDescent="0.2">
      <c r="A26" s="82" t="s">
        <v>10</v>
      </c>
      <c r="B26" s="125">
        <v>5.4000000000000012</v>
      </c>
      <c r="C26" s="11">
        <v>0.60000000000000009</v>
      </c>
      <c r="D26" s="11">
        <v>0</v>
      </c>
      <c r="E26" s="11">
        <v>0.2</v>
      </c>
      <c r="F26" s="11">
        <v>1.2</v>
      </c>
      <c r="G26" s="11">
        <v>1</v>
      </c>
      <c r="H26" s="11">
        <v>0.4</v>
      </c>
      <c r="I26" s="11">
        <v>0.2</v>
      </c>
      <c r="J26" s="11">
        <v>0.4</v>
      </c>
      <c r="K26" s="11">
        <v>0.2</v>
      </c>
      <c r="L26" s="11">
        <v>0</v>
      </c>
      <c r="M26" s="11">
        <v>0.2</v>
      </c>
      <c r="N26" s="11">
        <v>0</v>
      </c>
      <c r="O26" s="11">
        <v>0.2</v>
      </c>
      <c r="P26" s="11">
        <v>0.2</v>
      </c>
      <c r="Q26" s="11">
        <v>0.2</v>
      </c>
      <c r="R26" s="11">
        <v>0</v>
      </c>
      <c r="S26" s="11">
        <v>0</v>
      </c>
      <c r="T26" s="11">
        <v>0.2</v>
      </c>
      <c r="U26" s="11">
        <v>0.2</v>
      </c>
      <c r="V26" s="11">
        <v>0</v>
      </c>
      <c r="W26" s="11">
        <v>0</v>
      </c>
      <c r="X26" s="11">
        <v>0</v>
      </c>
      <c r="Y26" s="11">
        <v>0</v>
      </c>
      <c r="Z26" s="11">
        <v>0.2</v>
      </c>
      <c r="AA26" s="11">
        <v>0</v>
      </c>
      <c r="AB26" s="11">
        <v>0</v>
      </c>
      <c r="AC26" s="11">
        <v>0.2</v>
      </c>
      <c r="AD26" s="11">
        <v>0</v>
      </c>
      <c r="AE26" s="11">
        <v>0</v>
      </c>
      <c r="AF26" s="108">
        <v>0</v>
      </c>
      <c r="AG26" s="119">
        <f t="shared" ref="AG26" si="48">SUM(B26:AF26)</f>
        <v>11.199999999999996</v>
      </c>
      <c r="AH26" s="79">
        <f t="shared" ref="AH26:AH27" si="49">MAX(B26:AF26)</f>
        <v>5.4000000000000012</v>
      </c>
      <c r="AI26" s="114">
        <f t="shared" ref="AI26:AI27" si="50">COUNTIF(B26:AF26,"=0,0")</f>
        <v>14</v>
      </c>
    </row>
    <row r="27" spans="1:38" ht="13.5" thickBot="1" x14ac:dyDescent="0.25">
      <c r="A27" s="127" t="s">
        <v>144</v>
      </c>
      <c r="B27" s="126">
        <v>2.8000000000000003</v>
      </c>
      <c r="C27" s="104">
        <v>0</v>
      </c>
      <c r="D27" s="104">
        <v>0</v>
      </c>
      <c r="E27" s="104">
        <v>13.4</v>
      </c>
      <c r="F27" s="104">
        <v>8.9999999999999982</v>
      </c>
      <c r="G27" s="104">
        <v>6.0000000000000009</v>
      </c>
      <c r="H27" s="104">
        <v>7.4</v>
      </c>
      <c r="I27" s="104">
        <v>1.4</v>
      </c>
      <c r="J27" s="104">
        <v>0</v>
      </c>
      <c r="K27" s="104">
        <v>0</v>
      </c>
      <c r="L27" s="104">
        <v>0.4</v>
      </c>
      <c r="M27" s="104">
        <v>24</v>
      </c>
      <c r="N27" s="104">
        <v>4.8</v>
      </c>
      <c r="O27" s="104">
        <v>0.4</v>
      </c>
      <c r="P27" s="104">
        <v>0.8</v>
      </c>
      <c r="Q27" s="104">
        <v>9.1999999999999993</v>
      </c>
      <c r="R27" s="104">
        <v>3.4</v>
      </c>
      <c r="S27" s="104">
        <v>2.4000000000000004</v>
      </c>
      <c r="T27" s="104">
        <v>43.20000000000001</v>
      </c>
      <c r="U27" s="104">
        <v>2.6000000000000005</v>
      </c>
      <c r="V27" s="104">
        <v>5.6000000000000005</v>
      </c>
      <c r="W27" s="104">
        <v>56.800000000000004</v>
      </c>
      <c r="X27" s="104">
        <v>0</v>
      </c>
      <c r="Y27" s="104">
        <v>12.799999999999999</v>
      </c>
      <c r="Z27" s="104">
        <v>9.2000000000000011</v>
      </c>
      <c r="AA27" s="104">
        <v>3.2</v>
      </c>
      <c r="AB27" s="104">
        <v>0</v>
      </c>
      <c r="AC27" s="104">
        <v>3.6</v>
      </c>
      <c r="AD27" s="104">
        <v>2.6</v>
      </c>
      <c r="AE27" s="104">
        <v>16.400000000000002</v>
      </c>
      <c r="AF27" s="109">
        <v>16.2</v>
      </c>
      <c r="AG27" s="120">
        <f t="shared" ref="AG27" si="51">SUM(B27:AF27)</f>
        <v>257.60000000000002</v>
      </c>
      <c r="AH27" s="121">
        <f t="shared" si="49"/>
        <v>56.800000000000004</v>
      </c>
      <c r="AI27" s="115">
        <f t="shared" si="50"/>
        <v>6</v>
      </c>
      <c r="AK27" s="12" t="s">
        <v>38</v>
      </c>
    </row>
    <row r="28" spans="1:38" s="5" customFormat="1" ht="17.100000000000001" customHeight="1" x14ac:dyDescent="0.2">
      <c r="A28" s="130" t="s">
        <v>25</v>
      </c>
      <c r="B28" s="128">
        <f t="shared" ref="B28:AH28" si="52">MAX(B5:B27)</f>
        <v>18</v>
      </c>
      <c r="C28" s="105">
        <f t="shared" si="52"/>
        <v>17.200000000000003</v>
      </c>
      <c r="D28" s="105">
        <f t="shared" si="52"/>
        <v>11.8</v>
      </c>
      <c r="E28" s="105">
        <f t="shared" si="52"/>
        <v>94.8</v>
      </c>
      <c r="F28" s="105">
        <f t="shared" si="52"/>
        <v>43.6</v>
      </c>
      <c r="G28" s="105">
        <f t="shared" si="52"/>
        <v>34.199999999999996</v>
      </c>
      <c r="H28" s="105">
        <f t="shared" si="52"/>
        <v>52.8</v>
      </c>
      <c r="I28" s="105">
        <f t="shared" si="52"/>
        <v>14.6</v>
      </c>
      <c r="J28" s="105">
        <f t="shared" si="52"/>
        <v>21.2</v>
      </c>
      <c r="K28" s="105">
        <f t="shared" si="52"/>
        <v>33.4</v>
      </c>
      <c r="L28" s="105">
        <f t="shared" si="52"/>
        <v>6.4</v>
      </c>
      <c r="M28" s="105">
        <f t="shared" si="52"/>
        <v>51.599999999999994</v>
      </c>
      <c r="N28" s="105">
        <f t="shared" si="52"/>
        <v>131.39999999999998</v>
      </c>
      <c r="O28" s="105">
        <f t="shared" si="52"/>
        <v>37.6</v>
      </c>
      <c r="P28" s="105">
        <f t="shared" si="52"/>
        <v>38</v>
      </c>
      <c r="Q28" s="105">
        <f t="shared" si="52"/>
        <v>27.799999999999997</v>
      </c>
      <c r="R28" s="105">
        <f t="shared" si="52"/>
        <v>108.20000000000002</v>
      </c>
      <c r="S28" s="105">
        <f t="shared" si="52"/>
        <v>78.600000000000009</v>
      </c>
      <c r="T28" s="105">
        <f t="shared" si="52"/>
        <v>76.2</v>
      </c>
      <c r="U28" s="105">
        <f t="shared" si="52"/>
        <v>62.400000000000006</v>
      </c>
      <c r="V28" s="105">
        <f t="shared" si="52"/>
        <v>64</v>
      </c>
      <c r="W28" s="105">
        <f t="shared" si="52"/>
        <v>56.800000000000004</v>
      </c>
      <c r="X28" s="105">
        <f t="shared" si="52"/>
        <v>46</v>
      </c>
      <c r="Y28" s="105">
        <f t="shared" si="52"/>
        <v>32.600000000000009</v>
      </c>
      <c r="Z28" s="105">
        <f t="shared" si="52"/>
        <v>67.199999999999989</v>
      </c>
      <c r="AA28" s="105">
        <f t="shared" si="52"/>
        <v>19.400000000000002</v>
      </c>
      <c r="AB28" s="105">
        <f t="shared" si="52"/>
        <v>57.8</v>
      </c>
      <c r="AC28" s="105">
        <f t="shared" si="52"/>
        <v>41.20000000000001</v>
      </c>
      <c r="AD28" s="105">
        <f t="shared" si="52"/>
        <v>17.199999999999996</v>
      </c>
      <c r="AE28" s="105">
        <f t="shared" si="52"/>
        <v>18.399999999999999</v>
      </c>
      <c r="AF28" s="110">
        <f t="shared" si="52"/>
        <v>48.8</v>
      </c>
      <c r="AG28" s="122">
        <f t="shared" si="52"/>
        <v>561.79999999999995</v>
      </c>
      <c r="AH28" s="106">
        <f t="shared" si="52"/>
        <v>131.39999999999998</v>
      </c>
      <c r="AI28" s="249"/>
    </row>
    <row r="29" spans="1:38" s="8" customFormat="1" ht="13.5" thickBot="1" x14ac:dyDescent="0.25">
      <c r="A29" s="131" t="s">
        <v>26</v>
      </c>
      <c r="B29" s="129">
        <f t="shared" ref="B29:AG29" si="53">SUM(B5:B27)</f>
        <v>35.199999999999996</v>
      </c>
      <c r="C29" s="107">
        <f t="shared" si="53"/>
        <v>28.000000000000004</v>
      </c>
      <c r="D29" s="107">
        <f t="shared" si="53"/>
        <v>15.8</v>
      </c>
      <c r="E29" s="107">
        <f t="shared" si="53"/>
        <v>198.59999999999997</v>
      </c>
      <c r="F29" s="107">
        <f t="shared" si="53"/>
        <v>144.19999999999999</v>
      </c>
      <c r="G29" s="107">
        <f t="shared" si="53"/>
        <v>149.59999999999997</v>
      </c>
      <c r="H29" s="107">
        <f t="shared" si="53"/>
        <v>229.60000000000002</v>
      </c>
      <c r="I29" s="107">
        <f t="shared" si="53"/>
        <v>79.400000000000006</v>
      </c>
      <c r="J29" s="107">
        <f t="shared" si="53"/>
        <v>23.999999999999993</v>
      </c>
      <c r="K29" s="107">
        <f t="shared" si="53"/>
        <v>78.999999999999986</v>
      </c>
      <c r="L29" s="107">
        <f t="shared" si="53"/>
        <v>8.2000000000000011</v>
      </c>
      <c r="M29" s="107">
        <f t="shared" si="53"/>
        <v>218.39999999999998</v>
      </c>
      <c r="N29" s="107">
        <f t="shared" si="53"/>
        <v>419.00000000000006</v>
      </c>
      <c r="O29" s="107">
        <f t="shared" si="53"/>
        <v>113.80000000000003</v>
      </c>
      <c r="P29" s="107">
        <f t="shared" si="53"/>
        <v>97.2</v>
      </c>
      <c r="Q29" s="107">
        <f t="shared" si="53"/>
        <v>164.99999999999997</v>
      </c>
      <c r="R29" s="107">
        <f t="shared" si="53"/>
        <v>422.60000000000008</v>
      </c>
      <c r="S29" s="107">
        <f t="shared" si="53"/>
        <v>241.59999999999997</v>
      </c>
      <c r="T29" s="107">
        <f t="shared" si="53"/>
        <v>392</v>
      </c>
      <c r="U29" s="107">
        <f t="shared" si="53"/>
        <v>276.8</v>
      </c>
      <c r="V29" s="107">
        <f t="shared" si="53"/>
        <v>195.6</v>
      </c>
      <c r="W29" s="107">
        <f t="shared" si="53"/>
        <v>259</v>
      </c>
      <c r="X29" s="107">
        <f t="shared" si="53"/>
        <v>221.8</v>
      </c>
      <c r="Y29" s="107">
        <f t="shared" si="53"/>
        <v>94.000000000000014</v>
      </c>
      <c r="Z29" s="107">
        <f t="shared" si="53"/>
        <v>199.79999999999995</v>
      </c>
      <c r="AA29" s="107">
        <f t="shared" si="53"/>
        <v>100.99999999999999</v>
      </c>
      <c r="AB29" s="107">
        <f t="shared" si="53"/>
        <v>270.2</v>
      </c>
      <c r="AC29" s="107">
        <f t="shared" si="53"/>
        <v>132.79999999999998</v>
      </c>
      <c r="AD29" s="107">
        <f t="shared" si="53"/>
        <v>91.8</v>
      </c>
      <c r="AE29" s="107">
        <f t="shared" si="53"/>
        <v>76.400000000000006</v>
      </c>
      <c r="AF29" s="111">
        <f t="shared" si="53"/>
        <v>222</v>
      </c>
      <c r="AG29" s="123">
        <f t="shared" si="53"/>
        <v>5202.4000000000005</v>
      </c>
      <c r="AH29" s="124"/>
      <c r="AI29" s="250"/>
    </row>
    <row r="30" spans="1:38" x14ac:dyDescent="0.2">
      <c r="A30" s="42"/>
      <c r="B30" s="43"/>
      <c r="C30" s="43"/>
      <c r="D30" s="43" t="s">
        <v>91</v>
      </c>
      <c r="E30" s="43"/>
      <c r="F30" s="43"/>
      <c r="G30" s="43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50"/>
      <c r="AE30" s="55" t="s">
        <v>38</v>
      </c>
      <c r="AF30" s="55"/>
      <c r="AG30" s="47"/>
      <c r="AH30" s="51"/>
      <c r="AI30" s="49"/>
    </row>
    <row r="31" spans="1:38" x14ac:dyDescent="0.2">
      <c r="A31" s="42"/>
      <c r="B31" s="44" t="s">
        <v>92</v>
      </c>
      <c r="C31" s="44"/>
      <c r="D31" s="44"/>
      <c r="E31" s="44"/>
      <c r="F31" s="44"/>
      <c r="G31" s="44"/>
      <c r="H31" s="44"/>
      <c r="I31" s="44"/>
      <c r="J31" s="100"/>
      <c r="K31" s="100"/>
      <c r="L31" s="100"/>
      <c r="M31" s="100" t="s">
        <v>36</v>
      </c>
      <c r="N31" s="100"/>
      <c r="O31" s="100"/>
      <c r="P31" s="100"/>
      <c r="Q31" s="100"/>
      <c r="R31" s="100"/>
      <c r="S31" s="100"/>
      <c r="T31" s="188" t="s">
        <v>87</v>
      </c>
      <c r="U31" s="188"/>
      <c r="V31" s="188"/>
      <c r="W31" s="188"/>
      <c r="X31" s="188"/>
      <c r="Y31" s="100"/>
      <c r="Z31" s="100"/>
      <c r="AA31" s="100"/>
      <c r="AB31" s="100"/>
      <c r="AC31" s="100"/>
      <c r="AD31" s="100"/>
      <c r="AE31" s="100"/>
      <c r="AF31" s="100"/>
      <c r="AG31" s="47"/>
      <c r="AH31" s="100"/>
      <c r="AI31" s="49"/>
    </row>
    <row r="32" spans="1:38" x14ac:dyDescent="0.2">
      <c r="A32" s="45"/>
      <c r="B32" s="100"/>
      <c r="C32" s="100"/>
      <c r="D32" s="100"/>
      <c r="E32" s="100"/>
      <c r="F32" s="100"/>
      <c r="G32" s="100"/>
      <c r="H32" s="100"/>
      <c r="I32" s="100"/>
      <c r="J32" s="101"/>
      <c r="K32" s="101"/>
      <c r="L32" s="101"/>
      <c r="M32" s="101" t="s">
        <v>37</v>
      </c>
      <c r="N32" s="101"/>
      <c r="O32" s="101"/>
      <c r="P32" s="101"/>
      <c r="Q32" s="100"/>
      <c r="R32" s="100"/>
      <c r="S32" s="100"/>
      <c r="T32" s="189" t="s">
        <v>88</v>
      </c>
      <c r="U32" s="189"/>
      <c r="V32" s="189"/>
      <c r="W32" s="189"/>
      <c r="X32" s="189"/>
      <c r="Y32" s="100"/>
      <c r="Z32" s="100"/>
      <c r="AA32" s="100"/>
      <c r="AB32" s="100"/>
      <c r="AC32" s="100"/>
      <c r="AD32" s="50"/>
      <c r="AE32" s="50"/>
      <c r="AF32" s="50"/>
      <c r="AG32" s="47"/>
      <c r="AH32" s="100"/>
      <c r="AI32" s="46"/>
    </row>
    <row r="33" spans="1:41" x14ac:dyDescent="0.2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50"/>
      <c r="AE33" s="50"/>
      <c r="AF33" s="50"/>
      <c r="AG33" s="47"/>
      <c r="AH33" s="101"/>
      <c r="AI33" s="46"/>
    </row>
    <row r="34" spans="1:41" x14ac:dyDescent="0.2">
      <c r="A34" s="45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50"/>
      <c r="AF34" s="50"/>
      <c r="AG34" s="47"/>
      <c r="AH34" s="51"/>
      <c r="AI34" s="59"/>
    </row>
    <row r="35" spans="1:41" x14ac:dyDescent="0.2">
      <c r="A35" s="45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51"/>
      <c r="AF35" s="51"/>
      <c r="AG35" s="47"/>
      <c r="AH35" s="51"/>
      <c r="AI35" s="59"/>
    </row>
    <row r="36" spans="1:41" ht="13.5" thickBot="1" x14ac:dyDescent="0.25">
      <c r="A36" s="56"/>
      <c r="B36" s="57"/>
      <c r="C36" s="57"/>
      <c r="D36" s="57"/>
      <c r="E36" s="57"/>
      <c r="F36" s="57"/>
      <c r="G36" s="57" t="s">
        <v>38</v>
      </c>
      <c r="H36" s="57"/>
      <c r="I36" s="57"/>
      <c r="J36" s="57"/>
      <c r="K36" s="57"/>
      <c r="L36" s="57" t="s">
        <v>38</v>
      </c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8"/>
      <c r="AH36" s="60"/>
      <c r="AI36" s="52" t="s">
        <v>38</v>
      </c>
    </row>
    <row r="38" spans="1:41" x14ac:dyDescent="0.2">
      <c r="T38" s="2" t="s">
        <v>38</v>
      </c>
    </row>
    <row r="39" spans="1:41" x14ac:dyDescent="0.2">
      <c r="G39" s="2" t="s">
        <v>38</v>
      </c>
      <c r="T39" s="2" t="s">
        <v>38</v>
      </c>
    </row>
    <row r="40" spans="1:41" x14ac:dyDescent="0.2">
      <c r="L40" s="2" t="s">
        <v>38</v>
      </c>
      <c r="P40" s="2" t="s">
        <v>38</v>
      </c>
      <c r="Q40" s="2" t="s">
        <v>38</v>
      </c>
      <c r="T40" s="2" t="s">
        <v>38</v>
      </c>
      <c r="V40" s="2" t="s">
        <v>38</v>
      </c>
      <c r="X40" s="2" t="s">
        <v>38</v>
      </c>
      <c r="Z40" s="2" t="s">
        <v>38</v>
      </c>
      <c r="AF40" s="2" t="s">
        <v>213</v>
      </c>
      <c r="AJ40" t="s">
        <v>38</v>
      </c>
    </row>
    <row r="41" spans="1:41" x14ac:dyDescent="0.2">
      <c r="J41" s="2" t="s">
        <v>38</v>
      </c>
      <c r="M41" s="2" t="s">
        <v>38</v>
      </c>
      <c r="P41" s="2" t="s">
        <v>38</v>
      </c>
      <c r="Q41" s="2" t="s">
        <v>38</v>
      </c>
      <c r="R41" s="2" t="s">
        <v>38</v>
      </c>
      <c r="S41" s="2" t="s">
        <v>38</v>
      </c>
      <c r="T41" s="2" t="s">
        <v>38</v>
      </c>
      <c r="V41" s="2" t="s">
        <v>38</v>
      </c>
      <c r="W41" s="2" t="s">
        <v>38</v>
      </c>
      <c r="X41" s="2" t="s">
        <v>38</v>
      </c>
      <c r="Z41" s="2" t="s">
        <v>38</v>
      </c>
      <c r="AB41" s="2" t="s">
        <v>38</v>
      </c>
      <c r="AK41" s="12" t="s">
        <v>38</v>
      </c>
    </row>
    <row r="42" spans="1:41" x14ac:dyDescent="0.2">
      <c r="Q42" s="2" t="s">
        <v>38</v>
      </c>
      <c r="S42" s="2" t="s">
        <v>38</v>
      </c>
      <c r="U42" s="2" t="s">
        <v>38</v>
      </c>
      <c r="V42" s="2" t="s">
        <v>38</v>
      </c>
      <c r="W42" s="2" t="s">
        <v>38</v>
      </c>
      <c r="AB42" s="2" t="s">
        <v>38</v>
      </c>
      <c r="AC42" s="2" t="s">
        <v>38</v>
      </c>
      <c r="AG42" s="7" t="s">
        <v>38</v>
      </c>
      <c r="AH42" s="1" t="s">
        <v>38</v>
      </c>
    </row>
    <row r="43" spans="1:41" x14ac:dyDescent="0.2">
      <c r="J43" s="2" t="s">
        <v>38</v>
      </c>
      <c r="O43" s="2" t="s">
        <v>213</v>
      </c>
      <c r="P43" s="2" t="s">
        <v>38</v>
      </c>
      <c r="Q43" s="2" t="s">
        <v>38</v>
      </c>
      <c r="S43" s="2" t="s">
        <v>38</v>
      </c>
      <c r="T43" s="2" t="s">
        <v>38</v>
      </c>
      <c r="U43" s="2" t="s">
        <v>38</v>
      </c>
      <c r="V43" s="2" t="s">
        <v>38</v>
      </c>
      <c r="Z43" s="2" t="s">
        <v>38</v>
      </c>
      <c r="AH43" s="98" t="s">
        <v>38</v>
      </c>
      <c r="AI43" s="10" t="s">
        <v>38</v>
      </c>
    </row>
    <row r="44" spans="1:41" x14ac:dyDescent="0.2">
      <c r="K44" s="2" t="s">
        <v>38</v>
      </c>
      <c r="L44" s="2" t="s">
        <v>38</v>
      </c>
      <c r="M44" s="2" t="s">
        <v>38</v>
      </c>
      <c r="P44" s="2" t="s">
        <v>38</v>
      </c>
      <c r="Q44" s="2" t="s">
        <v>38</v>
      </c>
      <c r="S44" s="2" t="s">
        <v>38</v>
      </c>
      <c r="W44" s="2" t="s">
        <v>38</v>
      </c>
      <c r="X44" s="2" t="s">
        <v>38</v>
      </c>
      <c r="Z44" s="2" t="s">
        <v>38</v>
      </c>
      <c r="AB44" s="2" t="s">
        <v>38</v>
      </c>
      <c r="AG44" s="7" t="s">
        <v>38</v>
      </c>
    </row>
    <row r="45" spans="1:41" x14ac:dyDescent="0.2">
      <c r="H45" s="2" t="s">
        <v>38</v>
      </c>
      <c r="S45" s="2" t="s">
        <v>38</v>
      </c>
      <c r="W45" s="2" t="s">
        <v>38</v>
      </c>
    </row>
    <row r="46" spans="1:41" x14ac:dyDescent="0.2">
      <c r="Q46" s="2" t="s">
        <v>38</v>
      </c>
      <c r="R46" s="2" t="s">
        <v>38</v>
      </c>
      <c r="AE46" s="2" t="s">
        <v>38</v>
      </c>
      <c r="AO46" s="12" t="s">
        <v>38</v>
      </c>
    </row>
    <row r="47" spans="1:41" x14ac:dyDescent="0.2">
      <c r="R47" s="2" t="s">
        <v>38</v>
      </c>
      <c r="S47" s="2" t="s">
        <v>38</v>
      </c>
      <c r="X47" s="2" t="s">
        <v>38</v>
      </c>
      <c r="AC47" s="2" t="s">
        <v>38</v>
      </c>
      <c r="AI47" s="10" t="s">
        <v>38</v>
      </c>
      <c r="AJ47" s="12" t="s">
        <v>38</v>
      </c>
    </row>
    <row r="48" spans="1:41" x14ac:dyDescent="0.2">
      <c r="Y48" s="2" t="s">
        <v>38</v>
      </c>
      <c r="AM48" s="12" t="s">
        <v>38</v>
      </c>
    </row>
    <row r="50" spans="19:37" x14ac:dyDescent="0.2">
      <c r="AK50" s="12" t="s">
        <v>38</v>
      </c>
    </row>
    <row r="52" spans="19:37" x14ac:dyDescent="0.2">
      <c r="S52" s="2" t="s">
        <v>38</v>
      </c>
      <c r="AK52" s="12" t="s">
        <v>38</v>
      </c>
    </row>
    <row r="53" spans="19:37" x14ac:dyDescent="0.2">
      <c r="AK53" s="12" t="s">
        <v>38</v>
      </c>
    </row>
    <row r="55" spans="19:37" x14ac:dyDescent="0.2">
      <c r="AK55" s="12" t="s">
        <v>38</v>
      </c>
    </row>
    <row r="62" spans="19:37" x14ac:dyDescent="0.2">
      <c r="AK62" s="12" t="s">
        <v>38</v>
      </c>
    </row>
  </sheetData>
  <sortState ref="A5:AI49">
    <sortCondition ref="A5:A49"/>
  </sortState>
  <mergeCells count="37">
    <mergeCell ref="A2:A4"/>
    <mergeCell ref="B3:B4"/>
    <mergeCell ref="C3:C4"/>
    <mergeCell ref="D3:D4"/>
    <mergeCell ref="B2:AH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F3:AF4"/>
    <mergeCell ref="AI28:AI29"/>
    <mergeCell ref="S3:S4"/>
    <mergeCell ref="T31:X31"/>
    <mergeCell ref="R3:R4"/>
    <mergeCell ref="T32:X32"/>
    <mergeCell ref="V3:V4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25:AG27 AG20 AG15" formula="1"/>
    <ignoredError sqref="B28:B29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0" customWidth="1"/>
    <col min="3" max="3" width="9.5703125" style="41" customWidth="1"/>
    <col min="4" max="4" width="18.140625" style="40" customWidth="1"/>
    <col min="5" max="5" width="14" style="40" customWidth="1"/>
    <col min="6" max="6" width="10.140625" style="40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5" customFormat="1" ht="42.75" customHeight="1" x14ac:dyDescent="0.2">
      <c r="A1" s="13" t="s">
        <v>205</v>
      </c>
      <c r="B1" s="13" t="s">
        <v>39</v>
      </c>
      <c r="C1" s="13" t="s">
        <v>40</v>
      </c>
      <c r="D1" s="13" t="s">
        <v>41</v>
      </c>
      <c r="E1" s="13" t="s">
        <v>42</v>
      </c>
      <c r="F1" s="13" t="s">
        <v>43</v>
      </c>
      <c r="G1" s="13" t="s">
        <v>44</v>
      </c>
      <c r="H1" s="13" t="s">
        <v>93</v>
      </c>
      <c r="I1" s="13" t="s">
        <v>45</v>
      </c>
      <c r="J1" s="14"/>
      <c r="K1" s="14"/>
      <c r="L1" s="14"/>
      <c r="M1" s="14"/>
    </row>
    <row r="2" spans="1:13" s="20" customFormat="1" x14ac:dyDescent="0.2">
      <c r="A2" s="16" t="s">
        <v>160</v>
      </c>
      <c r="B2" s="16" t="s">
        <v>46</v>
      </c>
      <c r="C2" s="17" t="s">
        <v>47</v>
      </c>
      <c r="D2" s="17">
        <v>-20.444199999999999</v>
      </c>
      <c r="E2" s="17">
        <v>-52.875599999999999</v>
      </c>
      <c r="F2" s="17">
        <v>388</v>
      </c>
      <c r="G2" s="18">
        <v>40405</v>
      </c>
      <c r="H2" s="19">
        <v>1</v>
      </c>
      <c r="I2" s="17" t="s">
        <v>48</v>
      </c>
      <c r="J2" s="14"/>
      <c r="K2" s="14"/>
      <c r="L2" s="14"/>
      <c r="M2" s="14"/>
    </row>
    <row r="3" spans="1:13" ht="12.75" customHeight="1" x14ac:dyDescent="0.2">
      <c r="A3" s="16" t="s">
        <v>161</v>
      </c>
      <c r="B3" s="16" t="s">
        <v>46</v>
      </c>
      <c r="C3" s="17" t="s">
        <v>49</v>
      </c>
      <c r="D3" s="19">
        <v>-23.002500000000001</v>
      </c>
      <c r="E3" s="19">
        <v>-55.3294</v>
      </c>
      <c r="F3" s="19">
        <v>431</v>
      </c>
      <c r="G3" s="21">
        <v>39611</v>
      </c>
      <c r="H3" s="19">
        <v>1</v>
      </c>
      <c r="I3" s="17" t="s">
        <v>50</v>
      </c>
      <c r="J3" s="22"/>
      <c r="K3" s="22"/>
      <c r="L3" s="22"/>
      <c r="M3" s="22"/>
    </row>
    <row r="4" spans="1:13" x14ac:dyDescent="0.2">
      <c r="A4" s="16" t="s">
        <v>162</v>
      </c>
      <c r="B4" s="16" t="s">
        <v>46</v>
      </c>
      <c r="C4" s="17" t="s">
        <v>51</v>
      </c>
      <c r="D4" s="23">
        <v>-20.4756</v>
      </c>
      <c r="E4" s="23">
        <v>-55.783900000000003</v>
      </c>
      <c r="F4" s="23">
        <v>155</v>
      </c>
      <c r="G4" s="21">
        <v>39022</v>
      </c>
      <c r="H4" s="19">
        <v>1</v>
      </c>
      <c r="I4" s="17" t="s">
        <v>52</v>
      </c>
      <c r="J4" s="22"/>
      <c r="K4" s="22"/>
      <c r="L4" s="22"/>
      <c r="M4" s="22"/>
    </row>
    <row r="5" spans="1:13" ht="14.25" customHeight="1" x14ac:dyDescent="0.2">
      <c r="A5" s="16" t="s">
        <v>163</v>
      </c>
      <c r="B5" s="16" t="s">
        <v>95</v>
      </c>
      <c r="C5" s="17" t="s">
        <v>96</v>
      </c>
      <c r="D5" s="62">
        <v>-11148083</v>
      </c>
      <c r="E5" s="63">
        <v>-53763736</v>
      </c>
      <c r="F5" s="23">
        <v>347</v>
      </c>
      <c r="G5" s="21">
        <v>43199</v>
      </c>
      <c r="H5" s="19">
        <v>1</v>
      </c>
      <c r="I5" s="17" t="s">
        <v>97</v>
      </c>
      <c r="J5" s="22"/>
      <c r="K5" s="22"/>
      <c r="L5" s="22"/>
      <c r="M5" s="22"/>
    </row>
    <row r="6" spans="1:13" ht="14.25" customHeight="1" x14ac:dyDescent="0.2">
      <c r="A6" s="16" t="s">
        <v>164</v>
      </c>
      <c r="B6" s="16" t="s">
        <v>95</v>
      </c>
      <c r="C6" s="17" t="s">
        <v>98</v>
      </c>
      <c r="D6" s="63">
        <v>-22955028</v>
      </c>
      <c r="E6" s="63">
        <v>-55626001</v>
      </c>
      <c r="F6" s="23">
        <v>605</v>
      </c>
      <c r="G6" s="21">
        <v>43203</v>
      </c>
      <c r="H6" s="19">
        <v>1</v>
      </c>
      <c r="I6" s="17" t="s">
        <v>99</v>
      </c>
      <c r="J6" s="22"/>
      <c r="K6" s="22"/>
      <c r="L6" s="22"/>
      <c r="M6" s="22"/>
    </row>
    <row r="7" spans="1:13" s="25" customFormat="1" x14ac:dyDescent="0.2">
      <c r="A7" s="16" t="s">
        <v>165</v>
      </c>
      <c r="B7" s="16" t="s">
        <v>46</v>
      </c>
      <c r="C7" s="17" t="s">
        <v>53</v>
      </c>
      <c r="D7" s="23">
        <v>-22.1008</v>
      </c>
      <c r="E7" s="23">
        <v>-56.54</v>
      </c>
      <c r="F7" s="23">
        <v>208</v>
      </c>
      <c r="G7" s="21">
        <v>40764</v>
      </c>
      <c r="H7" s="19">
        <v>1</v>
      </c>
      <c r="I7" s="24" t="s">
        <v>54</v>
      </c>
      <c r="J7" s="22"/>
      <c r="K7" s="22"/>
      <c r="L7" s="22"/>
      <c r="M7" s="22"/>
    </row>
    <row r="8" spans="1:13" s="25" customFormat="1" x14ac:dyDescent="0.2">
      <c r="A8" s="16" t="s">
        <v>166</v>
      </c>
      <c r="B8" s="16" t="s">
        <v>46</v>
      </c>
      <c r="C8" s="17" t="s">
        <v>55</v>
      </c>
      <c r="D8" s="23">
        <v>-21.7514</v>
      </c>
      <c r="E8" s="23">
        <v>-52.470599999999997</v>
      </c>
      <c r="F8" s="23">
        <v>387</v>
      </c>
      <c r="G8" s="21">
        <v>41354</v>
      </c>
      <c r="H8" s="19">
        <v>1</v>
      </c>
      <c r="I8" s="24" t="s">
        <v>100</v>
      </c>
      <c r="J8" s="22"/>
      <c r="K8" s="22"/>
      <c r="L8" s="22"/>
      <c r="M8" s="22"/>
    </row>
    <row r="9" spans="1:13" s="25" customFormat="1" x14ac:dyDescent="0.2">
      <c r="A9" s="16" t="s">
        <v>167</v>
      </c>
      <c r="B9" s="16" t="s">
        <v>95</v>
      </c>
      <c r="C9" s="17" t="s">
        <v>101</v>
      </c>
      <c r="D9" s="63">
        <v>-19945539</v>
      </c>
      <c r="E9" s="63">
        <v>-54368533</v>
      </c>
      <c r="F9" s="23">
        <v>624</v>
      </c>
      <c r="G9" s="21">
        <v>43129</v>
      </c>
      <c r="H9" s="19">
        <v>1</v>
      </c>
      <c r="I9" s="24" t="s">
        <v>102</v>
      </c>
      <c r="J9" s="22"/>
      <c r="K9" s="22"/>
      <c r="L9" s="22"/>
      <c r="M9" s="22"/>
    </row>
    <row r="10" spans="1:13" s="25" customFormat="1" x14ac:dyDescent="0.2">
      <c r="A10" s="16" t="s">
        <v>168</v>
      </c>
      <c r="B10" s="16" t="s">
        <v>95</v>
      </c>
      <c r="C10" s="17" t="s">
        <v>104</v>
      </c>
      <c r="D10" s="63">
        <v>-21246756</v>
      </c>
      <c r="E10" s="63">
        <v>-564560442</v>
      </c>
      <c r="F10" s="23">
        <v>329</v>
      </c>
      <c r="G10" s="21" t="s">
        <v>105</v>
      </c>
      <c r="H10" s="19">
        <v>1</v>
      </c>
      <c r="I10" s="24" t="s">
        <v>106</v>
      </c>
      <c r="J10" s="22"/>
      <c r="K10" s="22"/>
      <c r="L10" s="22"/>
      <c r="M10" s="22"/>
    </row>
    <row r="11" spans="1:13" s="25" customFormat="1" x14ac:dyDescent="0.2">
      <c r="A11" s="16" t="s">
        <v>169</v>
      </c>
      <c r="B11" s="16" t="s">
        <v>95</v>
      </c>
      <c r="C11" s="17" t="s">
        <v>107</v>
      </c>
      <c r="D11" s="63">
        <v>-21298278</v>
      </c>
      <c r="E11" s="63">
        <v>-52068917</v>
      </c>
      <c r="F11" s="23">
        <v>345</v>
      </c>
      <c r="G11" s="21">
        <v>43196</v>
      </c>
      <c r="H11" s="19">
        <v>1</v>
      </c>
      <c r="I11" s="24" t="s">
        <v>108</v>
      </c>
      <c r="J11" s="22"/>
      <c r="K11" s="22"/>
      <c r="L11" s="22"/>
      <c r="M11" s="22"/>
    </row>
    <row r="12" spans="1:13" s="25" customFormat="1" x14ac:dyDescent="0.2">
      <c r="A12" s="16" t="s">
        <v>170</v>
      </c>
      <c r="B12" s="16" t="s">
        <v>95</v>
      </c>
      <c r="C12" s="17" t="s">
        <v>110</v>
      </c>
      <c r="D12" s="63">
        <v>-22657056</v>
      </c>
      <c r="E12" s="63">
        <v>-54819306</v>
      </c>
      <c r="F12" s="23">
        <v>456</v>
      </c>
      <c r="G12" s="21">
        <v>43165</v>
      </c>
      <c r="H12" s="19">
        <v>1</v>
      </c>
      <c r="I12" s="24" t="s">
        <v>111</v>
      </c>
      <c r="J12" s="22"/>
      <c r="K12" s="22"/>
      <c r="L12" s="22"/>
      <c r="M12" s="22"/>
    </row>
    <row r="13" spans="1:13" s="72" customFormat="1" ht="15" x14ac:dyDescent="0.25">
      <c r="A13" s="64" t="s">
        <v>171</v>
      </c>
      <c r="B13" s="64" t="s">
        <v>95</v>
      </c>
      <c r="C13" s="65" t="s">
        <v>112</v>
      </c>
      <c r="D13" s="66">
        <v>-19587528</v>
      </c>
      <c r="E13" s="66">
        <v>-54030083</v>
      </c>
      <c r="F13" s="67">
        <v>540</v>
      </c>
      <c r="G13" s="68">
        <v>43206</v>
      </c>
      <c r="H13" s="69">
        <v>1</v>
      </c>
      <c r="I13" s="70" t="s">
        <v>113</v>
      </c>
      <c r="J13" s="71"/>
      <c r="K13" s="71"/>
      <c r="L13" s="71"/>
      <c r="M13" s="71"/>
    </row>
    <row r="14" spans="1:13" x14ac:dyDescent="0.2">
      <c r="A14" s="16" t="s">
        <v>172</v>
      </c>
      <c r="B14" s="16" t="s">
        <v>46</v>
      </c>
      <c r="C14" s="17" t="s">
        <v>114</v>
      </c>
      <c r="D14" s="23">
        <v>-20.45</v>
      </c>
      <c r="E14" s="23">
        <v>-54.616599999999998</v>
      </c>
      <c r="F14" s="23">
        <v>530</v>
      </c>
      <c r="G14" s="21">
        <v>37145</v>
      </c>
      <c r="H14" s="19">
        <v>1</v>
      </c>
      <c r="I14" s="17" t="s">
        <v>56</v>
      </c>
      <c r="J14" s="22"/>
      <c r="K14" s="22"/>
      <c r="L14" s="22"/>
      <c r="M14" s="22"/>
    </row>
    <row r="15" spans="1:13" x14ac:dyDescent="0.2">
      <c r="A15" s="16" t="s">
        <v>173</v>
      </c>
      <c r="B15" s="16" t="s">
        <v>46</v>
      </c>
      <c r="C15" s="17" t="s">
        <v>115</v>
      </c>
      <c r="D15" s="19">
        <v>-19.122499999999999</v>
      </c>
      <c r="E15" s="19">
        <v>-51.720799999999997</v>
      </c>
      <c r="F15" s="23">
        <v>516</v>
      </c>
      <c r="G15" s="21">
        <v>39515</v>
      </c>
      <c r="H15" s="19">
        <v>1</v>
      </c>
      <c r="I15" s="17" t="s">
        <v>57</v>
      </c>
      <c r="J15" s="22"/>
      <c r="K15" s="22"/>
      <c r="L15" s="22" t="s">
        <v>38</v>
      </c>
      <c r="M15" s="22"/>
    </row>
    <row r="16" spans="1:13" x14ac:dyDescent="0.2">
      <c r="A16" s="16" t="s">
        <v>174</v>
      </c>
      <c r="B16" s="16" t="s">
        <v>46</v>
      </c>
      <c r="C16" s="17" t="s">
        <v>116</v>
      </c>
      <c r="D16" s="23">
        <v>-18.802199999999999</v>
      </c>
      <c r="E16" s="23">
        <v>-52.602800000000002</v>
      </c>
      <c r="F16" s="23">
        <v>818</v>
      </c>
      <c r="G16" s="21">
        <v>39070</v>
      </c>
      <c r="H16" s="19">
        <v>1</v>
      </c>
      <c r="I16" s="17" t="s">
        <v>89</v>
      </c>
      <c r="J16" s="22"/>
      <c r="K16" s="22"/>
      <c r="L16" s="22"/>
      <c r="M16" s="22"/>
    </row>
    <row r="17" spans="1:13" ht="13.5" customHeight="1" x14ac:dyDescent="0.2">
      <c r="A17" s="16" t="s">
        <v>175</v>
      </c>
      <c r="B17" s="16" t="s">
        <v>46</v>
      </c>
      <c r="C17" s="17" t="s">
        <v>117</v>
      </c>
      <c r="D17" s="23">
        <v>-18.996700000000001</v>
      </c>
      <c r="E17" s="23">
        <v>-57.637500000000003</v>
      </c>
      <c r="F17" s="23">
        <v>126</v>
      </c>
      <c r="G17" s="21">
        <v>39017</v>
      </c>
      <c r="H17" s="19">
        <v>1</v>
      </c>
      <c r="I17" s="17" t="s">
        <v>58</v>
      </c>
      <c r="J17" s="22"/>
      <c r="K17" s="22"/>
      <c r="L17" s="22"/>
      <c r="M17" s="22"/>
    </row>
    <row r="18" spans="1:13" ht="13.5" customHeight="1" x14ac:dyDescent="0.2">
      <c r="A18" s="16" t="s">
        <v>176</v>
      </c>
      <c r="B18" s="16" t="s">
        <v>46</v>
      </c>
      <c r="C18" s="17" t="s">
        <v>118</v>
      </c>
      <c r="D18" s="23">
        <v>-18.4922</v>
      </c>
      <c r="E18" s="23">
        <v>-53.167200000000001</v>
      </c>
      <c r="F18" s="23">
        <v>730</v>
      </c>
      <c r="G18" s="21">
        <v>41247</v>
      </c>
      <c r="H18" s="19">
        <v>1</v>
      </c>
      <c r="I18" s="24" t="s">
        <v>59</v>
      </c>
      <c r="J18" s="22"/>
      <c r="K18" s="22"/>
      <c r="L18" s="22" t="s">
        <v>38</v>
      </c>
      <c r="M18" s="22"/>
    </row>
    <row r="19" spans="1:13" x14ac:dyDescent="0.2">
      <c r="A19" s="16" t="s">
        <v>177</v>
      </c>
      <c r="B19" s="16" t="s">
        <v>46</v>
      </c>
      <c r="C19" s="17" t="s">
        <v>119</v>
      </c>
      <c r="D19" s="23">
        <v>-18.304400000000001</v>
      </c>
      <c r="E19" s="23">
        <v>-54.440899999999999</v>
      </c>
      <c r="F19" s="23">
        <v>252</v>
      </c>
      <c r="G19" s="21">
        <v>39028</v>
      </c>
      <c r="H19" s="19">
        <v>1</v>
      </c>
      <c r="I19" s="17" t="s">
        <v>60</v>
      </c>
      <c r="J19" s="22"/>
      <c r="K19" s="22"/>
      <c r="L19" s="22" t="s">
        <v>38</v>
      </c>
      <c r="M19" s="22"/>
    </row>
    <row r="20" spans="1:13" x14ac:dyDescent="0.2">
      <c r="A20" s="16" t="s">
        <v>178</v>
      </c>
      <c r="B20" s="16" t="s">
        <v>46</v>
      </c>
      <c r="C20" s="17" t="s">
        <v>120</v>
      </c>
      <c r="D20" s="23">
        <v>-22.193899999999999</v>
      </c>
      <c r="E20" s="26">
        <v>-54.9114</v>
      </c>
      <c r="F20" s="23">
        <v>469</v>
      </c>
      <c r="G20" s="21">
        <v>39011</v>
      </c>
      <c r="H20" s="19">
        <v>1</v>
      </c>
      <c r="I20" s="17" t="s">
        <v>61</v>
      </c>
      <c r="J20" s="22"/>
      <c r="K20" s="22"/>
      <c r="L20" s="22"/>
      <c r="M20" s="22"/>
    </row>
    <row r="21" spans="1:13" x14ac:dyDescent="0.2">
      <c r="A21" s="16" t="s">
        <v>179</v>
      </c>
      <c r="B21" s="16" t="s">
        <v>95</v>
      </c>
      <c r="C21" s="17" t="s">
        <v>121</v>
      </c>
      <c r="D21" s="63">
        <v>-22308694</v>
      </c>
      <c r="E21" s="73">
        <v>-54325833</v>
      </c>
      <c r="F21" s="23">
        <v>340</v>
      </c>
      <c r="G21" s="21">
        <v>43159</v>
      </c>
      <c r="H21" s="19">
        <v>1</v>
      </c>
      <c r="I21" s="17" t="s">
        <v>122</v>
      </c>
      <c r="J21" s="22"/>
      <c r="K21" s="22"/>
      <c r="L21" s="22"/>
      <c r="M21" s="22" t="s">
        <v>38</v>
      </c>
    </row>
    <row r="22" spans="1:13" ht="25.5" x14ac:dyDescent="0.2">
      <c r="A22" s="16" t="s">
        <v>180</v>
      </c>
      <c r="B22" s="16" t="s">
        <v>95</v>
      </c>
      <c r="C22" s="17" t="s">
        <v>123</v>
      </c>
      <c r="D22" s="63">
        <v>-23644881</v>
      </c>
      <c r="E22" s="73">
        <v>-54570289</v>
      </c>
      <c r="F22" s="23">
        <v>319</v>
      </c>
      <c r="G22" s="21">
        <v>43204</v>
      </c>
      <c r="H22" s="19">
        <v>1</v>
      </c>
      <c r="I22" s="17" t="s">
        <v>124</v>
      </c>
      <c r="J22" s="22"/>
      <c r="K22" s="22"/>
      <c r="L22" s="22"/>
      <c r="M22" s="22"/>
    </row>
    <row r="23" spans="1:13" x14ac:dyDescent="0.2">
      <c r="A23" s="16" t="s">
        <v>181</v>
      </c>
      <c r="B23" s="16" t="s">
        <v>95</v>
      </c>
      <c r="C23" s="17" t="s">
        <v>125</v>
      </c>
      <c r="D23" s="63">
        <v>-22092833</v>
      </c>
      <c r="E23" s="73">
        <v>-54798833</v>
      </c>
      <c r="F23" s="23">
        <v>360</v>
      </c>
      <c r="G23" s="21">
        <v>43157</v>
      </c>
      <c r="H23" s="19">
        <v>1</v>
      </c>
      <c r="I23" s="17" t="s">
        <v>126</v>
      </c>
      <c r="J23" s="22"/>
      <c r="K23" s="22"/>
      <c r="L23" s="22"/>
      <c r="M23" s="22"/>
    </row>
    <row r="24" spans="1:13" x14ac:dyDescent="0.2">
      <c r="A24" s="16" t="s">
        <v>182</v>
      </c>
      <c r="B24" s="16" t="s">
        <v>46</v>
      </c>
      <c r="C24" s="17" t="s">
        <v>62</v>
      </c>
      <c r="D24" s="19">
        <v>-23.449400000000001</v>
      </c>
      <c r="E24" s="19">
        <v>-54.181699999999999</v>
      </c>
      <c r="F24" s="19">
        <v>336</v>
      </c>
      <c r="G24" s="21">
        <v>39598</v>
      </c>
      <c r="H24" s="19">
        <v>1</v>
      </c>
      <c r="I24" s="17" t="s">
        <v>63</v>
      </c>
      <c r="J24" s="22"/>
      <c r="K24" s="22"/>
      <c r="L24" s="22" t="s">
        <v>38</v>
      </c>
      <c r="M24" s="22" t="s">
        <v>38</v>
      </c>
    </row>
    <row r="25" spans="1:13" x14ac:dyDescent="0.2">
      <c r="A25" s="16" t="s">
        <v>183</v>
      </c>
      <c r="B25" s="16" t="s">
        <v>46</v>
      </c>
      <c r="C25" s="17" t="s">
        <v>64</v>
      </c>
      <c r="D25" s="23">
        <v>-22.3</v>
      </c>
      <c r="E25" s="23">
        <v>-53.816600000000001</v>
      </c>
      <c r="F25" s="23">
        <v>373.29</v>
      </c>
      <c r="G25" s="21">
        <v>37662</v>
      </c>
      <c r="H25" s="19">
        <v>1</v>
      </c>
      <c r="I25" s="17" t="s">
        <v>65</v>
      </c>
      <c r="J25" s="22"/>
      <c r="K25" s="22"/>
      <c r="L25" s="22" t="s">
        <v>38</v>
      </c>
      <c r="M25" s="22"/>
    </row>
    <row r="26" spans="1:13" s="25" customFormat="1" x14ac:dyDescent="0.2">
      <c r="A26" s="16" t="s">
        <v>184</v>
      </c>
      <c r="B26" s="16" t="s">
        <v>46</v>
      </c>
      <c r="C26" s="17" t="s">
        <v>66</v>
      </c>
      <c r="D26" s="23">
        <v>-21.478200000000001</v>
      </c>
      <c r="E26" s="23">
        <v>-56.136899999999997</v>
      </c>
      <c r="F26" s="23">
        <v>249</v>
      </c>
      <c r="G26" s="21">
        <v>40759</v>
      </c>
      <c r="H26" s="19">
        <v>1</v>
      </c>
      <c r="I26" s="24" t="s">
        <v>67</v>
      </c>
      <c r="J26" s="22"/>
      <c r="K26" s="22"/>
      <c r="L26" s="22"/>
      <c r="M26" s="22"/>
    </row>
    <row r="27" spans="1:13" x14ac:dyDescent="0.2">
      <c r="A27" s="16" t="s">
        <v>185</v>
      </c>
      <c r="B27" s="16" t="s">
        <v>46</v>
      </c>
      <c r="C27" s="17" t="s">
        <v>68</v>
      </c>
      <c r="D27" s="19">
        <v>-22.857199999999999</v>
      </c>
      <c r="E27" s="19">
        <v>-54.605600000000003</v>
      </c>
      <c r="F27" s="19">
        <v>379</v>
      </c>
      <c r="G27" s="21">
        <v>39617</v>
      </c>
      <c r="H27" s="19">
        <v>1</v>
      </c>
      <c r="I27" s="17" t="s">
        <v>69</v>
      </c>
      <c r="J27" s="22"/>
      <c r="K27" s="22"/>
      <c r="L27" s="22"/>
      <c r="M27" s="22"/>
    </row>
    <row r="28" spans="1:13" x14ac:dyDescent="0.2">
      <c r="A28" s="16" t="s">
        <v>186</v>
      </c>
      <c r="B28" s="16" t="s">
        <v>95</v>
      </c>
      <c r="C28" s="17" t="s">
        <v>127</v>
      </c>
      <c r="D28" s="63">
        <v>-22575389</v>
      </c>
      <c r="E28" s="63">
        <v>-55160833</v>
      </c>
      <c r="F28" s="19">
        <v>499</v>
      </c>
      <c r="G28" s="21">
        <v>43166</v>
      </c>
      <c r="H28" s="19">
        <v>1</v>
      </c>
      <c r="I28" s="17" t="s">
        <v>128</v>
      </c>
      <c r="J28" s="22"/>
      <c r="K28" s="22"/>
      <c r="L28" s="22"/>
      <c r="M28" s="22"/>
    </row>
    <row r="29" spans="1:13" ht="12.75" customHeight="1" x14ac:dyDescent="0.2">
      <c r="A29" s="16" t="s">
        <v>187</v>
      </c>
      <c r="B29" s="16" t="s">
        <v>46</v>
      </c>
      <c r="C29" s="17" t="s">
        <v>129</v>
      </c>
      <c r="D29" s="23">
        <v>-21.609200000000001</v>
      </c>
      <c r="E29" s="23">
        <v>-55.177799999999998</v>
      </c>
      <c r="F29" s="23">
        <v>401</v>
      </c>
      <c r="G29" s="21">
        <v>39065</v>
      </c>
      <c r="H29" s="19">
        <v>1</v>
      </c>
      <c r="I29" s="17" t="s">
        <v>70</v>
      </c>
      <c r="J29" s="22"/>
      <c r="K29" s="22"/>
      <c r="L29" s="22"/>
      <c r="M29" s="22"/>
    </row>
    <row r="30" spans="1:13" ht="12.75" customHeight="1" x14ac:dyDescent="0.2">
      <c r="A30" s="16" t="s">
        <v>188</v>
      </c>
      <c r="B30" s="16" t="s">
        <v>95</v>
      </c>
      <c r="C30" s="17" t="s">
        <v>130</v>
      </c>
      <c r="D30" s="63">
        <v>-21450972</v>
      </c>
      <c r="E30" s="63">
        <v>-54341972</v>
      </c>
      <c r="F30" s="23">
        <v>500</v>
      </c>
      <c r="G30" s="21">
        <v>43153</v>
      </c>
      <c r="H30" s="19">
        <v>1</v>
      </c>
      <c r="I30" s="17" t="s">
        <v>131</v>
      </c>
      <c r="J30" s="22"/>
      <c r="K30" s="22"/>
      <c r="L30" s="22"/>
      <c r="M30" s="22"/>
    </row>
    <row r="31" spans="1:13" ht="12.75" customHeight="1" x14ac:dyDescent="0.2">
      <c r="A31" s="16" t="s">
        <v>189</v>
      </c>
      <c r="B31" s="16" t="s">
        <v>95</v>
      </c>
      <c r="C31" s="17" t="s">
        <v>132</v>
      </c>
      <c r="D31" s="63">
        <v>-22078528</v>
      </c>
      <c r="E31" s="63">
        <v>-53465889</v>
      </c>
      <c r="F31" s="23">
        <v>372</v>
      </c>
      <c r="G31" s="21">
        <v>43199</v>
      </c>
      <c r="H31" s="19">
        <v>1</v>
      </c>
      <c r="I31" s="17" t="s">
        <v>133</v>
      </c>
      <c r="J31" s="22"/>
      <c r="K31" s="22"/>
      <c r="L31" s="22"/>
      <c r="M31" s="22"/>
    </row>
    <row r="32" spans="1:13" s="25" customFormat="1" x14ac:dyDescent="0.2">
      <c r="A32" s="16" t="s">
        <v>190</v>
      </c>
      <c r="B32" s="16" t="s">
        <v>46</v>
      </c>
      <c r="C32" s="17" t="s">
        <v>134</v>
      </c>
      <c r="D32" s="23">
        <v>-20.395600000000002</v>
      </c>
      <c r="E32" s="23">
        <v>-56.431699999999999</v>
      </c>
      <c r="F32" s="23">
        <v>140</v>
      </c>
      <c r="G32" s="21">
        <v>39023</v>
      </c>
      <c r="H32" s="19">
        <v>1</v>
      </c>
      <c r="I32" s="17" t="s">
        <v>71</v>
      </c>
      <c r="J32" s="22"/>
      <c r="K32" s="22"/>
      <c r="L32" s="22"/>
      <c r="M32" s="22" t="s">
        <v>38</v>
      </c>
    </row>
    <row r="33" spans="1:13" x14ac:dyDescent="0.2">
      <c r="A33" s="16" t="s">
        <v>191</v>
      </c>
      <c r="B33" s="16" t="s">
        <v>46</v>
      </c>
      <c r="C33" s="17" t="s">
        <v>135</v>
      </c>
      <c r="D33" s="23">
        <v>-18.988900000000001</v>
      </c>
      <c r="E33" s="23">
        <v>-56.623100000000001</v>
      </c>
      <c r="F33" s="23">
        <v>104</v>
      </c>
      <c r="G33" s="21">
        <v>38932</v>
      </c>
      <c r="H33" s="19">
        <v>1</v>
      </c>
      <c r="I33" s="17" t="s">
        <v>72</v>
      </c>
      <c r="J33" s="22"/>
      <c r="K33" s="22"/>
      <c r="L33" s="22"/>
      <c r="M33" s="22"/>
    </row>
    <row r="34" spans="1:13" s="25" customFormat="1" x14ac:dyDescent="0.2">
      <c r="A34" s="16" t="s">
        <v>192</v>
      </c>
      <c r="B34" s="16" t="s">
        <v>46</v>
      </c>
      <c r="C34" s="17" t="s">
        <v>136</v>
      </c>
      <c r="D34" s="23">
        <v>-19.414300000000001</v>
      </c>
      <c r="E34" s="23">
        <v>-51.1053</v>
      </c>
      <c r="F34" s="23">
        <v>424</v>
      </c>
      <c r="G34" s="21" t="s">
        <v>73</v>
      </c>
      <c r="H34" s="19">
        <v>1</v>
      </c>
      <c r="I34" s="17" t="s">
        <v>74</v>
      </c>
      <c r="J34" s="22"/>
      <c r="K34" s="22"/>
      <c r="L34" s="22"/>
      <c r="M34" s="22"/>
    </row>
    <row r="35" spans="1:13" s="25" customFormat="1" x14ac:dyDescent="0.2">
      <c r="A35" s="16" t="s">
        <v>193</v>
      </c>
      <c r="B35" s="16" t="s">
        <v>95</v>
      </c>
      <c r="C35" s="17" t="s">
        <v>137</v>
      </c>
      <c r="D35" s="63">
        <v>-18072711</v>
      </c>
      <c r="E35" s="63">
        <v>-54548811</v>
      </c>
      <c r="F35" s="23">
        <v>251</v>
      </c>
      <c r="G35" s="21">
        <v>43133</v>
      </c>
      <c r="H35" s="19">
        <v>1</v>
      </c>
      <c r="I35" s="17" t="s">
        <v>138</v>
      </c>
      <c r="J35" s="22"/>
      <c r="K35" s="22"/>
      <c r="L35" s="22"/>
      <c r="M35" s="22" t="s">
        <v>38</v>
      </c>
    </row>
    <row r="36" spans="1:13" x14ac:dyDescent="0.2">
      <c r="A36" s="16" t="s">
        <v>194</v>
      </c>
      <c r="B36" s="16" t="s">
        <v>46</v>
      </c>
      <c r="C36" s="17" t="s">
        <v>139</v>
      </c>
      <c r="D36" s="23">
        <v>-22.533300000000001</v>
      </c>
      <c r="E36" s="23">
        <v>-55.533299999999997</v>
      </c>
      <c r="F36" s="23">
        <v>650</v>
      </c>
      <c r="G36" s="21">
        <v>37140</v>
      </c>
      <c r="H36" s="19">
        <v>1</v>
      </c>
      <c r="I36" s="17" t="s">
        <v>75</v>
      </c>
      <c r="J36" s="22"/>
      <c r="K36" s="22"/>
      <c r="L36" s="22"/>
      <c r="M36" s="22"/>
    </row>
    <row r="37" spans="1:13" x14ac:dyDescent="0.2">
      <c r="A37" s="16" t="s">
        <v>195</v>
      </c>
      <c r="B37" s="16" t="s">
        <v>46</v>
      </c>
      <c r="C37" s="17" t="s">
        <v>140</v>
      </c>
      <c r="D37" s="23">
        <v>-21.7058</v>
      </c>
      <c r="E37" s="23">
        <v>-57.5533</v>
      </c>
      <c r="F37" s="23">
        <v>85</v>
      </c>
      <c r="G37" s="21">
        <v>39014</v>
      </c>
      <c r="H37" s="19">
        <v>1</v>
      </c>
      <c r="I37" s="17" t="s">
        <v>76</v>
      </c>
      <c r="J37" s="22"/>
      <c r="K37" s="22"/>
      <c r="L37" s="22"/>
      <c r="M37" s="22"/>
    </row>
    <row r="38" spans="1:13" s="25" customFormat="1" x14ac:dyDescent="0.2">
      <c r="A38" s="16" t="s">
        <v>196</v>
      </c>
      <c r="B38" s="16" t="s">
        <v>46</v>
      </c>
      <c r="C38" s="17" t="s">
        <v>141</v>
      </c>
      <c r="D38" s="23">
        <v>-19.420100000000001</v>
      </c>
      <c r="E38" s="23">
        <v>-54.553100000000001</v>
      </c>
      <c r="F38" s="23">
        <v>647</v>
      </c>
      <c r="G38" s="21">
        <v>39067</v>
      </c>
      <c r="H38" s="19">
        <v>1</v>
      </c>
      <c r="I38" s="17" t="s">
        <v>90</v>
      </c>
      <c r="J38" s="22"/>
      <c r="K38" s="22"/>
      <c r="L38" s="22"/>
      <c r="M38" s="22"/>
    </row>
    <row r="39" spans="1:13" s="25" customFormat="1" x14ac:dyDescent="0.2">
      <c r="A39" s="16" t="s">
        <v>197</v>
      </c>
      <c r="B39" s="16" t="s">
        <v>95</v>
      </c>
      <c r="C39" s="17" t="s">
        <v>142</v>
      </c>
      <c r="D39" s="63">
        <v>-20466094</v>
      </c>
      <c r="E39" s="63">
        <v>-53763028</v>
      </c>
      <c r="F39" s="23">
        <v>442</v>
      </c>
      <c r="G39" s="21">
        <v>43118</v>
      </c>
      <c r="H39" s="19">
        <v>1</v>
      </c>
      <c r="I39" s="17"/>
      <c r="J39" s="22"/>
      <c r="K39" s="22"/>
      <c r="L39" s="22"/>
      <c r="M39" s="22"/>
    </row>
    <row r="40" spans="1:13" x14ac:dyDescent="0.2">
      <c r="A40" s="16" t="s">
        <v>198</v>
      </c>
      <c r="B40" s="16" t="s">
        <v>46</v>
      </c>
      <c r="C40" s="17" t="s">
        <v>143</v>
      </c>
      <c r="D40" s="19">
        <v>-21.774999999999999</v>
      </c>
      <c r="E40" s="19">
        <v>-54.528100000000002</v>
      </c>
      <c r="F40" s="19">
        <v>329</v>
      </c>
      <c r="G40" s="21">
        <v>39625</v>
      </c>
      <c r="H40" s="19">
        <v>1</v>
      </c>
      <c r="I40" s="17" t="s">
        <v>77</v>
      </c>
      <c r="J40" s="22"/>
      <c r="K40" s="22"/>
      <c r="L40" s="22"/>
      <c r="M40" s="22" t="s">
        <v>38</v>
      </c>
    </row>
    <row r="41" spans="1:13" s="30" customFormat="1" ht="15" customHeight="1" x14ac:dyDescent="0.2">
      <c r="A41" s="27" t="s">
        <v>199</v>
      </c>
      <c r="B41" s="27" t="s">
        <v>95</v>
      </c>
      <c r="C41" s="17" t="s">
        <v>145</v>
      </c>
      <c r="D41" s="74">
        <v>-21305889</v>
      </c>
      <c r="E41" s="74">
        <v>-52820375</v>
      </c>
      <c r="F41" s="28">
        <v>383</v>
      </c>
      <c r="G41" s="18">
        <v>43209</v>
      </c>
      <c r="H41" s="17">
        <v>1</v>
      </c>
      <c r="I41" s="27" t="s">
        <v>146</v>
      </c>
      <c r="J41" s="29"/>
      <c r="K41" s="29"/>
      <c r="L41" s="29"/>
      <c r="M41" s="29"/>
    </row>
    <row r="42" spans="1:13" s="30" customFormat="1" ht="15" customHeight="1" x14ac:dyDescent="0.2">
      <c r="A42" s="27" t="s">
        <v>200</v>
      </c>
      <c r="B42" s="27" t="s">
        <v>46</v>
      </c>
      <c r="C42" s="17" t="s">
        <v>147</v>
      </c>
      <c r="D42" s="74">
        <v>-20981633</v>
      </c>
      <c r="E42" s="28">
        <v>-54.971899999999998</v>
      </c>
      <c r="F42" s="28">
        <v>464</v>
      </c>
      <c r="G42" s="18" t="s">
        <v>78</v>
      </c>
      <c r="H42" s="17">
        <v>1</v>
      </c>
      <c r="I42" s="27" t="s">
        <v>79</v>
      </c>
      <c r="J42" s="29"/>
      <c r="K42" s="29"/>
      <c r="L42" s="29"/>
      <c r="M42" s="29"/>
    </row>
    <row r="43" spans="1:13" s="25" customFormat="1" x14ac:dyDescent="0.2">
      <c r="A43" s="16" t="s">
        <v>201</v>
      </c>
      <c r="B43" s="16" t="s">
        <v>46</v>
      </c>
      <c r="C43" s="17" t="s">
        <v>148</v>
      </c>
      <c r="D43" s="19">
        <v>-23.966899999999999</v>
      </c>
      <c r="E43" s="19">
        <v>-55.0242</v>
      </c>
      <c r="F43" s="19">
        <v>402</v>
      </c>
      <c r="G43" s="21">
        <v>39605</v>
      </c>
      <c r="H43" s="19">
        <v>1</v>
      </c>
      <c r="I43" s="17" t="s">
        <v>80</v>
      </c>
      <c r="J43" s="22"/>
      <c r="K43" s="22"/>
      <c r="L43" s="22"/>
      <c r="M43" s="22"/>
    </row>
    <row r="44" spans="1:13" s="25" customFormat="1" x14ac:dyDescent="0.2">
      <c r="A44" s="16" t="s">
        <v>202</v>
      </c>
      <c r="B44" s="16" t="s">
        <v>95</v>
      </c>
      <c r="C44" s="17" t="s">
        <v>149</v>
      </c>
      <c r="D44" s="63">
        <v>-20351444</v>
      </c>
      <c r="E44" s="63">
        <v>-51430222</v>
      </c>
      <c r="F44" s="19">
        <v>374</v>
      </c>
      <c r="G44" s="21">
        <v>43196</v>
      </c>
      <c r="H44" s="19">
        <v>1</v>
      </c>
      <c r="I44" s="17" t="s">
        <v>150</v>
      </c>
      <c r="J44" s="22"/>
      <c r="K44" s="22"/>
      <c r="L44" s="22"/>
      <c r="M44" s="22"/>
    </row>
    <row r="45" spans="1:13" s="32" customFormat="1" x14ac:dyDescent="0.2">
      <c r="A45" s="27" t="s">
        <v>203</v>
      </c>
      <c r="B45" s="27" t="s">
        <v>46</v>
      </c>
      <c r="C45" s="17" t="s">
        <v>151</v>
      </c>
      <c r="D45" s="17">
        <v>-17.634699999999999</v>
      </c>
      <c r="E45" s="17">
        <v>-54.760100000000001</v>
      </c>
      <c r="F45" s="17">
        <v>486</v>
      </c>
      <c r="G45" s="18" t="s">
        <v>81</v>
      </c>
      <c r="H45" s="17">
        <v>1</v>
      </c>
      <c r="I45" s="19" t="s">
        <v>82</v>
      </c>
      <c r="J45" s="31"/>
      <c r="K45" s="31"/>
      <c r="L45" s="31"/>
      <c r="M45" s="31"/>
    </row>
    <row r="46" spans="1:13" x14ac:dyDescent="0.2">
      <c r="A46" s="16" t="s">
        <v>204</v>
      </c>
      <c r="B46" s="16" t="s">
        <v>46</v>
      </c>
      <c r="C46" s="17" t="s">
        <v>152</v>
      </c>
      <c r="D46" s="19">
        <v>-20.783300000000001</v>
      </c>
      <c r="E46" s="19">
        <v>-51.7</v>
      </c>
      <c r="F46" s="19">
        <v>313</v>
      </c>
      <c r="G46" s="21">
        <v>37137</v>
      </c>
      <c r="H46" s="19">
        <v>1</v>
      </c>
      <c r="I46" s="17" t="s">
        <v>83</v>
      </c>
      <c r="J46" s="22"/>
      <c r="K46" s="22"/>
      <c r="L46" s="22"/>
      <c r="M46" s="22"/>
    </row>
    <row r="47" spans="1:13" ht="18" customHeight="1" x14ac:dyDescent="0.2">
      <c r="A47" s="33"/>
      <c r="B47" s="34"/>
      <c r="C47" s="35"/>
      <c r="D47" s="35"/>
      <c r="E47" s="35"/>
      <c r="F47" s="35"/>
      <c r="G47" s="13" t="s">
        <v>84</v>
      </c>
      <c r="H47" s="17">
        <f>SUM(H2:H46)</f>
        <v>45</v>
      </c>
      <c r="I47" s="33"/>
      <c r="J47" s="22"/>
      <c r="K47" s="22"/>
      <c r="L47" s="22"/>
      <c r="M47" s="22"/>
    </row>
    <row r="48" spans="1:13" x14ac:dyDescent="0.2">
      <c r="A48" s="22" t="s">
        <v>85</v>
      </c>
      <c r="B48" s="36"/>
      <c r="C48" s="36"/>
      <c r="D48" s="36"/>
      <c r="E48" s="36"/>
      <c r="F48" s="36"/>
      <c r="G48" s="22"/>
      <c r="H48" s="37"/>
      <c r="I48" s="22"/>
      <c r="J48" s="22"/>
      <c r="K48" s="22"/>
      <c r="L48" s="22"/>
      <c r="M48" s="22"/>
    </row>
    <row r="49" spans="1:13" x14ac:dyDescent="0.2">
      <c r="A49" s="38" t="s">
        <v>86</v>
      </c>
      <c r="B49" s="39"/>
      <c r="C49" s="39"/>
      <c r="D49" s="39"/>
      <c r="E49" s="39"/>
      <c r="F49" s="39"/>
      <c r="G49" s="22"/>
      <c r="H49" s="22"/>
      <c r="I49" s="22"/>
      <c r="J49" s="22"/>
      <c r="K49" s="22"/>
      <c r="L49" s="22"/>
      <c r="M49" s="22"/>
    </row>
    <row r="50" spans="1:13" x14ac:dyDescent="0.2">
      <c r="A50" s="22"/>
      <c r="B50" s="39"/>
      <c r="C50" s="39"/>
      <c r="D50" s="39"/>
      <c r="E50" s="39"/>
      <c r="F50" s="39"/>
      <c r="G50" s="22"/>
      <c r="H50" s="22"/>
      <c r="I50" s="22"/>
      <c r="J50" s="22"/>
      <c r="K50" s="22"/>
      <c r="L50" s="22"/>
      <c r="M50" s="22"/>
    </row>
    <row r="51" spans="1:13" x14ac:dyDescent="0.2">
      <c r="A51" s="22"/>
      <c r="B51" s="39"/>
      <c r="C51" s="39"/>
      <c r="D51" s="39"/>
      <c r="E51" s="39"/>
      <c r="F51" s="39"/>
      <c r="G51" s="22"/>
      <c r="H51" s="22"/>
      <c r="I51" s="22"/>
      <c r="J51" s="22"/>
      <c r="K51" s="22"/>
      <c r="L51" s="22"/>
      <c r="M51" s="22"/>
    </row>
    <row r="52" spans="1:13" x14ac:dyDescent="0.2">
      <c r="A52" s="22"/>
      <c r="B52" s="39"/>
      <c r="C52" s="39"/>
      <c r="D52" s="39"/>
      <c r="E52" s="39"/>
      <c r="F52" s="39"/>
      <c r="G52" s="22"/>
      <c r="H52" s="22"/>
      <c r="I52" s="22"/>
      <c r="J52" s="22"/>
      <c r="K52" s="22"/>
      <c r="L52" s="22"/>
      <c r="M52" s="22"/>
    </row>
    <row r="53" spans="1:13" x14ac:dyDescent="0.2">
      <c r="A53" s="22"/>
      <c r="B53" s="39"/>
      <c r="C53" s="39"/>
      <c r="D53" s="39"/>
      <c r="E53" s="39"/>
      <c r="F53" s="39"/>
      <c r="G53" s="22"/>
      <c r="H53" s="22"/>
      <c r="I53" s="22"/>
      <c r="J53" s="22"/>
      <c r="K53" s="22"/>
      <c r="L53" s="22"/>
      <c r="M53" s="22"/>
    </row>
    <row r="54" spans="1:13" x14ac:dyDescent="0.2">
      <c r="A54" s="22"/>
      <c r="B54" s="39"/>
      <c r="C54" s="39"/>
      <c r="D54" s="39"/>
      <c r="E54" s="39"/>
      <c r="F54" s="39"/>
      <c r="G54" s="22"/>
      <c r="H54" s="22"/>
      <c r="I54" s="22"/>
      <c r="J54" s="22"/>
      <c r="K54" s="22"/>
      <c r="L54" s="22"/>
      <c r="M54" s="22"/>
    </row>
    <row r="55" spans="1:13" x14ac:dyDescent="0.2">
      <c r="A55" s="22"/>
      <c r="B55" s="39"/>
      <c r="C55" s="39"/>
      <c r="D55" s="39"/>
      <c r="E55" s="39"/>
      <c r="F55" s="39"/>
      <c r="G55" s="22"/>
      <c r="H55" s="22"/>
      <c r="I55" s="22"/>
      <c r="J55" s="22"/>
      <c r="K55" s="22"/>
      <c r="L55" s="22"/>
      <c r="M55" s="22"/>
    </row>
    <row r="56" spans="1:13" x14ac:dyDescent="0.2">
      <c r="A56" s="22"/>
      <c r="B56" s="39"/>
      <c r="C56" s="39"/>
      <c r="D56" s="39"/>
      <c r="E56" s="39"/>
      <c r="F56" s="39"/>
      <c r="G56" s="22"/>
      <c r="H56" s="22"/>
      <c r="I56" s="22"/>
      <c r="J56" s="22"/>
      <c r="K56" s="22"/>
      <c r="L56" s="22"/>
      <c r="M56" s="22"/>
    </row>
    <row r="57" spans="1:13" x14ac:dyDescent="0.2">
      <c r="A57" s="22"/>
      <c r="B57" s="39"/>
      <c r="C57" s="39"/>
      <c r="D57" s="39"/>
      <c r="E57" s="39"/>
      <c r="F57" s="39"/>
      <c r="G57" s="22"/>
      <c r="H57" s="22"/>
      <c r="I57" s="22"/>
      <c r="J57" s="22"/>
      <c r="K57" s="22"/>
      <c r="L57" s="22"/>
      <c r="M57" s="22"/>
    </row>
    <row r="58" spans="1:13" x14ac:dyDescent="0.2">
      <c r="A58" s="22"/>
      <c r="B58" s="39"/>
      <c r="C58" s="39"/>
      <c r="D58" s="39"/>
      <c r="E58" s="39"/>
      <c r="F58" s="39"/>
      <c r="G58" s="22"/>
      <c r="H58" s="22"/>
      <c r="I58" s="22"/>
      <c r="J58" s="22"/>
      <c r="K58" s="22"/>
      <c r="L58" s="22"/>
      <c r="M58" s="22"/>
    </row>
    <row r="59" spans="1:13" x14ac:dyDescent="0.2">
      <c r="A59" s="22"/>
      <c r="B59" s="39"/>
      <c r="C59" s="39"/>
      <c r="D59" s="39"/>
      <c r="E59" s="39"/>
      <c r="F59" s="39" t="s">
        <v>38</v>
      </c>
      <c r="G59" s="22"/>
      <c r="H59" s="22"/>
      <c r="I59" s="22"/>
      <c r="J59" s="22"/>
      <c r="K59" s="22"/>
      <c r="L59" s="22"/>
      <c r="M59" s="22"/>
    </row>
    <row r="60" spans="1:13" x14ac:dyDescent="0.2">
      <c r="A60" s="22"/>
      <c r="B60" s="39"/>
      <c r="C60" s="39"/>
      <c r="D60" s="39"/>
      <c r="E60" s="39"/>
      <c r="F60" s="39"/>
      <c r="G60" s="22"/>
      <c r="H60" s="22"/>
      <c r="I60" s="22"/>
      <c r="J60" s="22"/>
      <c r="K60" s="22"/>
      <c r="L60" s="22"/>
      <c r="M60" s="22"/>
    </row>
    <row r="61" spans="1:13" x14ac:dyDescent="0.2">
      <c r="A61" s="22"/>
      <c r="B61" s="39"/>
      <c r="C61" s="39"/>
      <c r="D61" s="39"/>
      <c r="E61" s="39"/>
      <c r="F61" s="39"/>
      <c r="G61" s="22"/>
      <c r="H61" s="22"/>
      <c r="I61" s="22"/>
      <c r="J61" s="22"/>
      <c r="K61" s="22"/>
      <c r="L61" s="22"/>
      <c r="M61" s="22"/>
    </row>
    <row r="62" spans="1:13" x14ac:dyDescent="0.2">
      <c r="A62" s="22"/>
      <c r="B62" s="39"/>
      <c r="C62" s="39"/>
      <c r="D62" s="39"/>
      <c r="E62" s="39"/>
      <c r="F62" s="39"/>
      <c r="G62" s="22"/>
      <c r="H62" s="22"/>
      <c r="I62" s="22"/>
      <c r="J62" s="22"/>
      <c r="K62" s="22"/>
      <c r="L62" s="22"/>
      <c r="M62" s="22"/>
    </row>
    <row r="63" spans="1:13" x14ac:dyDescent="0.2">
      <c r="A63" s="22"/>
      <c r="B63" s="39"/>
      <c r="C63" s="39"/>
      <c r="D63" s="39"/>
      <c r="E63" s="39"/>
      <c r="F63" s="39"/>
      <c r="G63" s="22"/>
      <c r="H63" s="22"/>
      <c r="I63" s="22"/>
      <c r="J63" s="22"/>
      <c r="K63" s="22"/>
      <c r="L63" s="22"/>
      <c r="M63" s="22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2018-11-22T17:22:01Z</cp:lastPrinted>
  <dcterms:created xsi:type="dcterms:W3CDTF">2008-08-15T13:32:29Z</dcterms:created>
  <dcterms:modified xsi:type="dcterms:W3CDTF">2022-03-10T16:40:11Z</dcterms:modified>
</cp:coreProperties>
</file>