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21\"/>
    </mc:Choice>
  </mc:AlternateContent>
  <bookViews>
    <workbookView xWindow="0" yWindow="0" windowWidth="28800" windowHeight="12330" tabRatio="874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DirVento" sheetId="13" r:id="rId8"/>
    <sheet name="RajadaVento" sheetId="15" r:id="rId9"/>
    <sheet name="Chuva" sheetId="14" r:id="rId10"/>
    <sheet name="ESTAÇÃO METEOROLÓGICA" sheetId="16" r:id="rId11"/>
  </sheets>
  <definedNames>
    <definedName name="_xlnm.Print_Area" localSheetId="9">Chuva!$A$1:$AF$20</definedName>
    <definedName name="_xlnm.Print_Area" localSheetId="7">DirVento!$A$1:$AD$4</definedName>
    <definedName name="_xlnm.Print_Area" localSheetId="8">RajadaVento!$A$1:$AD$4</definedName>
    <definedName name="_xlnm.Print_Area" localSheetId="0">TempInst!$A$1:$AD$4</definedName>
    <definedName name="_xlnm.Print_Area" localSheetId="1">TempMax!$A$1:$AE$4</definedName>
    <definedName name="_xlnm.Print_Area" localSheetId="2">TempMin!$A$1:$AE$4</definedName>
    <definedName name="_xlnm.Print_Area" localSheetId="3">UmidInst!$A$1:$AD$4</definedName>
    <definedName name="_xlnm.Print_Area" localSheetId="4">UmidMax!$A$1:$AE$4</definedName>
    <definedName name="_xlnm.Print_Area" localSheetId="5">UmidMin!$A$1:$AE$4</definedName>
    <definedName name="_xlnm.Print_Area" localSheetId="6">VelVentoMax!$A$1:$AD$4</definedName>
  </definedNames>
  <calcPr calcId="162913"/>
</workbook>
</file>

<file path=xl/calcChain.xml><?xml version="1.0" encoding="utf-8"?>
<calcChain xmlns="http://schemas.openxmlformats.org/spreadsheetml/2006/main">
  <c r="B35" i="5" l="1"/>
  <c r="B29" i="14" l="1"/>
  <c r="B30" i="14"/>
  <c r="B32" i="12" l="1"/>
  <c r="B35" i="8"/>
  <c r="AD21" i="14" l="1"/>
  <c r="AD19" i="14" l="1"/>
  <c r="AD34" i="4" l="1"/>
  <c r="AD14" i="4"/>
  <c r="AD34" i="5"/>
  <c r="AE34" i="5"/>
  <c r="AD14" i="5"/>
  <c r="AE14" i="5"/>
  <c r="AD15" i="5"/>
  <c r="AE15" i="5"/>
  <c r="AD34" i="6"/>
  <c r="AE34" i="6"/>
  <c r="AD14" i="6"/>
  <c r="AE14" i="6"/>
  <c r="AD34" i="7"/>
  <c r="AD14" i="7"/>
  <c r="AD34" i="8"/>
  <c r="AE34" i="8"/>
  <c r="AD14" i="8"/>
  <c r="AE14" i="8"/>
  <c r="AD34" i="9"/>
  <c r="AE34" i="9"/>
  <c r="AD14" i="9"/>
  <c r="AE14" i="9"/>
  <c r="AD13" i="12"/>
  <c r="AE13" i="12"/>
  <c r="AD13" i="15"/>
  <c r="AE13" i="15"/>
  <c r="AD28" i="14"/>
  <c r="AE28" i="14"/>
  <c r="AF28" i="14"/>
  <c r="B35" i="9" l="1"/>
  <c r="AD9" i="14" l="1"/>
  <c r="AE9" i="14"/>
  <c r="AF9" i="14"/>
  <c r="AD9" i="15"/>
  <c r="AE9" i="15"/>
  <c r="B32" i="15"/>
  <c r="AD9" i="12"/>
  <c r="AE9" i="12"/>
  <c r="AD10" i="9"/>
  <c r="AE10" i="9"/>
  <c r="AD10" i="8"/>
  <c r="AE10" i="8"/>
  <c r="AD10" i="7"/>
  <c r="AD10" i="6"/>
  <c r="AE10" i="6"/>
  <c r="AD10" i="5"/>
  <c r="AE10" i="5"/>
  <c r="AD10" i="4"/>
  <c r="AD8" i="9" l="1"/>
  <c r="AE8" i="9"/>
  <c r="AD8" i="8"/>
  <c r="AE8" i="8"/>
  <c r="AD8" i="7"/>
  <c r="AC32" i="12" l="1"/>
  <c r="AC35" i="6"/>
  <c r="AC35" i="7"/>
  <c r="AC35" i="8"/>
  <c r="AC32" i="15"/>
  <c r="AC35" i="5"/>
  <c r="AC35" i="9"/>
  <c r="AC30" i="14"/>
  <c r="AC29" i="14"/>
  <c r="AC35" i="4" l="1"/>
  <c r="AD18" i="7" l="1"/>
  <c r="AD18" i="9"/>
  <c r="AE18" i="9"/>
  <c r="AD18" i="8"/>
  <c r="AE18" i="8"/>
  <c r="AF13" i="14"/>
  <c r="AE13" i="14"/>
  <c r="AD13" i="14"/>
  <c r="AD11" i="9"/>
  <c r="AE28" i="8" l="1"/>
  <c r="AE22" i="8"/>
  <c r="AD17" i="8"/>
  <c r="AD11" i="7"/>
  <c r="AD30" i="7"/>
  <c r="AD24" i="9"/>
  <c r="AE25" i="9"/>
  <c r="AE17" i="6"/>
  <c r="AE30" i="9"/>
  <c r="AE16" i="15"/>
  <c r="AD16" i="12"/>
  <c r="AD22" i="4"/>
  <c r="AE21" i="12"/>
  <c r="AD28" i="4"/>
  <c r="AE18" i="5"/>
  <c r="AE25" i="5"/>
  <c r="AE26" i="12"/>
  <c r="AD16" i="14"/>
  <c r="AD22" i="14"/>
  <c r="AD23" i="14"/>
  <c r="AD25" i="14"/>
  <c r="AD24" i="7"/>
  <c r="AE11" i="5"/>
  <c r="AD8" i="5"/>
  <c r="AE6" i="15"/>
  <c r="AF6" i="14"/>
  <c r="AD24" i="4"/>
  <c r="AD30" i="4"/>
  <c r="AE22" i="5"/>
  <c r="AE28" i="5"/>
  <c r="AE11" i="6"/>
  <c r="AE18" i="6"/>
  <c r="AD24" i="6"/>
  <c r="AE25" i="6"/>
  <c r="AE24" i="8"/>
  <c r="AE30" i="8"/>
  <c r="AD17" i="9"/>
  <c r="AE22" i="9"/>
  <c r="AD25" i="9"/>
  <c r="AD10" i="12"/>
  <c r="AE23" i="12"/>
  <c r="AE28" i="12"/>
  <c r="AE10" i="15"/>
  <c r="AE17" i="15"/>
  <c r="AD23" i="15"/>
  <c r="AE24" i="15"/>
  <c r="AD15" i="14"/>
  <c r="AF16" i="14"/>
  <c r="AD20" i="14"/>
  <c r="AF23" i="14"/>
  <c r="AD27" i="14"/>
  <c r="AD11" i="4"/>
  <c r="AD18" i="4"/>
  <c r="AD25" i="4"/>
  <c r="AE17" i="5"/>
  <c r="AD11" i="6"/>
  <c r="AE24" i="6"/>
  <c r="AE30" i="6"/>
  <c r="AD17" i="7"/>
  <c r="AD22" i="7"/>
  <c r="AD28" i="7"/>
  <c r="AD11" i="8"/>
  <c r="AD24" i="8"/>
  <c r="AE25" i="8"/>
  <c r="AE17" i="9"/>
  <c r="AE28" i="9"/>
  <c r="AE10" i="12"/>
  <c r="AE17" i="12"/>
  <c r="AD21" i="12"/>
  <c r="AD23" i="12"/>
  <c r="AE24" i="12"/>
  <c r="AD10" i="15"/>
  <c r="AE23" i="15"/>
  <c r="AE28" i="15"/>
  <c r="AE20" i="14"/>
  <c r="AF25" i="14"/>
  <c r="AE27" i="14"/>
  <c r="AD17" i="4"/>
  <c r="AE24" i="5"/>
  <c r="AE30" i="5"/>
  <c r="AD17" i="6"/>
  <c r="AE22" i="6"/>
  <c r="AE28" i="6"/>
  <c r="AD25" i="7"/>
  <c r="AE17" i="8"/>
  <c r="AE24" i="9"/>
  <c r="AE16" i="12"/>
  <c r="AD16" i="15"/>
  <c r="AE21" i="15"/>
  <c r="AE26" i="15"/>
  <c r="AD10" i="14"/>
  <c r="AE16" i="14"/>
  <c r="AF20" i="14"/>
  <c r="AE23" i="14"/>
  <c r="AF27" i="14"/>
  <c r="AF8" i="14"/>
  <c r="AD8" i="4"/>
  <c r="AD8" i="12"/>
  <c r="AE8" i="14"/>
  <c r="AD8" i="6"/>
  <c r="AD8" i="15"/>
  <c r="AD6" i="4"/>
  <c r="AE6" i="5"/>
  <c r="AE6" i="9"/>
  <c r="AD6" i="14"/>
  <c r="AE6" i="6"/>
  <c r="AD6" i="5"/>
  <c r="AE6" i="8"/>
  <c r="AE6" i="12"/>
  <c r="AD6" i="7"/>
  <c r="AE6" i="14"/>
  <c r="AE25" i="14"/>
  <c r="AF22" i="14"/>
  <c r="AE22" i="14"/>
  <c r="AF15" i="14"/>
  <c r="AE15" i="14"/>
  <c r="AE10" i="14"/>
  <c r="AF10" i="14"/>
  <c r="AD8" i="14"/>
  <c r="AD28" i="15"/>
  <c r="AD26" i="15"/>
  <c r="AD24" i="15"/>
  <c r="AD21" i="15"/>
  <c r="AD17" i="15"/>
  <c r="AE8" i="15"/>
  <c r="AD6" i="15"/>
  <c r="AD28" i="12"/>
  <c r="AD26" i="12"/>
  <c r="AD24" i="12"/>
  <c r="AD17" i="12"/>
  <c r="AE8" i="12"/>
  <c r="AD6" i="12"/>
  <c r="AD30" i="9"/>
  <c r="AD28" i="9"/>
  <c r="AD22" i="9"/>
  <c r="AE11" i="9"/>
  <c r="AD6" i="9"/>
  <c r="AD30" i="8"/>
  <c r="AD28" i="8"/>
  <c r="AD25" i="8"/>
  <c r="AD22" i="8"/>
  <c r="AE11" i="8"/>
  <c r="AD6" i="8"/>
  <c r="AD30" i="6"/>
  <c r="AD28" i="6"/>
  <c r="AD25" i="6"/>
  <c r="AD22" i="6"/>
  <c r="AD18" i="6"/>
  <c r="AE8" i="6"/>
  <c r="AD6" i="6"/>
  <c r="AD30" i="5"/>
  <c r="AD28" i="5"/>
  <c r="AD25" i="5"/>
  <c r="AD24" i="5"/>
  <c r="AD22" i="5"/>
  <c r="AD17" i="5"/>
  <c r="AD18" i="5"/>
  <c r="AD11" i="5"/>
  <c r="AE8" i="5"/>
  <c r="AD32" i="6" l="1"/>
  <c r="AD19" i="7"/>
  <c r="AD26" i="7"/>
  <c r="AD32" i="7"/>
  <c r="AE26" i="6"/>
  <c r="AE16" i="8"/>
  <c r="AE12" i="5"/>
  <c r="AD27" i="6"/>
  <c r="AD20" i="8"/>
  <c r="AE21" i="8"/>
  <c r="AD26" i="8"/>
  <c r="AE29" i="8"/>
  <c r="AD31" i="8"/>
  <c r="AD33" i="8"/>
  <c r="AD20" i="9"/>
  <c r="AE21" i="9"/>
  <c r="AD26" i="9"/>
  <c r="AE29" i="9"/>
  <c r="AD33" i="9"/>
  <c r="AD19" i="12"/>
  <c r="AE20" i="12"/>
  <c r="AE27" i="12"/>
  <c r="AD31" i="12"/>
  <c r="AD19" i="15"/>
  <c r="AE20" i="15"/>
  <c r="AE27" i="15"/>
  <c r="AD29" i="15"/>
  <c r="AD31" i="15"/>
  <c r="AF18" i="14"/>
  <c r="AD19" i="5"/>
  <c r="AD21" i="5"/>
  <c r="AE26" i="5"/>
  <c r="AD32" i="5"/>
  <c r="AE19" i="6"/>
  <c r="AD23" i="6"/>
  <c r="AD26" i="6"/>
  <c r="AE27" i="6"/>
  <c r="AD16" i="8"/>
  <c r="AD16" i="5"/>
  <c r="AE16" i="9"/>
  <c r="AE15" i="12"/>
  <c r="AE15" i="15"/>
  <c r="AD15" i="9"/>
  <c r="AD14" i="15"/>
  <c r="AD14" i="14"/>
  <c r="AD14" i="12"/>
  <c r="AD13" i="8"/>
  <c r="AD13" i="5"/>
  <c r="AE13" i="9"/>
  <c r="AE12" i="12"/>
  <c r="AE12" i="15"/>
  <c r="AD12" i="14"/>
  <c r="AE13" i="8"/>
  <c r="AD12" i="9"/>
  <c r="AD11" i="12"/>
  <c r="AD11" i="15"/>
  <c r="AD9" i="7"/>
  <c r="AE9" i="8"/>
  <c r="AE9" i="6"/>
  <c r="AE7" i="9"/>
  <c r="AE7" i="12"/>
  <c r="AE7" i="15"/>
  <c r="AE7" i="14"/>
  <c r="AD5" i="7"/>
  <c r="AE5" i="8"/>
  <c r="AD5" i="9"/>
  <c r="AD5" i="12"/>
  <c r="AD5" i="15"/>
  <c r="AD31" i="7"/>
  <c r="AE7" i="5"/>
  <c r="AD20" i="6"/>
  <c r="AE20" i="8"/>
  <c r="AE23" i="8"/>
  <c r="AE27" i="8"/>
  <c r="AE33" i="8"/>
  <c r="AE20" i="9"/>
  <c r="AE11" i="12"/>
  <c r="AE19" i="12"/>
  <c r="AE22" i="12"/>
  <c r="AE31" i="12"/>
  <c r="AE11" i="15"/>
  <c r="AE14" i="15"/>
  <c r="AE19" i="15"/>
  <c r="AE22" i="15"/>
  <c r="AE25" i="15"/>
  <c r="AE31" i="15"/>
  <c r="AF7" i="14"/>
  <c r="AF11" i="14"/>
  <c r="AE14" i="14"/>
  <c r="AD17" i="14"/>
  <c r="AE18" i="14"/>
  <c r="AF19" i="14"/>
  <c r="AE26" i="14"/>
  <c r="AE9" i="5"/>
  <c r="AE31" i="6"/>
  <c r="AD23" i="5"/>
  <c r="AE31" i="5"/>
  <c r="AE12" i="9"/>
  <c r="AE15" i="9"/>
  <c r="AE23" i="9"/>
  <c r="AE27" i="9"/>
  <c r="AE33" i="9"/>
  <c r="AE14" i="12"/>
  <c r="AE25" i="12"/>
  <c r="AD12" i="5"/>
  <c r="AE12" i="8"/>
  <c r="AE15" i="8"/>
  <c r="AE13" i="5"/>
  <c r="AE16" i="5"/>
  <c r="AD20" i="5"/>
  <c r="AE21" i="5"/>
  <c r="AD26" i="5"/>
  <c r="AE29" i="5"/>
  <c r="AD33" i="5"/>
  <c r="AE7" i="6"/>
  <c r="AD12" i="6"/>
  <c r="AE13" i="6"/>
  <c r="AD15" i="6"/>
  <c r="AE16" i="6"/>
  <c r="AE21" i="6"/>
  <c r="AE29" i="6"/>
  <c r="AD31" i="6"/>
  <c r="AD33" i="6"/>
  <c r="AD7" i="7"/>
  <c r="AD13" i="7"/>
  <c r="AD16" i="7"/>
  <c r="AD21" i="7"/>
  <c r="AD29" i="7"/>
  <c r="AE7" i="8"/>
  <c r="AD12" i="8"/>
  <c r="AD15" i="8"/>
  <c r="AD19" i="8"/>
  <c r="AD21" i="8"/>
  <c r="AE26" i="8"/>
  <c r="AD32" i="8"/>
  <c r="AE9" i="9"/>
  <c r="AD13" i="9"/>
  <c r="AD16" i="9"/>
  <c r="AD19" i="9"/>
  <c r="AD21" i="9"/>
  <c r="AE26" i="9"/>
  <c r="AD32" i="9"/>
  <c r="AD12" i="12"/>
  <c r="AD15" i="12"/>
  <c r="AD18" i="12"/>
  <c r="AD20" i="12"/>
  <c r="AD30" i="12"/>
  <c r="AD12" i="15"/>
  <c r="AD15" i="15"/>
  <c r="AD18" i="15"/>
  <c r="AD25" i="15"/>
  <c r="AD30" i="15"/>
  <c r="AD7" i="14"/>
  <c r="AF14" i="14"/>
  <c r="AF17" i="14"/>
  <c r="AD18" i="14"/>
  <c r="AF26" i="14"/>
  <c r="AE20" i="5"/>
  <c r="AE23" i="5"/>
  <c r="AE27" i="5"/>
  <c r="AE33" i="5"/>
  <c r="AE12" i="6"/>
  <c r="AE15" i="6"/>
  <c r="AD19" i="6"/>
  <c r="AE20" i="6"/>
  <c r="AE23" i="6"/>
  <c r="AE33" i="6"/>
  <c r="AD12" i="7"/>
  <c r="AD15" i="7"/>
  <c r="AD20" i="7"/>
  <c r="AD23" i="7"/>
  <c r="AD27" i="7"/>
  <c r="AD33" i="7"/>
  <c r="AD23" i="8"/>
  <c r="AE31" i="8"/>
  <c r="AD23" i="9"/>
  <c r="AE31" i="9"/>
  <c r="AD22" i="12"/>
  <c r="AE29" i="12"/>
  <c r="AD22" i="15"/>
  <c r="AE29" i="15"/>
  <c r="AD24" i="14"/>
  <c r="AD26" i="14"/>
  <c r="AE5" i="5"/>
  <c r="AD5" i="6"/>
  <c r="AD5" i="8"/>
  <c r="AE5" i="9"/>
  <c r="AE5" i="12"/>
  <c r="AE5" i="15"/>
  <c r="AD5" i="14"/>
  <c r="AE5" i="6"/>
  <c r="AD5" i="5"/>
  <c r="AE24" i="14"/>
  <c r="AF24" i="14"/>
  <c r="AE21" i="14"/>
  <c r="AF21" i="14"/>
  <c r="AE17" i="14"/>
  <c r="AE19" i="14"/>
  <c r="AD11" i="14"/>
  <c r="AF12" i="14"/>
  <c r="AE12" i="14"/>
  <c r="AE11" i="14"/>
  <c r="AE5" i="14"/>
  <c r="AF5" i="14"/>
  <c r="AE30" i="15"/>
  <c r="AD27" i="15"/>
  <c r="AE18" i="15"/>
  <c r="AD20" i="15"/>
  <c r="AD7" i="15"/>
  <c r="AE30" i="12"/>
  <c r="AD29" i="12"/>
  <c r="AD27" i="12"/>
  <c r="AD25" i="12"/>
  <c r="AE18" i="12"/>
  <c r="AD7" i="12"/>
  <c r="AE32" i="9"/>
  <c r="AD31" i="9"/>
  <c r="AD29" i="9"/>
  <c r="AD27" i="9"/>
  <c r="AE19" i="9"/>
  <c r="AD9" i="9"/>
  <c r="AD7" i="9"/>
  <c r="AE32" i="8"/>
  <c r="AD29" i="8"/>
  <c r="AD27" i="8"/>
  <c r="AE19" i="8"/>
  <c r="AD9" i="8"/>
  <c r="AD7" i="8"/>
  <c r="AE32" i="6"/>
  <c r="AD29" i="6"/>
  <c r="AD21" i="6"/>
  <c r="AD13" i="6"/>
  <c r="AD16" i="6"/>
  <c r="AD9" i="6"/>
  <c r="AD7" i="6"/>
  <c r="AE32" i="5"/>
  <c r="AD31" i="5"/>
  <c r="AD29" i="5"/>
  <c r="AD27" i="5"/>
  <c r="AE19" i="5"/>
  <c r="AD9" i="5"/>
  <c r="AD7" i="5"/>
  <c r="AD30" i="14" l="1"/>
  <c r="AD35" i="7"/>
  <c r="AD21" i="4" l="1"/>
  <c r="AD29" i="4"/>
  <c r="AD9" i="4"/>
  <c r="AD20" i="4"/>
  <c r="AD23" i="4"/>
  <c r="AD27" i="4"/>
  <c r="AD33" i="4"/>
  <c r="AD13" i="4"/>
  <c r="AD16" i="4"/>
  <c r="AD19" i="4"/>
  <c r="AD26" i="4"/>
  <c r="AD32" i="4"/>
  <c r="AD5" i="4"/>
  <c r="AD7" i="4"/>
  <c r="AD12" i="4"/>
  <c r="AD15" i="4"/>
  <c r="AD31" i="4"/>
  <c r="AD35" i="4" l="1"/>
  <c r="AB35" i="9" l="1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B35" i="6"/>
  <c r="AA35" i="6"/>
  <c r="Z35" i="6"/>
  <c r="Y35" i="6"/>
  <c r="X35" i="6"/>
  <c r="W35" i="6"/>
  <c r="V35" i="6"/>
  <c r="U35" i="6"/>
  <c r="T35" i="6"/>
  <c r="R35" i="6"/>
  <c r="S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U30" i="14"/>
  <c r="M32" i="12"/>
  <c r="AA32" i="12"/>
  <c r="I29" i="14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L32" i="12"/>
  <c r="K32" i="12"/>
  <c r="J32" i="12"/>
  <c r="I32" i="12"/>
  <c r="H32" i="12"/>
  <c r="G32" i="12"/>
  <c r="F32" i="12"/>
  <c r="E32" i="12"/>
  <c r="D32" i="12"/>
  <c r="C32" i="12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C29" i="14" l="1"/>
  <c r="G29" i="14"/>
  <c r="K30" i="14"/>
  <c r="O30" i="14"/>
  <c r="S29" i="14"/>
  <c r="W30" i="14"/>
  <c r="AA30" i="14"/>
  <c r="E29" i="14"/>
  <c r="M30" i="14"/>
  <c r="Q29" i="14"/>
  <c r="Y29" i="14"/>
  <c r="E30" i="14"/>
  <c r="U29" i="14"/>
  <c r="O29" i="14"/>
  <c r="W29" i="14"/>
  <c r="C30" i="14"/>
  <c r="F29" i="14"/>
  <c r="J29" i="14"/>
  <c r="N29" i="14"/>
  <c r="R29" i="14"/>
  <c r="V29" i="14"/>
  <c r="Z29" i="14"/>
  <c r="K29" i="14"/>
  <c r="AA29" i="14"/>
  <c r="M29" i="14"/>
  <c r="I30" i="14"/>
  <c r="Q30" i="14"/>
  <c r="Y30" i="14"/>
  <c r="G30" i="14"/>
  <c r="S30" i="14"/>
  <c r="AE32" i="15"/>
  <c r="AE32" i="12"/>
  <c r="AE35" i="9"/>
  <c r="AE35" i="8"/>
  <c r="AE35" i="6"/>
  <c r="AD32" i="15"/>
  <c r="AD32" i="12"/>
  <c r="AD35" i="9"/>
  <c r="AD35" i="8"/>
  <c r="AD35" i="6"/>
  <c r="AE35" i="5"/>
  <c r="D30" i="14"/>
  <c r="H30" i="14"/>
  <c r="L30" i="14"/>
  <c r="P30" i="14"/>
  <c r="T30" i="14"/>
  <c r="X30" i="14"/>
  <c r="AB30" i="14"/>
  <c r="AD35" i="5"/>
  <c r="D29" i="14"/>
  <c r="H29" i="14"/>
  <c r="L29" i="14"/>
  <c r="P29" i="14"/>
  <c r="T29" i="14"/>
  <c r="X29" i="14"/>
  <c r="AB29" i="14"/>
  <c r="F30" i="14"/>
  <c r="J30" i="14"/>
  <c r="N30" i="14"/>
  <c r="R30" i="14"/>
  <c r="V30" i="14"/>
  <c r="Z30" i="14"/>
  <c r="AB35" i="4" l="1"/>
  <c r="Z35" i="4"/>
  <c r="Y35" i="4"/>
  <c r="X35" i="4"/>
  <c r="V35" i="4"/>
  <c r="U35" i="4"/>
  <c r="T35" i="4"/>
  <c r="R35" i="4"/>
  <c r="Q35" i="4"/>
  <c r="P35" i="4"/>
  <c r="N35" i="4"/>
  <c r="M35" i="4"/>
  <c r="L35" i="4"/>
  <c r="J35" i="4"/>
  <c r="I35" i="4"/>
  <c r="H35" i="4"/>
  <c r="F35" i="4"/>
  <c r="E35" i="4"/>
  <c r="D35" i="4"/>
  <c r="B35" i="4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C35" i="4" l="1"/>
  <c r="K35" i="4"/>
  <c r="O35" i="4"/>
  <c r="S35" i="4"/>
  <c r="W35" i="4"/>
  <c r="AA35" i="4"/>
  <c r="G35" i="4"/>
  <c r="H47" i="16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C3" i="14" l="1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C3" i="4"/>
  <c r="D3" i="4" s="1"/>
  <c r="E3" i="4" s="1"/>
  <c r="F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D29" i="14" l="1"/>
  <c r="AE29" i="14"/>
</calcChain>
</file>

<file path=xl/sharedStrings.xml><?xml version="1.0" encoding="utf-8"?>
<sst xmlns="http://schemas.openxmlformats.org/spreadsheetml/2006/main" count="3027" uniqueCount="225">
  <si>
    <t>Aquidauana</t>
  </si>
  <si>
    <t>Campo Grande</t>
  </si>
  <si>
    <t>Cassilândia</t>
  </si>
  <si>
    <t>Corumbá</t>
  </si>
  <si>
    <t>Coxim</t>
  </si>
  <si>
    <t>Itaquirai</t>
  </si>
  <si>
    <t>Ivinhema</t>
  </si>
  <si>
    <t>Miranda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</si>
  <si>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</si>
  <si>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</si>
  <si>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</si>
  <si>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</si>
  <si>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</si>
  <si>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</si>
  <si>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</si>
  <si>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 xml:space="preserve">Temperatura Instantânea </t>
  </si>
  <si>
    <t>Temperatura Máxima</t>
  </si>
  <si>
    <t>Temperatura Mínima</t>
  </si>
  <si>
    <t>Umidade Instantânea</t>
  </si>
  <si>
    <t>Umidade Máxima</t>
  </si>
  <si>
    <t>Umidade Mínima</t>
  </si>
  <si>
    <t>Velocidade do Vento Máxima</t>
  </si>
  <si>
    <t>Direção do Vento</t>
  </si>
  <si>
    <t>Chuva</t>
  </si>
  <si>
    <t>Sidrolândia</t>
  </si>
  <si>
    <t>Rajada do Vento</t>
  </si>
  <si>
    <t>Máxima Registrada</t>
  </si>
  <si>
    <t>Acumulada</t>
  </si>
  <si>
    <t>Mês</t>
  </si>
  <si>
    <t>Média</t>
  </si>
  <si>
    <t>Máxima</t>
  </si>
  <si>
    <t>Mínima</t>
  </si>
  <si>
    <t>Total</t>
  </si>
  <si>
    <t>Água Clara</t>
  </si>
  <si>
    <t>Bela Vista</t>
  </si>
  <si>
    <t>Jardim</t>
  </si>
  <si>
    <t>Costa Rica</t>
  </si>
  <si>
    <t>Carlos Eduardo Borges Daniel</t>
  </si>
  <si>
    <t>Geógrafo/Assessoria Técnica/Cemtec</t>
  </si>
  <si>
    <t xml:space="preserve"> </t>
  </si>
  <si>
    <t>PCDs</t>
  </si>
  <si>
    <t>Código da estação</t>
  </si>
  <si>
    <t>Latitude         ( ° )</t>
  </si>
  <si>
    <t>Longitude  ( ° )</t>
  </si>
  <si>
    <t>Altitude (m)</t>
  </si>
  <si>
    <t>Aberta em:</t>
  </si>
  <si>
    <t>Localização Física das PCDs Automáticas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</si>
  <si>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</si>
  <si>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</si>
  <si>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</si>
  <si>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</si>
  <si>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</si>
  <si>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</si>
  <si>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</si>
  <si>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</si>
  <si>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</si>
  <si>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A 759</t>
  </si>
  <si>
    <t>BR 262 – km 04 – Saída para Aquidauana (EMBRAPA)</t>
  </si>
  <si>
    <t>Rodovia BR 158 – Saída para Paranaíba (Conab)</t>
  </si>
  <si>
    <t>Rua Cárceres, 296 – Centro (Exército) Coronel Rocha- 32311890</t>
  </si>
  <si>
    <t>Aeroporto de Costa Rica</t>
  </si>
  <si>
    <t>47° BI – BR 163 – km 729 – Vila São Paulo (Exército)</t>
  </si>
  <si>
    <t>Av. Guaicurus, n° 9000 (Exército) 67-34169490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</si>
  <si>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</si>
  <si>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</si>
  <si>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</si>
  <si>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</si>
  <si>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</si>
  <si>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</si>
  <si>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</si>
  <si>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</si>
  <si>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Rodovia MS 460 – km 1,5 – Saída para Água Fria (Conab) Fone: 67-34541384 Elvis  Rodrigues Lima ms.ua-maracaju@conab.gov.br</t>
  </si>
  <si>
    <t>Rodovia MS 339 – km 20 – Zona Rural (Exército)</t>
  </si>
  <si>
    <t>Rua 21 de Setembro, 1880 – Fazenda Nhumirim (EMBRAPA)</t>
  </si>
  <si>
    <t>13/112006</t>
  </si>
  <si>
    <t>Av. Três Lagoas, s/n° - Jardim Jaraguá (Prefeitura)</t>
  </si>
  <si>
    <t>Av. Brasil esquina com Cardoso s/n° (Prefeitura)</t>
  </si>
  <si>
    <t>Cia de Fronteira – Rua Capitão Cantalice, 1077 (Exército)</t>
  </si>
  <si>
    <t>Rodovia BR 163 – km 252 (Conab)</t>
  </si>
  <si>
    <t>1°/10/2008</t>
  </si>
  <si>
    <t xml:space="preserve"> Rodovia MS, km 162 – Saída para Maracajú (Conab) 32721371</t>
  </si>
  <si>
    <t>(Prefeitura)</t>
  </si>
  <si>
    <t>30/11/2012</t>
  </si>
  <si>
    <t>Rua da Cana, 178 - Centro</t>
  </si>
  <si>
    <t>Rua 13 de Junho, 352 – Bairro Santos Dumont (Prefeitura)</t>
  </si>
  <si>
    <t>TOTAL</t>
  </si>
  <si>
    <t xml:space="preserve">Fontes: </t>
  </si>
  <si>
    <t>http://www.inmet.gov.br/sonabra/maps/automaticas.php</t>
  </si>
  <si>
    <t>Ma. Franciane Rodrigues</t>
  </si>
  <si>
    <t>CoordenadoraTécnica/Cemtec</t>
  </si>
  <si>
    <t>Rodovia MS 306 – km 96 – Saída para Cassilândia (Conab)</t>
  </si>
  <si>
    <t>Rodovia BR 163 – km 541 – Zona Rural (Conab)</t>
  </si>
  <si>
    <t>Fonte : Inmet/Semagro/Cemtec-MS</t>
  </si>
  <si>
    <t>(*) Nenhuma Infotmação Disponivel pelo INMET</t>
  </si>
  <si>
    <t>PCDs DO INMET SEMAGRO</t>
  </si>
  <si>
    <t>Angélica</t>
  </si>
  <si>
    <t>SEMAGRO</t>
  </si>
  <si>
    <t>S 701</t>
  </si>
  <si>
    <t>Avenida São João S/N - Bairro Mutum</t>
  </si>
  <si>
    <t>S 702</t>
  </si>
  <si>
    <t xml:space="preserve">Rua General Dutra S/N - </t>
  </si>
  <si>
    <t>Rodovia BR 267, km 35 - Distrito Industrial Casulo</t>
  </si>
  <si>
    <t>S 703</t>
  </si>
  <si>
    <t>BR 163 - KM 543 - Antigo IBC</t>
  </si>
  <si>
    <t>Bonito</t>
  </si>
  <si>
    <t>S 704</t>
  </si>
  <si>
    <t>06/082018</t>
  </si>
  <si>
    <t xml:space="preserve"> Rodovia MS,  178 - KM 33 - Aeroporto de Bonito</t>
  </si>
  <si>
    <t>S 705</t>
  </si>
  <si>
    <t>Escola Agrícola Rodovia MS 395</t>
  </si>
  <si>
    <t>Caarapó</t>
  </si>
  <si>
    <t>S 706</t>
  </si>
  <si>
    <t>Chácara Municipal - Antigo Balneário Airton Sena</t>
  </si>
  <si>
    <t>S 707</t>
  </si>
  <si>
    <t xml:space="preserve">Rodovia MS 060 - Escola Agricola Professor Marcio Elias Nery </t>
  </si>
  <si>
    <t>A 702</t>
  </si>
  <si>
    <t>A 742</t>
  </si>
  <si>
    <t>A  730</t>
  </si>
  <si>
    <t>A 724</t>
  </si>
  <si>
    <t>A 760</t>
  </si>
  <si>
    <t>A 720</t>
  </si>
  <si>
    <t>A 721</t>
  </si>
  <si>
    <t>S 708</t>
  </si>
  <si>
    <t>Estrada da Setima Linha - KM 1  de Culturama</t>
  </si>
  <si>
    <t>S 709</t>
  </si>
  <si>
    <t>Rodovia MS 295 - Sentido Tacuru - Casa do Mel  ao lado da casa do Tete/Sítio Igreja</t>
  </si>
  <si>
    <t>S 710</t>
  </si>
  <si>
    <t xml:space="preserve">Parque de Exposição </t>
  </si>
  <si>
    <t>S 711</t>
  </si>
  <si>
    <t>Rodovia MS 379, Km 1.2 (Próximo a Parque de Exposição)</t>
  </si>
  <si>
    <t>A 731</t>
  </si>
  <si>
    <t>S 712</t>
  </si>
  <si>
    <t>Avenida Jofre de Araújo - Antiga Escola Agrícola</t>
  </si>
  <si>
    <t>S 713</t>
  </si>
  <si>
    <t>Rodovia MS 743 - sede do IFMS</t>
  </si>
  <si>
    <t>A 722</t>
  </si>
  <si>
    <t>A 717</t>
  </si>
  <si>
    <t>A 710</t>
  </si>
  <si>
    <t>S 714</t>
  </si>
  <si>
    <t xml:space="preserve">Chácara Municipal </t>
  </si>
  <si>
    <t>A 703</t>
  </si>
  <si>
    <t>A 723</t>
  </si>
  <si>
    <t>A 732</t>
  </si>
  <si>
    <t>S 715</t>
  </si>
  <si>
    <t>A 743</t>
  </si>
  <si>
    <t>Santa Rita do Pardo</t>
  </si>
  <si>
    <t>S 716</t>
  </si>
  <si>
    <t>Prolongamento da Rua Geraldo da Silva Souza S/N - Bairro Sta Luzia</t>
  </si>
  <si>
    <t>A 754</t>
  </si>
  <si>
    <t>A 751</t>
  </si>
  <si>
    <t>S 717</t>
  </si>
  <si>
    <t>Rua Jailda Candido Pereira Lote T - Qda11</t>
  </si>
  <si>
    <t>A 761</t>
  </si>
  <si>
    <t>A 704</t>
  </si>
  <si>
    <t>Aral Moreira</t>
  </si>
  <si>
    <t>Iguatemi</t>
  </si>
  <si>
    <t>Itaporã</t>
  </si>
  <si>
    <t>Laguna Carapã</t>
  </si>
  <si>
    <t>Nova Alvorada</t>
  </si>
  <si>
    <t>Pedro Gomes</t>
  </si>
  <si>
    <t>Ribas do Rio Pardo</t>
  </si>
  <si>
    <t xml:space="preserve">1. Água Clara </t>
  </si>
  <si>
    <t>2. Amambai</t>
  </si>
  <si>
    <t>3.Aquidauana</t>
  </si>
  <si>
    <t>4.Angélica</t>
  </si>
  <si>
    <t>5.Aral Motreira</t>
  </si>
  <si>
    <t>6. Bela Vista</t>
  </si>
  <si>
    <t>7. Bataguassu</t>
  </si>
  <si>
    <t>8. Bandeirantes</t>
  </si>
  <si>
    <t>9. Bonito</t>
  </si>
  <si>
    <t>10. Brasilândia</t>
  </si>
  <si>
    <t>11. Caarapó</t>
  </si>
  <si>
    <t>12. Camapuã</t>
  </si>
  <si>
    <t>13. Campo Grande</t>
  </si>
  <si>
    <t>14. Cassilândia</t>
  </si>
  <si>
    <t>15. Chapadão do Sul</t>
  </si>
  <si>
    <t>16. Corumbá</t>
  </si>
  <si>
    <t>17. Costa Rica</t>
  </si>
  <si>
    <t>18. Coxim</t>
  </si>
  <si>
    <t>19. Dourados</t>
  </si>
  <si>
    <t>20. Fátima do Sul</t>
  </si>
  <si>
    <t>21. Iguatemi</t>
  </si>
  <si>
    <t>22. Itaporã</t>
  </si>
  <si>
    <t>23. Itaquiraí</t>
  </si>
  <si>
    <t>24. Ivinhema</t>
  </si>
  <si>
    <t>25. Jardim</t>
  </si>
  <si>
    <t>26. Juti</t>
  </si>
  <si>
    <t>27. Laguna Carapã</t>
  </si>
  <si>
    <t>28. Maracaju</t>
  </si>
  <si>
    <t>29. Nova Alvorada do Sul</t>
  </si>
  <si>
    <t>30. Nova Andradina</t>
  </si>
  <si>
    <t>31. Miranda</t>
  </si>
  <si>
    <t>32. Nhumirim (Embrapa Pantanal)</t>
  </si>
  <si>
    <t>33.Paranaíba</t>
  </si>
  <si>
    <t>34.  Pedro Gomes</t>
  </si>
  <si>
    <t>35.Ponta Porã</t>
  </si>
  <si>
    <t>36.Porto Murtinho</t>
  </si>
  <si>
    <t>37.São Gabriel do Oeste</t>
  </si>
  <si>
    <t>38. Ribas do Rio Pardo</t>
  </si>
  <si>
    <t xml:space="preserve">39. Rio Brilhante </t>
  </si>
  <si>
    <t>40. Santa Rita do Pardo</t>
  </si>
  <si>
    <t>41. Sidrolândia</t>
  </si>
  <si>
    <t>42. Sete Quedas</t>
  </si>
  <si>
    <t>43. Selviría</t>
  </si>
  <si>
    <t>44. Sonora</t>
  </si>
  <si>
    <t>45. Três Lagoas</t>
  </si>
  <si>
    <t>MUNICÍPIOS DO ESTADO DE MS</t>
  </si>
  <si>
    <t>MaiorOcorrência</t>
  </si>
  <si>
    <t xml:space="preserve">  Maior Ocorrência no Estado</t>
  </si>
  <si>
    <t>Maior Ocorrência no dia</t>
  </si>
  <si>
    <t>Dia sem chuva</t>
  </si>
  <si>
    <t>*</t>
  </si>
  <si>
    <t>Média Registrada</t>
  </si>
  <si>
    <t>Mínima Registrada</t>
  </si>
  <si>
    <t xml:space="preserve">  </t>
  </si>
  <si>
    <t>FEVEREIRO/2021</t>
  </si>
  <si>
    <t xml:space="preserve">  CoordenadoraTécnica/Cemtec</t>
  </si>
  <si>
    <t>SE</t>
  </si>
  <si>
    <t>S</t>
  </si>
  <si>
    <t>L</t>
  </si>
  <si>
    <t>NO</t>
  </si>
  <si>
    <t>N</t>
  </si>
  <si>
    <t>O</t>
  </si>
  <si>
    <t>SO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</si>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</sst>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color rgb="FFC00000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125">
        <bgColor theme="8" tint="0.39997558519241921"/>
      </patternFill>
    </fill>
    <fill>
      <patternFill patternType="gray125">
        <bgColor theme="0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11" fillId="0" borderId="0" xfId="0" applyFont="1"/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1" fillId="7" borderId="1" xfId="0" applyNumberFormat="1" applyFont="1" applyFill="1" applyBorder="1" applyAlignment="1">
      <alignment horizontal="center" wrapText="1"/>
    </xf>
    <xf numFmtId="0" fontId="0" fillId="7" borderId="0" xfId="0" applyFill="1"/>
    <xf numFmtId="0" fontId="1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0" xfId="0" applyFill="1"/>
    <xf numFmtId="0" fontId="0" fillId="7" borderId="1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164" fontId="0" fillId="7" borderId="0" xfId="1" applyNumberFormat="1" applyFont="1" applyFill="1"/>
    <xf numFmtId="164" fontId="0" fillId="0" borderId="0" xfId="1" applyNumberFormat="1" applyFont="1" applyFill="1"/>
    <xf numFmtId="0" fontId="0" fillId="7" borderId="1" xfId="0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14" fillId="7" borderId="0" xfId="2" applyFont="1" applyFill="1" applyAlignment="1" applyProtection="1"/>
    <xf numFmtId="0" fontId="0" fillId="7" borderId="0" xfId="0" applyFill="1" applyBorder="1" applyAlignment="1"/>
    <xf numFmtId="0" fontId="14" fillId="7" borderId="0" xfId="2" applyFill="1" applyAlignment="1" applyProtection="1"/>
    <xf numFmtId="0" fontId="0" fillId="7" borderId="0" xfId="0" applyFill="1" applyAlignment="1"/>
    <xf numFmtId="0" fontId="0" fillId="0" borderId="0" xfId="0" applyAlignment="1"/>
    <xf numFmtId="0" fontId="0" fillId="0" borderId="0" xfId="0" applyFill="1" applyAlignment="1"/>
    <xf numFmtId="0" fontId="10" fillId="7" borderId="5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7" borderId="12" xfId="0" applyFill="1" applyBorder="1"/>
    <xf numFmtId="0" fontId="0" fillId="7" borderId="6" xfId="0" applyFill="1" applyBorder="1"/>
    <xf numFmtId="0" fontId="0" fillId="7" borderId="0" xfId="0" applyFill="1" applyBorder="1"/>
    <xf numFmtId="1" fontId="8" fillId="7" borderId="9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 vertical="center"/>
    </xf>
    <xf numFmtId="49" fontId="3" fillId="7" borderId="8" xfId="0" applyNumberFormat="1" applyFont="1" applyFill="1" applyBorder="1" applyAlignment="1">
      <alignment horizontal="center" vertical="center"/>
    </xf>
    <xf numFmtId="49" fontId="0" fillId="7" borderId="8" xfId="0" applyNumberFormat="1" applyFill="1" applyBorder="1"/>
    <xf numFmtId="1" fontId="8" fillId="7" borderId="6" xfId="0" applyNumberFormat="1" applyFont="1" applyFill="1" applyBorder="1" applyAlignment="1">
      <alignment horizontal="center"/>
    </xf>
    <xf numFmtId="0" fontId="0" fillId="7" borderId="8" xfId="0" applyFill="1" applyBorder="1"/>
    <xf numFmtId="1" fontId="8" fillId="7" borderId="12" xfId="0" applyNumberFormat="1" applyFont="1" applyFill="1" applyBorder="1" applyAlignment="1">
      <alignment horizontal="center"/>
    </xf>
    <xf numFmtId="0" fontId="0" fillId="7" borderId="12" xfId="0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wrapText="1"/>
    </xf>
    <xf numFmtId="3" fontId="11" fillId="7" borderId="1" xfId="0" applyNumberFormat="1" applyFont="1" applyFill="1" applyBorder="1" applyAlignment="1">
      <alignment horizontal="center" wrapText="1"/>
    </xf>
    <xf numFmtId="0" fontId="17" fillId="7" borderId="1" xfId="0" applyFont="1" applyFill="1" applyBorder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wrapText="1"/>
    </xf>
    <xf numFmtId="0" fontId="17" fillId="7" borderId="1" xfId="0" applyNumberFormat="1" applyFont="1" applyFill="1" applyBorder="1" applyAlignment="1">
      <alignment horizontal="center" wrapText="1"/>
    </xf>
    <xf numFmtId="14" fontId="17" fillId="7" borderId="1" xfId="0" applyNumberFormat="1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/>
    </xf>
    <xf numFmtId="0" fontId="18" fillId="7" borderId="0" xfId="0" applyFont="1" applyFill="1"/>
    <xf numFmtId="0" fontId="18" fillId="0" borderId="0" xfId="0" applyFont="1" applyFill="1"/>
    <xf numFmtId="3" fontId="0" fillId="7" borderId="1" xfId="0" applyNumberFormat="1" applyFill="1" applyBorder="1" applyAlignment="1">
      <alignment horizontal="center"/>
    </xf>
    <xf numFmtId="3" fontId="11" fillId="7" borderId="1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49" fontId="0" fillId="7" borderId="9" xfId="0" applyNumberFormat="1" applyFill="1" applyBorder="1"/>
    <xf numFmtId="2" fontId="8" fillId="5" borderId="14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0" fillId="7" borderId="9" xfId="0" applyFill="1" applyBorder="1"/>
    <xf numFmtId="0" fontId="4" fillId="0" borderId="2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2" fontId="4" fillId="2" borderId="28" xfId="0" applyNumberFormat="1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3" borderId="22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8" fillId="3" borderId="22" xfId="0" applyNumberFormat="1" applyFont="1" applyFill="1" applyBorder="1" applyAlignment="1">
      <alignment horizontal="center" vertical="center"/>
    </xf>
    <xf numFmtId="2" fontId="8" fillId="4" borderId="22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2" fontId="8" fillId="3" borderId="25" xfId="0" applyNumberFormat="1" applyFont="1" applyFill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2" fontId="4" fillId="8" borderId="21" xfId="0" applyNumberFormat="1" applyFont="1" applyFill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8" fillId="5" borderId="17" xfId="0" applyNumberFormat="1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2" fontId="8" fillId="5" borderId="31" xfId="0" applyNumberFormat="1" applyFont="1" applyFill="1" applyBorder="1" applyAlignment="1">
      <alignment horizontal="center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8" fillId="5" borderId="13" xfId="0" applyNumberFormat="1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2" fontId="8" fillId="4" borderId="39" xfId="0" applyNumberFormat="1" applyFont="1" applyFill="1" applyBorder="1" applyAlignment="1">
      <alignment horizontal="center" vertical="center"/>
    </xf>
    <xf numFmtId="2" fontId="8" fillId="4" borderId="25" xfId="0" applyNumberFormat="1" applyFont="1" applyFill="1" applyBorder="1" applyAlignment="1">
      <alignment horizontal="center" vertical="center"/>
    </xf>
    <xf numFmtId="2" fontId="8" fillId="5" borderId="30" xfId="0" applyNumberFormat="1" applyFont="1" applyFill="1" applyBorder="1" applyAlignment="1">
      <alignment horizontal="center" vertical="center"/>
    </xf>
    <xf numFmtId="2" fontId="8" fillId="3" borderId="21" xfId="0" applyNumberFormat="1" applyFont="1" applyFill="1" applyBorder="1" applyAlignment="1">
      <alignment horizontal="center" vertical="center"/>
    </xf>
    <xf numFmtId="2" fontId="8" fillId="5" borderId="23" xfId="0" applyNumberFormat="1" applyFont="1" applyFill="1" applyBorder="1" applyAlignment="1">
      <alignment horizontal="center" vertical="center"/>
    </xf>
    <xf numFmtId="2" fontId="8" fillId="3" borderId="20" xfId="0" applyNumberFormat="1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2" fontId="8" fillId="3" borderId="19" xfId="0" applyNumberFormat="1" applyFont="1" applyFill="1" applyBorder="1" applyAlignment="1">
      <alignment horizontal="center" vertical="center"/>
    </xf>
    <xf numFmtId="2" fontId="8" fillId="5" borderId="18" xfId="0" applyNumberFormat="1" applyFont="1" applyFill="1" applyBorder="1" applyAlignment="1">
      <alignment horizontal="center" vertical="center"/>
    </xf>
    <xf numFmtId="2" fontId="8" fillId="3" borderId="29" xfId="0" applyNumberFormat="1" applyFont="1" applyFill="1" applyBorder="1" applyAlignment="1">
      <alignment horizontal="center" vertical="center"/>
    </xf>
    <xf numFmtId="2" fontId="8" fillId="5" borderId="55" xfId="0" applyNumberFormat="1" applyFont="1" applyFill="1" applyBorder="1" applyAlignment="1">
      <alignment horizontal="center" vertical="center"/>
    </xf>
    <xf numFmtId="2" fontId="8" fillId="3" borderId="39" xfId="0" applyNumberFormat="1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52" xfId="0" applyFont="1" applyFill="1" applyBorder="1" applyAlignment="1">
      <alignment horizontal="center" vertical="center"/>
    </xf>
    <xf numFmtId="0" fontId="10" fillId="11" borderId="36" xfId="0" applyFont="1" applyFill="1" applyBorder="1" applyAlignment="1">
      <alignment horizontal="center" vertical="center"/>
    </xf>
    <xf numFmtId="0" fontId="10" fillId="11" borderId="37" xfId="0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8" fillId="5" borderId="31" xfId="0" applyNumberFormat="1" applyFont="1" applyFill="1" applyBorder="1" applyAlignment="1">
      <alignment horizontal="center" vertical="center"/>
    </xf>
    <xf numFmtId="49" fontId="8" fillId="5" borderId="13" xfId="0" applyNumberFormat="1" applyFont="1" applyFill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" fontId="8" fillId="12" borderId="21" xfId="0" applyNumberFormat="1" applyFont="1" applyFill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/>
    </xf>
    <xf numFmtId="0" fontId="15" fillId="5" borderId="15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2" fontId="8" fillId="5" borderId="33" xfId="0" applyNumberFormat="1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center" vertical="center"/>
    </xf>
    <xf numFmtId="2" fontId="8" fillId="5" borderId="3" xfId="0" applyNumberFormat="1" applyFont="1" applyFill="1" applyBorder="1" applyAlignment="1">
      <alignment horizontal="center" vertical="center"/>
    </xf>
    <xf numFmtId="14" fontId="8" fillId="8" borderId="36" xfId="0" applyNumberFormat="1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2" fontId="8" fillId="5" borderId="58" xfId="0" applyNumberFormat="1" applyFont="1" applyFill="1" applyBorder="1" applyAlignment="1">
      <alignment horizontal="center" vertical="center"/>
    </xf>
    <xf numFmtId="1" fontId="10" fillId="0" borderId="25" xfId="0" applyNumberFormat="1" applyFont="1" applyBorder="1" applyAlignment="1">
      <alignment horizontal="center"/>
    </xf>
    <xf numFmtId="0" fontId="8" fillId="6" borderId="43" xfId="0" applyFont="1" applyFill="1" applyBorder="1" applyAlignment="1">
      <alignment horizontal="center" vertical="center"/>
    </xf>
    <xf numFmtId="2" fontId="8" fillId="13" borderId="60" xfId="0" applyNumberFormat="1" applyFont="1" applyFill="1" applyBorder="1" applyAlignment="1">
      <alignment horizontal="center" vertical="center"/>
    </xf>
    <xf numFmtId="2" fontId="8" fillId="13" borderId="27" xfId="0" applyNumberFormat="1" applyFont="1" applyFill="1" applyBorder="1" applyAlignment="1">
      <alignment horizontal="center" vertical="center"/>
    </xf>
    <xf numFmtId="2" fontId="8" fillId="13" borderId="51" xfId="0" applyNumberFormat="1" applyFont="1" applyFill="1" applyBorder="1" applyAlignment="1">
      <alignment horizontal="center" vertical="center"/>
    </xf>
    <xf numFmtId="2" fontId="10" fillId="3" borderId="43" xfId="0" applyNumberFormat="1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2" fontId="10" fillId="7" borderId="21" xfId="0" applyNumberFormat="1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0" borderId="53" xfId="0" applyNumberFormat="1" applyFont="1" applyBorder="1" applyAlignment="1">
      <alignment horizontal="center" vertical="center"/>
    </xf>
    <xf numFmtId="1" fontId="4" fillId="0" borderId="54" xfId="0" applyNumberFormat="1" applyFont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" fontId="4" fillId="0" borderId="56" xfId="0" applyNumberFormat="1" applyFon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1" fontId="4" fillId="0" borderId="38" xfId="0" applyNumberFormat="1" applyFont="1" applyBorder="1" applyAlignment="1">
      <alignment horizontal="center"/>
    </xf>
    <xf numFmtId="1" fontId="4" fillId="0" borderId="43" xfId="0" applyNumberFormat="1" applyFont="1" applyBorder="1" applyAlignment="1">
      <alignment horizont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37</xdr:row>
      <xdr:rowOff>63500</xdr:rowOff>
    </xdr:from>
    <xdr:to>
      <xdr:col>2</xdr:col>
      <xdr:colOff>295275</xdr:colOff>
      <xdr:row>40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180974</xdr:colOff>
      <xdr:row>37</xdr:row>
      <xdr:rowOff>105833</xdr:rowOff>
    </xdr:from>
    <xdr:to>
      <xdr:col>29</xdr:col>
      <xdr:colOff>283633</xdr:colOff>
      <xdr:row>41</xdr:row>
      <xdr:rowOff>52916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7724" y="8667750"/>
          <a:ext cx="190182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37</xdr:row>
      <xdr:rowOff>105832</xdr:rowOff>
    </xdr:from>
    <xdr:to>
      <xdr:col>18</xdr:col>
      <xdr:colOff>328346</xdr:colOff>
      <xdr:row>40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32</xdr:row>
      <xdr:rowOff>63500</xdr:rowOff>
    </xdr:from>
    <xdr:to>
      <xdr:col>2</xdr:col>
      <xdr:colOff>222250</xdr:colOff>
      <xdr:row>35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5349875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31</xdr:row>
      <xdr:rowOff>116417</xdr:rowOff>
    </xdr:from>
    <xdr:to>
      <xdr:col>31</xdr:col>
      <xdr:colOff>814918</xdr:colOff>
      <xdr:row>35</xdr:row>
      <xdr:rowOff>63500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1882" y="5240867"/>
          <a:ext cx="1908176" cy="5947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32</xdr:row>
      <xdr:rowOff>105832</xdr:rowOff>
    </xdr:from>
    <xdr:to>
      <xdr:col>18</xdr:col>
      <xdr:colOff>223571</xdr:colOff>
      <xdr:row>35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90833" y="5392207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37</xdr:row>
      <xdr:rowOff>63500</xdr:rowOff>
    </xdr:from>
    <xdr:to>
      <xdr:col>3</xdr:col>
      <xdr:colOff>9525</xdr:colOff>
      <xdr:row>40</xdr:row>
      <xdr:rowOff>137584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288925</xdr:colOff>
      <xdr:row>37</xdr:row>
      <xdr:rowOff>105833</xdr:rowOff>
    </xdr:from>
    <xdr:to>
      <xdr:col>30</xdr:col>
      <xdr:colOff>330201</xdr:colOff>
      <xdr:row>41</xdr:row>
      <xdr:rowOff>52916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6925" y="8752416"/>
          <a:ext cx="191452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37</xdr:row>
      <xdr:rowOff>105832</xdr:rowOff>
    </xdr:from>
    <xdr:to>
      <xdr:col>19</xdr:col>
      <xdr:colOff>61646</xdr:colOff>
      <xdr:row>40</xdr:row>
      <xdr:rowOff>138110</xdr:rowOff>
    </xdr:to>
    <xdr:pic>
      <xdr:nvPicPr>
        <xdr:cNvPr id="13" name="Imagem 1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37</xdr:row>
      <xdr:rowOff>63500</xdr:rowOff>
    </xdr:from>
    <xdr:to>
      <xdr:col>3</xdr:col>
      <xdr:colOff>0</xdr:colOff>
      <xdr:row>40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236008</xdr:colOff>
      <xdr:row>37</xdr:row>
      <xdr:rowOff>116417</xdr:rowOff>
    </xdr:from>
    <xdr:to>
      <xdr:col>30</xdr:col>
      <xdr:colOff>333375</xdr:colOff>
      <xdr:row>41</xdr:row>
      <xdr:rowOff>63500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8091" y="8763000"/>
          <a:ext cx="1917701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37</xdr:row>
      <xdr:rowOff>105832</xdr:rowOff>
    </xdr:from>
    <xdr:to>
      <xdr:col>19</xdr:col>
      <xdr:colOff>23546</xdr:colOff>
      <xdr:row>40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37</xdr:row>
      <xdr:rowOff>63500</xdr:rowOff>
    </xdr:from>
    <xdr:to>
      <xdr:col>2</xdr:col>
      <xdr:colOff>200025</xdr:colOff>
      <xdr:row>40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149224</xdr:colOff>
      <xdr:row>37</xdr:row>
      <xdr:rowOff>127000</xdr:rowOff>
    </xdr:from>
    <xdr:to>
      <xdr:col>28</xdr:col>
      <xdr:colOff>153521</xdr:colOff>
      <xdr:row>41</xdr:row>
      <xdr:rowOff>74083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4" y="8773583"/>
          <a:ext cx="1901826" cy="582083"/>
        </a:xfrm>
        <a:prstGeom prst="rect">
          <a:avLst/>
        </a:prstGeom>
      </xdr:spPr>
    </xdr:pic>
    <xdr:clientData/>
  </xdr:twoCellAnchor>
  <xdr:twoCellAnchor editAs="oneCell">
    <xdr:from>
      <xdr:col>11</xdr:col>
      <xdr:colOff>306916</xdr:colOff>
      <xdr:row>38</xdr:row>
      <xdr:rowOff>74082</xdr:rowOff>
    </xdr:from>
    <xdr:to>
      <xdr:col>14</xdr:col>
      <xdr:colOff>255508</xdr:colOff>
      <xdr:row>41</xdr:row>
      <xdr:rowOff>106360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5281083" y="8879415"/>
          <a:ext cx="1365513" cy="5085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37</xdr:row>
      <xdr:rowOff>63500</xdr:rowOff>
    </xdr:from>
    <xdr:to>
      <xdr:col>2</xdr:col>
      <xdr:colOff>257175</xdr:colOff>
      <xdr:row>40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191557</xdr:colOff>
      <xdr:row>37</xdr:row>
      <xdr:rowOff>137584</xdr:rowOff>
    </xdr:from>
    <xdr:to>
      <xdr:col>30</xdr:col>
      <xdr:colOff>379942</xdr:colOff>
      <xdr:row>41</xdr:row>
      <xdr:rowOff>84667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3224" y="8784167"/>
          <a:ext cx="1924051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37</xdr:row>
      <xdr:rowOff>105832</xdr:rowOff>
    </xdr:from>
    <xdr:to>
      <xdr:col>18</xdr:col>
      <xdr:colOff>166421</xdr:colOff>
      <xdr:row>40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37</xdr:row>
      <xdr:rowOff>63500</xdr:rowOff>
    </xdr:from>
    <xdr:to>
      <xdr:col>3</xdr:col>
      <xdr:colOff>0</xdr:colOff>
      <xdr:row>40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182033</xdr:colOff>
      <xdr:row>37</xdr:row>
      <xdr:rowOff>105833</xdr:rowOff>
    </xdr:from>
    <xdr:to>
      <xdr:col>30</xdr:col>
      <xdr:colOff>265642</xdr:colOff>
      <xdr:row>41</xdr:row>
      <xdr:rowOff>52916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4700" y="8752416"/>
          <a:ext cx="1903942" cy="582083"/>
        </a:xfrm>
        <a:prstGeom prst="rect">
          <a:avLst/>
        </a:prstGeom>
      </xdr:spPr>
    </xdr:pic>
    <xdr:clientData/>
  </xdr:twoCellAnchor>
  <xdr:twoCellAnchor editAs="oneCell">
    <xdr:from>
      <xdr:col>14</xdr:col>
      <xdr:colOff>338666</xdr:colOff>
      <xdr:row>37</xdr:row>
      <xdr:rowOff>158749</xdr:rowOff>
    </xdr:from>
    <xdr:to>
      <xdr:col>18</xdr:col>
      <xdr:colOff>328345</xdr:colOff>
      <xdr:row>41</xdr:row>
      <xdr:rowOff>32277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6032499" y="8805332"/>
          <a:ext cx="1365513" cy="5085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34</xdr:row>
      <xdr:rowOff>63500</xdr:rowOff>
    </xdr:from>
    <xdr:to>
      <xdr:col>2</xdr:col>
      <xdr:colOff>295275</xdr:colOff>
      <xdr:row>37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138639</xdr:colOff>
      <xdr:row>35</xdr:row>
      <xdr:rowOff>0</xdr:rowOff>
    </xdr:from>
    <xdr:to>
      <xdr:col>30</xdr:col>
      <xdr:colOff>469898</xdr:colOff>
      <xdr:row>38</xdr:row>
      <xdr:rowOff>105833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9139" y="8805333"/>
          <a:ext cx="1908176" cy="582083"/>
        </a:xfrm>
        <a:prstGeom prst="rect">
          <a:avLst/>
        </a:prstGeom>
      </xdr:spPr>
    </xdr:pic>
    <xdr:clientData/>
  </xdr:twoCellAnchor>
  <xdr:twoCellAnchor editAs="oneCell">
    <xdr:from>
      <xdr:col>14</xdr:col>
      <xdr:colOff>349250</xdr:colOff>
      <xdr:row>35</xdr:row>
      <xdr:rowOff>63498</xdr:rowOff>
    </xdr:from>
    <xdr:to>
      <xdr:col>18</xdr:col>
      <xdr:colOff>275430</xdr:colOff>
      <xdr:row>38</xdr:row>
      <xdr:rowOff>95776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6381750" y="8868831"/>
          <a:ext cx="1365513" cy="5085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38</xdr:row>
      <xdr:rowOff>63500</xdr:rowOff>
    </xdr:from>
    <xdr:to>
      <xdr:col>2</xdr:col>
      <xdr:colOff>114300</xdr:colOff>
      <xdr:row>41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197907</xdr:colOff>
      <xdr:row>38</xdr:row>
      <xdr:rowOff>154517</xdr:rowOff>
    </xdr:from>
    <xdr:to>
      <xdr:col>29</xdr:col>
      <xdr:colOff>867833</xdr:colOff>
      <xdr:row>42</xdr:row>
      <xdr:rowOff>101600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782" y="8936567"/>
          <a:ext cx="1908176" cy="594783"/>
        </a:xfrm>
        <a:prstGeom prst="rect">
          <a:avLst/>
        </a:prstGeom>
      </xdr:spPr>
    </xdr:pic>
    <xdr:clientData/>
  </xdr:twoCellAnchor>
  <xdr:twoCellAnchor editAs="oneCell">
    <xdr:from>
      <xdr:col>11</xdr:col>
      <xdr:colOff>213783</xdr:colOff>
      <xdr:row>39</xdr:row>
      <xdr:rowOff>67732</xdr:rowOff>
    </xdr:from>
    <xdr:to>
      <xdr:col>17</xdr:col>
      <xdr:colOff>156896</xdr:colOff>
      <xdr:row>42</xdr:row>
      <xdr:rowOff>100010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4157133" y="9011707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34</xdr:row>
      <xdr:rowOff>63500</xdr:rowOff>
    </xdr:from>
    <xdr:to>
      <xdr:col>2</xdr:col>
      <xdr:colOff>247650</xdr:colOff>
      <xdr:row>37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233890</xdr:colOff>
      <xdr:row>34</xdr:row>
      <xdr:rowOff>148167</xdr:rowOff>
    </xdr:from>
    <xdr:to>
      <xdr:col>30</xdr:col>
      <xdr:colOff>501650</xdr:colOff>
      <xdr:row>38</xdr:row>
      <xdr:rowOff>95250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0223" y="8794750"/>
          <a:ext cx="190817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232833</xdr:colOff>
      <xdr:row>35</xdr:row>
      <xdr:rowOff>31748</xdr:rowOff>
    </xdr:from>
    <xdr:to>
      <xdr:col>19</xdr:col>
      <xdr:colOff>159013</xdr:colOff>
      <xdr:row>38</xdr:row>
      <xdr:rowOff>64026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6805083" y="8837081"/>
          <a:ext cx="1365513" cy="5085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tabSelected="1" zoomScale="90" zoomScaleNormal="90" workbookViewId="0">
      <selection activeCell="AG44" sqref="AG44"/>
    </sheetView>
  </sheetViews>
  <sheetFormatPr defaultRowHeight="12.75" x14ac:dyDescent="0.2"/>
  <cols>
    <col min="1" max="1" width="19.140625" style="2" bestFit="1" customWidth="1"/>
    <col min="2" max="29" width="5.42578125" style="2" customWidth="1"/>
    <col min="30" max="30" width="6.5703125" style="7" bestFit="1" customWidth="1"/>
  </cols>
  <sheetData>
    <row r="1" spans="1:34" ht="20.100000000000001" customHeight="1" thickBot="1" x14ac:dyDescent="0.25">
      <c r="A1" s="177" t="s">
        <v>15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9"/>
    </row>
    <row r="2" spans="1:34" s="4" customFormat="1" ht="20.100000000000001" customHeight="1" thickBot="1" x14ac:dyDescent="0.25">
      <c r="A2" s="180" t="s">
        <v>14</v>
      </c>
      <c r="B2" s="175" t="s">
        <v>215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6"/>
    </row>
    <row r="3" spans="1:34" s="5" customFormat="1" ht="20.100000000000001" customHeight="1" x14ac:dyDescent="0.2">
      <c r="A3" s="181"/>
      <c r="B3" s="183">
        <v>1</v>
      </c>
      <c r="C3" s="171">
        <f>SUM(B3+1)</f>
        <v>2</v>
      </c>
      <c r="D3" s="171">
        <f t="shared" ref="D3:AA3" si="0">SUM(C3+1)</f>
        <v>3</v>
      </c>
      <c r="E3" s="171">
        <f t="shared" si="0"/>
        <v>4</v>
      </c>
      <c r="F3" s="171">
        <f t="shared" si="0"/>
        <v>5</v>
      </c>
      <c r="G3" s="171">
        <v>6</v>
      </c>
      <c r="H3" s="171">
        <v>7</v>
      </c>
      <c r="I3" s="171">
        <f t="shared" si="0"/>
        <v>8</v>
      </c>
      <c r="J3" s="171">
        <f t="shared" si="0"/>
        <v>9</v>
      </c>
      <c r="K3" s="171">
        <f t="shared" si="0"/>
        <v>10</v>
      </c>
      <c r="L3" s="171">
        <f t="shared" si="0"/>
        <v>11</v>
      </c>
      <c r="M3" s="171">
        <f t="shared" si="0"/>
        <v>12</v>
      </c>
      <c r="N3" s="171">
        <f t="shared" si="0"/>
        <v>13</v>
      </c>
      <c r="O3" s="171">
        <f t="shared" si="0"/>
        <v>14</v>
      </c>
      <c r="P3" s="171">
        <f t="shared" si="0"/>
        <v>15</v>
      </c>
      <c r="Q3" s="171">
        <f t="shared" si="0"/>
        <v>16</v>
      </c>
      <c r="R3" s="171">
        <f t="shared" si="0"/>
        <v>17</v>
      </c>
      <c r="S3" s="171">
        <f t="shared" si="0"/>
        <v>18</v>
      </c>
      <c r="T3" s="171">
        <f t="shared" si="0"/>
        <v>19</v>
      </c>
      <c r="U3" s="171">
        <f t="shared" si="0"/>
        <v>20</v>
      </c>
      <c r="V3" s="171">
        <f t="shared" si="0"/>
        <v>21</v>
      </c>
      <c r="W3" s="171">
        <f t="shared" si="0"/>
        <v>22</v>
      </c>
      <c r="X3" s="171">
        <f t="shared" si="0"/>
        <v>23</v>
      </c>
      <c r="Y3" s="171">
        <f t="shared" si="0"/>
        <v>24</v>
      </c>
      <c r="Z3" s="171">
        <f t="shared" si="0"/>
        <v>25</v>
      </c>
      <c r="AA3" s="171">
        <f t="shared" si="0"/>
        <v>26</v>
      </c>
      <c r="AB3" s="171">
        <f>SUM(AA3+1)</f>
        <v>27</v>
      </c>
      <c r="AC3" s="173">
        <v>28</v>
      </c>
      <c r="AD3" s="167" t="s">
        <v>29</v>
      </c>
    </row>
    <row r="4" spans="1:34" s="5" customFormat="1" ht="13.5" thickBot="1" x14ac:dyDescent="0.25">
      <c r="A4" s="182"/>
      <c r="B4" s="184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4"/>
      <c r="AD4" s="168"/>
    </row>
    <row r="5" spans="1:34" s="5" customFormat="1" x14ac:dyDescent="0.2">
      <c r="A5" s="95" t="s">
        <v>33</v>
      </c>
      <c r="B5" s="94">
        <v>24.712500000000006</v>
      </c>
      <c r="C5" s="86">
        <v>27.529166666666665</v>
      </c>
      <c r="D5" s="86">
        <v>28.304166666666664</v>
      </c>
      <c r="E5" s="86">
        <v>27.120833333333334</v>
      </c>
      <c r="F5" s="86">
        <v>25.320833333333329</v>
      </c>
      <c r="G5" s="86">
        <v>25.637499999999999</v>
      </c>
      <c r="H5" s="86">
        <v>24.795833333333331</v>
      </c>
      <c r="I5" s="86">
        <v>25.241666666666664</v>
      </c>
      <c r="J5" s="86">
        <v>24.866666666666664</v>
      </c>
      <c r="K5" s="86">
        <v>25.970833333333335</v>
      </c>
      <c r="L5" s="86">
        <v>24.724999999999994</v>
      </c>
      <c r="M5" s="86">
        <v>25.362500000000001</v>
      </c>
      <c r="N5" s="86">
        <v>26.991666666666671</v>
      </c>
      <c r="O5" s="86">
        <v>25.816666666666674</v>
      </c>
      <c r="P5" s="86">
        <v>25.533333333333328</v>
      </c>
      <c r="Q5" s="86">
        <v>26.649999999999995</v>
      </c>
      <c r="R5" s="86">
        <v>26.666666666666668</v>
      </c>
      <c r="S5" s="86">
        <v>27.075000000000003</v>
      </c>
      <c r="T5" s="86">
        <v>24.737500000000001</v>
      </c>
      <c r="U5" s="86">
        <v>24.783333333333335</v>
      </c>
      <c r="V5" s="86">
        <v>26.549999999999997</v>
      </c>
      <c r="W5" s="86">
        <v>27.6875</v>
      </c>
      <c r="X5" s="86">
        <v>29.558333333333337</v>
      </c>
      <c r="Y5" s="86">
        <v>30.345833333333331</v>
      </c>
      <c r="Z5" s="86">
        <v>29.158333333333331</v>
      </c>
      <c r="AA5" s="86">
        <v>25.454166666666666</v>
      </c>
      <c r="AB5" s="86">
        <v>26.483333333333338</v>
      </c>
      <c r="AC5" s="89">
        <v>26.204166666666666</v>
      </c>
      <c r="AD5" s="90">
        <f t="shared" ref="AD5:AD14" si="1">AVERAGE(B5:AC5)</f>
        <v>26.402976190476188</v>
      </c>
    </row>
    <row r="6" spans="1:34" x14ac:dyDescent="0.2">
      <c r="A6" s="78" t="s">
        <v>95</v>
      </c>
      <c r="B6" s="94">
        <v>24.658333333333335</v>
      </c>
      <c r="C6" s="86">
        <v>25.945833333333336</v>
      </c>
      <c r="D6" s="86">
        <v>27.970833333333335</v>
      </c>
      <c r="E6" s="86">
        <v>26.120833333333337</v>
      </c>
      <c r="F6" s="86">
        <v>24.116666666666671</v>
      </c>
      <c r="G6" s="86">
        <v>23.95</v>
      </c>
      <c r="H6" s="86">
        <v>24.045833333333324</v>
      </c>
      <c r="I6" s="86">
        <v>25.175000000000001</v>
      </c>
      <c r="J6" s="86">
        <v>24.666666666666668</v>
      </c>
      <c r="K6" s="86">
        <v>25.495833333333334</v>
      </c>
      <c r="L6" s="86">
        <v>24.504166666666666</v>
      </c>
      <c r="M6" s="86">
        <v>23.904166666666665</v>
      </c>
      <c r="N6" s="86">
        <v>25.25</v>
      </c>
      <c r="O6" s="86">
        <v>24.025000000000002</v>
      </c>
      <c r="P6" s="86">
        <v>24.783333333333331</v>
      </c>
      <c r="Q6" s="86">
        <v>26.145833333333339</v>
      </c>
      <c r="R6" s="86">
        <v>27.029166666666658</v>
      </c>
      <c r="S6" s="86">
        <v>26.216666666666669</v>
      </c>
      <c r="T6" s="86">
        <v>25.674999999999997</v>
      </c>
      <c r="U6" s="86">
        <v>26</v>
      </c>
      <c r="V6" s="86">
        <v>27.683333333333334</v>
      </c>
      <c r="W6" s="86">
        <v>28.299999999999997</v>
      </c>
      <c r="X6" s="86">
        <v>29.574999999999999</v>
      </c>
      <c r="Y6" s="86">
        <v>29.504166666666674</v>
      </c>
      <c r="Z6" s="86">
        <v>26.045833333333334</v>
      </c>
      <c r="AA6" s="86">
        <v>26.270833333333339</v>
      </c>
      <c r="AB6" s="86">
        <v>25.837500000000002</v>
      </c>
      <c r="AC6" s="89">
        <v>25.695833333333336</v>
      </c>
      <c r="AD6" s="91">
        <f t="shared" si="1"/>
        <v>25.878273809523812</v>
      </c>
    </row>
    <row r="7" spans="1:34" x14ac:dyDescent="0.2">
      <c r="A7" s="78" t="s">
        <v>0</v>
      </c>
      <c r="B7" s="94">
        <v>29.833333333333332</v>
      </c>
      <c r="C7" s="86">
        <v>27.879166666666666</v>
      </c>
      <c r="D7" s="86">
        <v>28.254166666666666</v>
      </c>
      <c r="E7" s="86">
        <v>26.824999999999999</v>
      </c>
      <c r="F7" s="86">
        <v>25.765217391304351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29.400000000000002</v>
      </c>
      <c r="S7" s="86">
        <v>25.962500000000002</v>
      </c>
      <c r="T7" s="86">
        <v>25.158333333333342</v>
      </c>
      <c r="U7" s="86">
        <v>25.891666666666669</v>
      </c>
      <c r="V7" s="86">
        <v>21.6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2">
        <f t="shared" si="1"/>
        <v>26.656938405797103</v>
      </c>
    </row>
    <row r="8" spans="1:34" x14ac:dyDescent="0.2">
      <c r="A8" s="78" t="s">
        <v>154</v>
      </c>
      <c r="B8" s="94">
        <v>22.912500000000005</v>
      </c>
      <c r="C8" s="86">
        <v>24.474999999999998</v>
      </c>
      <c r="D8" s="86">
        <v>25.979166666666668</v>
      </c>
      <c r="E8" s="86">
        <v>23.004166666666663</v>
      </c>
      <c r="F8" s="86">
        <v>21.216666666666665</v>
      </c>
      <c r="G8" s="86">
        <v>21.2</v>
      </c>
      <c r="H8" s="86">
        <v>21.908333333333331</v>
      </c>
      <c r="I8" s="86">
        <v>23.987500000000001</v>
      </c>
      <c r="J8" s="86">
        <v>22.720833333333335</v>
      </c>
      <c r="K8" s="86">
        <v>22.912499999999998</v>
      </c>
      <c r="L8" s="86">
        <v>22.591666666666672</v>
      </c>
      <c r="M8" s="86">
        <v>22.587500000000002</v>
      </c>
      <c r="N8" s="86">
        <v>23.737500000000001</v>
      </c>
      <c r="O8" s="86">
        <v>21.695833333333329</v>
      </c>
      <c r="P8" s="86">
        <v>23.529166666666665</v>
      </c>
      <c r="Q8" s="86">
        <v>24.766666666666666</v>
      </c>
      <c r="R8" s="86">
        <v>24.350000000000005</v>
      </c>
      <c r="S8" s="86">
        <v>23.820833333333329</v>
      </c>
      <c r="T8" s="86">
        <v>24.345833333333335</v>
      </c>
      <c r="U8" s="86">
        <v>24.916666666666661</v>
      </c>
      <c r="V8" s="86">
        <v>26.391666666666669</v>
      </c>
      <c r="W8" s="86">
        <v>27.641666666666669</v>
      </c>
      <c r="X8" s="86">
        <v>28.216666666666669</v>
      </c>
      <c r="Y8" s="86">
        <v>28.958333333333339</v>
      </c>
      <c r="Z8" s="86">
        <v>25.662499999999994</v>
      </c>
      <c r="AA8" s="86">
        <v>25.450000000000003</v>
      </c>
      <c r="AB8" s="86">
        <v>25.712500000000002</v>
      </c>
      <c r="AC8" s="89">
        <v>24.208333333333332</v>
      </c>
      <c r="AD8" s="91">
        <f t="shared" si="1"/>
        <v>24.246428571428577</v>
      </c>
    </row>
    <row r="9" spans="1:34" x14ac:dyDescent="0.2">
      <c r="A9" s="78" t="s">
        <v>34</v>
      </c>
      <c r="B9" s="94">
        <v>27.140909090909087</v>
      </c>
      <c r="C9" s="86">
        <v>28.341666666666665</v>
      </c>
      <c r="D9" s="86">
        <v>28.4375</v>
      </c>
      <c r="E9" s="86">
        <v>25.652380952380955</v>
      </c>
      <c r="F9" s="86">
        <v>24.250000000000004</v>
      </c>
      <c r="G9" s="86">
        <v>23.741666666666671</v>
      </c>
      <c r="H9" s="86">
        <v>23.341666666666665</v>
      </c>
      <c r="I9" s="86">
        <v>24.579166666666669</v>
      </c>
      <c r="J9" s="86">
        <v>24.8</v>
      </c>
      <c r="K9" s="86">
        <v>24.287500000000005</v>
      </c>
      <c r="L9" s="86">
        <v>24.304166666666671</v>
      </c>
      <c r="M9" s="86">
        <v>25.904347826086955</v>
      </c>
      <c r="N9" s="86">
        <v>25.074999999999992</v>
      </c>
      <c r="O9" s="86">
        <v>22.666666666666668</v>
      </c>
      <c r="P9" s="86">
        <v>26.26</v>
      </c>
      <c r="Q9" s="86">
        <v>25.19565217391305</v>
      </c>
      <c r="R9" s="86">
        <v>25.383333333333329</v>
      </c>
      <c r="S9" s="86">
        <v>25.083333333333332</v>
      </c>
      <c r="T9" s="86">
        <v>24.408695652173911</v>
      </c>
      <c r="U9" s="86">
        <v>24.491304347826084</v>
      </c>
      <c r="V9" s="86">
        <v>25.391666666666666</v>
      </c>
      <c r="W9" s="86">
        <v>26.665217391304346</v>
      </c>
      <c r="X9" s="86">
        <v>28.982608695652175</v>
      </c>
      <c r="Y9" s="86">
        <v>29.34090909090909</v>
      </c>
      <c r="Z9" s="86">
        <v>27.574999999999999</v>
      </c>
      <c r="AA9" s="86">
        <v>26.624999999999996</v>
      </c>
      <c r="AB9" s="86">
        <v>26.987499999999997</v>
      </c>
      <c r="AC9" s="89">
        <v>26.008695652173916</v>
      </c>
      <c r="AD9" s="92">
        <f t="shared" si="1"/>
        <v>25.74719836452368</v>
      </c>
      <c r="AF9" t="s">
        <v>39</v>
      </c>
    </row>
    <row r="10" spans="1:34" x14ac:dyDescent="0.2">
      <c r="A10" s="78" t="s">
        <v>104</v>
      </c>
      <c r="B10" s="94">
        <v>25.983333333333331</v>
      </c>
      <c r="C10" s="86">
        <v>26.949999999999992</v>
      </c>
      <c r="D10" s="86">
        <v>27.383333333333336</v>
      </c>
      <c r="E10" s="86">
        <v>24.954166666666666</v>
      </c>
      <c r="F10" s="86">
        <v>23.579166666666666</v>
      </c>
      <c r="G10" s="86">
        <v>23.037499999999998</v>
      </c>
      <c r="H10" s="86">
        <v>23.012499999999999</v>
      </c>
      <c r="I10" s="86">
        <v>24.483333333333334</v>
      </c>
      <c r="J10" s="86">
        <v>24.204166666666669</v>
      </c>
      <c r="K10" s="86">
        <v>23.954166666666666</v>
      </c>
      <c r="L10" s="86">
        <v>23.737500000000001</v>
      </c>
      <c r="M10" s="86">
        <v>24.970833333333335</v>
      </c>
      <c r="N10" s="86">
        <v>24.162499999999998</v>
      </c>
      <c r="O10" s="86">
        <v>23.895833333333332</v>
      </c>
      <c r="P10" s="86">
        <v>25.275000000000002</v>
      </c>
      <c r="Q10" s="86">
        <v>23.512499999999999</v>
      </c>
      <c r="R10" s="86">
        <v>25.545833333333331</v>
      </c>
      <c r="S10" s="86">
        <v>25.095833333333328</v>
      </c>
      <c r="T10" s="86">
        <v>24.620833333333334</v>
      </c>
      <c r="U10" s="86">
        <v>24.845833333333328</v>
      </c>
      <c r="V10" s="86">
        <v>25.824999999999999</v>
      </c>
      <c r="W10" s="86">
        <v>26.345833333333331</v>
      </c>
      <c r="X10" s="86">
        <v>28.195833333333336</v>
      </c>
      <c r="Y10" s="86">
        <v>28.441666666666666</v>
      </c>
      <c r="Z10" s="86">
        <v>25.354166666666675</v>
      </c>
      <c r="AA10" s="86">
        <v>25.733333333333331</v>
      </c>
      <c r="AB10" s="86">
        <v>25.958333333333339</v>
      </c>
      <c r="AC10" s="89">
        <v>25.920833333333334</v>
      </c>
      <c r="AD10" s="92">
        <f t="shared" si="1"/>
        <v>25.177827380952383</v>
      </c>
    </row>
    <row r="11" spans="1:34" x14ac:dyDescent="0.2">
      <c r="A11" s="78" t="s">
        <v>110</v>
      </c>
      <c r="B11" s="94">
        <v>23.745833333333334</v>
      </c>
      <c r="C11" s="86">
        <v>24.858333333333334</v>
      </c>
      <c r="D11" s="86">
        <v>26.950000000000003</v>
      </c>
      <c r="E11" s="86">
        <v>24.891666666666669</v>
      </c>
      <c r="F11" s="86">
        <v>22.145833333333332</v>
      </c>
      <c r="G11" s="86">
        <v>21.629166666666663</v>
      </c>
      <c r="H11" s="86">
        <v>22.320833333333336</v>
      </c>
      <c r="I11" s="86">
        <v>24.066666666666666</v>
      </c>
      <c r="J11" s="86">
        <v>23.766666666666666</v>
      </c>
      <c r="K11" s="86">
        <v>24.304347826086957</v>
      </c>
      <c r="L11" s="86">
        <v>23.912499999999998</v>
      </c>
      <c r="M11" s="86">
        <v>22.920833333333334</v>
      </c>
      <c r="N11" s="86">
        <v>23.574999999999999</v>
      </c>
      <c r="O11" s="86">
        <v>22.333333333333329</v>
      </c>
      <c r="P11" s="86">
        <v>24.037499999999994</v>
      </c>
      <c r="Q11" s="86">
        <v>25.091666666666669</v>
      </c>
      <c r="R11" s="86">
        <v>25.308695652173913</v>
      </c>
      <c r="S11" s="86">
        <v>23.849999999999998</v>
      </c>
      <c r="T11" s="86">
        <v>23.662499999999998</v>
      </c>
      <c r="U11" s="86">
        <v>24.724999999999998</v>
      </c>
      <c r="V11" s="86">
        <v>26.591666666666669</v>
      </c>
      <c r="W11" s="86">
        <v>28.012499999999999</v>
      </c>
      <c r="X11" s="86">
        <v>28.808333333333326</v>
      </c>
      <c r="Y11" s="86">
        <v>28.350000000000005</v>
      </c>
      <c r="Z11" s="86">
        <v>25.716666666666665</v>
      </c>
      <c r="AA11" s="86">
        <v>25.670833333333331</v>
      </c>
      <c r="AB11" s="86">
        <v>26.099999999999998</v>
      </c>
      <c r="AC11" s="89">
        <v>25.308333333333326</v>
      </c>
      <c r="AD11" s="93">
        <f t="shared" si="1"/>
        <v>24.737668219461703</v>
      </c>
      <c r="AG11" t="s">
        <v>39</v>
      </c>
    </row>
    <row r="12" spans="1:34" x14ac:dyDescent="0.2">
      <c r="A12" s="78" t="s">
        <v>1</v>
      </c>
      <c r="B12" s="94">
        <v>25.170833333333334</v>
      </c>
      <c r="C12" s="86">
        <v>26.391666666666669</v>
      </c>
      <c r="D12" s="86">
        <v>27.037499999999998</v>
      </c>
      <c r="E12" s="86">
        <v>23.966666666666669</v>
      </c>
      <c r="F12" s="86">
        <v>23.116666666666671</v>
      </c>
      <c r="G12" s="86">
        <v>22.520833333333329</v>
      </c>
      <c r="H12" s="86">
        <v>23.683333333333341</v>
      </c>
      <c r="I12" s="86">
        <v>24.824999999999999</v>
      </c>
      <c r="J12" s="86">
        <v>25.170833333333334</v>
      </c>
      <c r="K12" s="86">
        <v>25.824999999999999</v>
      </c>
      <c r="L12" s="86">
        <v>23.604166666666668</v>
      </c>
      <c r="M12" s="86">
        <v>22.991666666666671</v>
      </c>
      <c r="N12" s="86">
        <v>24.779166666666665</v>
      </c>
      <c r="O12" s="86">
        <v>24.370833333333326</v>
      </c>
      <c r="P12" s="86">
        <v>22.945833333333336</v>
      </c>
      <c r="Q12" s="86">
        <v>21.537499999999994</v>
      </c>
      <c r="R12" s="86">
        <v>22.658333333333335</v>
      </c>
      <c r="S12" s="86">
        <v>25.204166666666666</v>
      </c>
      <c r="T12" s="86">
        <v>24.537499999999994</v>
      </c>
      <c r="U12" s="86">
        <v>24.937499999999996</v>
      </c>
      <c r="V12" s="86">
        <v>25.899999999999995</v>
      </c>
      <c r="W12" s="86">
        <v>26.504166666666659</v>
      </c>
      <c r="X12" s="86">
        <v>26.324999999999992</v>
      </c>
      <c r="Y12" s="86">
        <v>26.770833333333332</v>
      </c>
      <c r="Z12" s="86">
        <v>26.120833333333334</v>
      </c>
      <c r="AA12" s="86">
        <v>24.083333333333332</v>
      </c>
      <c r="AB12" s="86">
        <v>25.258333333333329</v>
      </c>
      <c r="AC12" s="89">
        <v>26.116666666666671</v>
      </c>
      <c r="AD12" s="92">
        <f t="shared" si="1"/>
        <v>24.726934523809522</v>
      </c>
      <c r="AE12" s="11" t="s">
        <v>39</v>
      </c>
    </row>
    <row r="13" spans="1:34" x14ac:dyDescent="0.2">
      <c r="A13" s="78" t="s">
        <v>2</v>
      </c>
      <c r="B13" s="86">
        <v>25.716666666666658</v>
      </c>
      <c r="C13" s="86">
        <v>25.549999999999997</v>
      </c>
      <c r="D13" s="86">
        <v>26.182608695652174</v>
      </c>
      <c r="E13" s="86">
        <v>24.370833333333337</v>
      </c>
      <c r="F13" s="86">
        <v>24.739130434782602</v>
      </c>
      <c r="G13" s="86">
        <v>24.558333333333326</v>
      </c>
      <c r="H13" s="86">
        <v>24.36666666666666</v>
      </c>
      <c r="I13" s="86">
        <v>24.700000000000006</v>
      </c>
      <c r="J13" s="86">
        <v>24.57083333333334</v>
      </c>
      <c r="K13" s="86">
        <v>25.712500000000002</v>
      </c>
      <c r="L13" s="86">
        <v>25.262499999999999</v>
      </c>
      <c r="M13" s="86">
        <v>23.416666666666661</v>
      </c>
      <c r="N13" s="86">
        <v>24.316666666666666</v>
      </c>
      <c r="O13" s="86">
        <v>24.650000000000002</v>
      </c>
      <c r="P13" s="86">
        <v>24.412499999999994</v>
      </c>
      <c r="Q13" s="86">
        <v>26.0625</v>
      </c>
      <c r="R13" s="86">
        <v>25.287500000000005</v>
      </c>
      <c r="S13" s="86">
        <v>25.82083333333334</v>
      </c>
      <c r="T13" s="86">
        <v>25.591666666666665</v>
      </c>
      <c r="U13" s="86">
        <v>24.266666666666666</v>
      </c>
      <c r="V13" s="86">
        <v>25.686956521739134</v>
      </c>
      <c r="W13" s="86">
        <v>26.516666666666666</v>
      </c>
      <c r="X13" s="86">
        <v>27.554166666666671</v>
      </c>
      <c r="Y13" s="86">
        <v>27.895833333333332</v>
      </c>
      <c r="Z13" s="86">
        <v>26.345833333333331</v>
      </c>
      <c r="AA13" s="86">
        <v>24.466666666666669</v>
      </c>
      <c r="AB13" s="86">
        <v>25.07826086956522</v>
      </c>
      <c r="AC13" s="86">
        <v>22.962500000000002</v>
      </c>
      <c r="AD13" s="92">
        <f t="shared" si="1"/>
        <v>25.21649844720497</v>
      </c>
      <c r="AE13" s="11" t="s">
        <v>39</v>
      </c>
      <c r="AH13" t="s">
        <v>39</v>
      </c>
    </row>
    <row r="14" spans="1:34" x14ac:dyDescent="0.2">
      <c r="A14" s="78" t="s">
        <v>3</v>
      </c>
      <c r="B14" s="86">
        <v>28.775000000000006</v>
      </c>
      <c r="C14" s="86">
        <v>29.270833333333332</v>
      </c>
      <c r="D14" s="86">
        <v>28.265217391304343</v>
      </c>
      <c r="E14" s="86">
        <v>25.904166666666669</v>
      </c>
      <c r="F14" s="86">
        <v>26.587500000000006</v>
      </c>
      <c r="G14" s="86">
        <v>26.679166666666664</v>
      </c>
      <c r="H14" s="86">
        <v>26.65652173913044</v>
      </c>
      <c r="I14" s="86">
        <v>27.304166666666664</v>
      </c>
      <c r="J14" s="86">
        <v>29.299999999999997</v>
      </c>
      <c r="K14" s="86">
        <v>28.337500000000006</v>
      </c>
      <c r="L14" s="86">
        <v>24.595833333333335</v>
      </c>
      <c r="M14" s="86">
        <v>23.547826086956519</v>
      </c>
      <c r="N14" s="86">
        <v>26.849999999999998</v>
      </c>
      <c r="O14" s="86">
        <v>27.921739130434776</v>
      </c>
      <c r="P14" s="86">
        <v>26.854166666666661</v>
      </c>
      <c r="Q14" s="86">
        <v>25.799999999999997</v>
      </c>
      <c r="R14" s="86">
        <v>25.400000000000002</v>
      </c>
      <c r="S14" s="86">
        <v>28.333333333333339</v>
      </c>
      <c r="T14" s="86">
        <v>27.862499999999997</v>
      </c>
      <c r="U14" s="86">
        <v>28.349999999999998</v>
      </c>
      <c r="V14" s="86">
        <v>29.324999999999999</v>
      </c>
      <c r="W14" s="86">
        <v>29.082608695652173</v>
      </c>
      <c r="X14" s="86">
        <v>30.845833333333335</v>
      </c>
      <c r="Y14" s="86">
        <v>30.008695652173916</v>
      </c>
      <c r="Z14" s="86">
        <v>29.229166666666668</v>
      </c>
      <c r="AA14" s="86">
        <v>26.839130434782607</v>
      </c>
      <c r="AB14" s="86">
        <v>29.143478260869568</v>
      </c>
      <c r="AC14" s="86">
        <v>29.966666666666665</v>
      </c>
      <c r="AD14" s="92">
        <f t="shared" si="1"/>
        <v>27.751287525879921</v>
      </c>
      <c r="AE14" s="11" t="s">
        <v>39</v>
      </c>
    </row>
    <row r="15" spans="1:34" x14ac:dyDescent="0.2">
      <c r="A15" s="78" t="s">
        <v>36</v>
      </c>
      <c r="B15" s="86">
        <v>23.787499999999998</v>
      </c>
      <c r="C15" s="86">
        <v>23.758333333333329</v>
      </c>
      <c r="D15" s="86">
        <v>24.104166666666661</v>
      </c>
      <c r="E15" s="86">
        <v>24.283333333333331</v>
      </c>
      <c r="F15" s="86">
        <v>22.670833333333331</v>
      </c>
      <c r="G15" s="86">
        <v>22.950000000000003</v>
      </c>
      <c r="H15" s="86">
        <v>23.379166666666663</v>
      </c>
      <c r="I15" s="86">
        <v>23.841666666666665</v>
      </c>
      <c r="J15" s="86">
        <v>24.058333333333334</v>
      </c>
      <c r="K15" s="86">
        <v>24.108333333333331</v>
      </c>
      <c r="L15" s="86">
        <v>22.804166666666664</v>
      </c>
      <c r="M15" s="86">
        <v>21.708333333333332</v>
      </c>
      <c r="N15" s="86">
        <v>22.400000000000002</v>
      </c>
      <c r="O15" s="86">
        <v>23.037500000000005</v>
      </c>
      <c r="P15" s="86">
        <v>22.783333333333335</v>
      </c>
      <c r="Q15" s="86">
        <v>22.883333333333336</v>
      </c>
      <c r="R15" s="86">
        <v>22.254166666666666</v>
      </c>
      <c r="S15" s="86">
        <v>24.174999999999997</v>
      </c>
      <c r="T15" s="86">
        <v>24.525000000000002</v>
      </c>
      <c r="U15" s="86">
        <v>24.662499999999998</v>
      </c>
      <c r="V15" s="86">
        <v>24.570833333333336</v>
      </c>
      <c r="W15" s="86">
        <v>23.849999999999998</v>
      </c>
      <c r="X15" s="86">
        <v>24.520833333333332</v>
      </c>
      <c r="Y15" s="86">
        <v>24.733333333333331</v>
      </c>
      <c r="Z15" s="86">
        <v>23.654166666666669</v>
      </c>
      <c r="AA15" s="86">
        <v>23.512499999999992</v>
      </c>
      <c r="AB15" s="86">
        <v>23.329166666666669</v>
      </c>
      <c r="AC15" s="86">
        <v>22.623809523809523</v>
      </c>
      <c r="AD15" s="92">
        <f>AVERAGE(B15:AC15)</f>
        <v>23.534630102040818</v>
      </c>
      <c r="AE15" s="11" t="s">
        <v>39</v>
      </c>
      <c r="AF15" t="s">
        <v>39</v>
      </c>
      <c r="AG15" t="s">
        <v>39</v>
      </c>
    </row>
    <row r="16" spans="1:34" x14ac:dyDescent="0.2">
      <c r="A16" s="78" t="s">
        <v>4</v>
      </c>
      <c r="B16" s="86">
        <v>26.966666666666669</v>
      </c>
      <c r="C16" s="86">
        <v>27.866666666666664</v>
      </c>
      <c r="D16" s="86">
        <v>26.837500000000002</v>
      </c>
      <c r="E16" s="86">
        <v>26.424999999999994</v>
      </c>
      <c r="F16" s="86">
        <v>25.549999999999997</v>
      </c>
      <c r="G16" s="86">
        <v>25.5</v>
      </c>
      <c r="H16" s="86">
        <v>24.96521739130435</v>
      </c>
      <c r="I16" s="86">
        <v>25.554166666666664</v>
      </c>
      <c r="J16" s="86">
        <v>25.650000000000006</v>
      </c>
      <c r="K16" s="86">
        <v>26.704166666666669</v>
      </c>
      <c r="L16" s="86">
        <v>25.974999999999994</v>
      </c>
      <c r="M16" s="86">
        <v>23.958333333333343</v>
      </c>
      <c r="N16" s="86">
        <v>25.404166666666658</v>
      </c>
      <c r="O16" s="86">
        <v>25.554166666666664</v>
      </c>
      <c r="P16" s="86">
        <v>25.049999999999997</v>
      </c>
      <c r="Q16" s="86">
        <v>24.520833333333339</v>
      </c>
      <c r="R16" s="86">
        <v>24.233333333333334</v>
      </c>
      <c r="S16" s="86">
        <v>26.495833333333337</v>
      </c>
      <c r="T16" s="86">
        <v>25.452173913043481</v>
      </c>
      <c r="U16" s="86">
        <v>25.139130434782611</v>
      </c>
      <c r="V16" s="86">
        <v>25.408695652173918</v>
      </c>
      <c r="W16" s="86">
        <v>26.875000000000004</v>
      </c>
      <c r="X16" s="86">
        <v>27.691666666666674</v>
      </c>
      <c r="Y16" s="86">
        <v>27.650000000000002</v>
      </c>
      <c r="Z16" s="86">
        <v>25.804166666666671</v>
      </c>
      <c r="AA16" s="86">
        <v>25.983333333333334</v>
      </c>
      <c r="AB16" s="86">
        <v>26.35217391304348</v>
      </c>
      <c r="AC16" s="86">
        <v>26.137499999999999</v>
      </c>
      <c r="AD16" s="92">
        <f>AVERAGE(B16:AC16)</f>
        <v>25.918031832298141</v>
      </c>
      <c r="AG16" t="s">
        <v>39</v>
      </c>
    </row>
    <row r="17" spans="1:33" x14ac:dyDescent="0.2">
      <c r="A17" s="78" t="s">
        <v>155</v>
      </c>
      <c r="B17" s="86">
        <v>23.341666666666672</v>
      </c>
      <c r="C17" s="86">
        <v>23.970833333333331</v>
      </c>
      <c r="D17" s="86">
        <v>26.487500000000001</v>
      </c>
      <c r="E17" s="86">
        <v>24.654166666666665</v>
      </c>
      <c r="F17" s="86">
        <v>22.399999999999995</v>
      </c>
      <c r="G17" s="86">
        <v>21.379166666666666</v>
      </c>
      <c r="H17" s="86">
        <v>22.166666666666668</v>
      </c>
      <c r="I17" s="86">
        <v>23.816666666666666</v>
      </c>
      <c r="J17" s="86">
        <v>22.645833333333332</v>
      </c>
      <c r="K17" s="86">
        <v>24.737500000000001</v>
      </c>
      <c r="L17" s="86">
        <v>24.708333333333332</v>
      </c>
      <c r="M17" s="86">
        <v>22.6875</v>
      </c>
      <c r="N17" s="86">
        <v>23.308333333333334</v>
      </c>
      <c r="O17" s="86">
        <v>22.870833333333326</v>
      </c>
      <c r="P17" s="86">
        <v>24.170833333333331</v>
      </c>
      <c r="Q17" s="86">
        <v>26.370833333333341</v>
      </c>
      <c r="R17" s="86">
        <v>25.133333333333336</v>
      </c>
      <c r="S17" s="86">
        <v>23.083333333333332</v>
      </c>
      <c r="T17" s="86">
        <v>22.129166666666674</v>
      </c>
      <c r="U17" s="86">
        <v>23.833333333333332</v>
      </c>
      <c r="V17" s="86">
        <v>25.233333333333334</v>
      </c>
      <c r="W17" s="86">
        <v>27.116666666666671</v>
      </c>
      <c r="X17" s="86">
        <v>28.383333333333336</v>
      </c>
      <c r="Y17" s="86">
        <v>27.433333333333337</v>
      </c>
      <c r="Z17" s="86">
        <v>25.749999999999989</v>
      </c>
      <c r="AA17" s="86">
        <v>25.879166666666666</v>
      </c>
      <c r="AB17" s="86">
        <v>26.183333333333337</v>
      </c>
      <c r="AC17" s="86">
        <v>26.099999999999998</v>
      </c>
      <c r="AD17" s="93">
        <f t="shared" ref="AD17:AD22" si="2">AVERAGE(B17:AC17)</f>
        <v>24.499107142857145</v>
      </c>
      <c r="AE17" s="11" t="s">
        <v>39</v>
      </c>
      <c r="AF17" t="s">
        <v>39</v>
      </c>
      <c r="AG17" t="s">
        <v>39</v>
      </c>
    </row>
    <row r="18" spans="1:33" x14ac:dyDescent="0.2">
      <c r="A18" s="78" t="s">
        <v>156</v>
      </c>
      <c r="B18" s="86">
        <v>24.883333333333336</v>
      </c>
      <c r="C18" s="86">
        <v>25.324999999999992</v>
      </c>
      <c r="D18" s="86">
        <v>26.74166666666666</v>
      </c>
      <c r="E18" s="86">
        <v>25.912499999999998</v>
      </c>
      <c r="F18" s="86">
        <v>23.445833333333329</v>
      </c>
      <c r="G18" s="86">
        <v>23.454166666666666</v>
      </c>
      <c r="H18" s="86">
        <v>23.912499999999998</v>
      </c>
      <c r="I18" s="86">
        <v>24.491666666666664</v>
      </c>
      <c r="J18" s="86">
        <v>24.516666666666666</v>
      </c>
      <c r="K18" s="86">
        <v>25.204166666666662</v>
      </c>
      <c r="L18" s="86">
        <v>25.545833333333324</v>
      </c>
      <c r="M18" s="86">
        <v>23.504166666666666</v>
      </c>
      <c r="N18" s="86">
        <v>23.999999999999989</v>
      </c>
      <c r="O18" s="86">
        <v>22.891666666666666</v>
      </c>
      <c r="P18" s="86">
        <v>24.82083333333334</v>
      </c>
      <c r="Q18" s="86">
        <v>25.445833333333336</v>
      </c>
      <c r="R18" s="86">
        <v>26.058333333333334</v>
      </c>
      <c r="S18" s="86">
        <v>26.391666666666669</v>
      </c>
      <c r="T18" s="86">
        <v>26.166666666666661</v>
      </c>
      <c r="U18" s="86">
        <v>25.4375</v>
      </c>
      <c r="V18" s="86">
        <v>26.966666666666665</v>
      </c>
      <c r="W18" s="86">
        <v>27.895833333333332</v>
      </c>
      <c r="X18" s="86">
        <v>28.854166666666661</v>
      </c>
      <c r="Y18" s="86">
        <v>28.308333333333334</v>
      </c>
      <c r="Z18" s="86">
        <v>25.879166666666666</v>
      </c>
      <c r="AA18" s="86">
        <v>27.066666666666663</v>
      </c>
      <c r="AB18" s="86">
        <v>26.641666666666662</v>
      </c>
      <c r="AC18" s="86">
        <v>26.704166666666666</v>
      </c>
      <c r="AD18" s="93">
        <f t="shared" si="2"/>
        <v>25.588095238095239</v>
      </c>
      <c r="AE18" s="11" t="s">
        <v>39</v>
      </c>
      <c r="AF18" t="s">
        <v>39</v>
      </c>
      <c r="AG18" t="s">
        <v>39</v>
      </c>
    </row>
    <row r="19" spans="1:33" x14ac:dyDescent="0.2">
      <c r="A19" s="78" t="s">
        <v>5</v>
      </c>
      <c r="B19" s="86">
        <v>22.854166666666661</v>
      </c>
      <c r="C19" s="86">
        <v>23.895833333333332</v>
      </c>
      <c r="D19" s="86">
        <v>26.533333333333331</v>
      </c>
      <c r="E19" s="86">
        <v>25.1875</v>
      </c>
      <c r="F19" s="86">
        <v>22.845833333333335</v>
      </c>
      <c r="G19" s="86">
        <v>22.662500000000005</v>
      </c>
      <c r="H19" s="86">
        <v>23.295833333333331</v>
      </c>
      <c r="I19" s="86">
        <v>24.316666666666666</v>
      </c>
      <c r="J19" s="86">
        <v>23.329166666666666</v>
      </c>
      <c r="K19" s="86">
        <v>24.804166666666671</v>
      </c>
      <c r="L19" s="86">
        <v>24.799999999999997</v>
      </c>
      <c r="M19" s="86">
        <v>21.962499999999995</v>
      </c>
      <c r="N19" s="86">
        <v>23.545833333333334</v>
      </c>
      <c r="O19" s="86">
        <v>22.366666666666671</v>
      </c>
      <c r="P19" s="86">
        <v>23.929166666666664</v>
      </c>
      <c r="Q19" s="86">
        <v>26.866666666666664</v>
      </c>
      <c r="R19" s="86">
        <v>26.004166666666666</v>
      </c>
      <c r="S19" s="86">
        <v>24.950000000000006</v>
      </c>
      <c r="T19" s="86">
        <v>23.345833333333335</v>
      </c>
      <c r="U19" s="86">
        <v>25.708333333333325</v>
      </c>
      <c r="V19" s="86">
        <v>25.483333333333334</v>
      </c>
      <c r="W19" s="86">
        <v>26.916666666666671</v>
      </c>
      <c r="X19" s="86">
        <v>28.345833333333328</v>
      </c>
      <c r="Y19" s="86">
        <v>27.424999999999997</v>
      </c>
      <c r="Z19" s="86">
        <v>26.054166666666664</v>
      </c>
      <c r="AA19" s="86">
        <v>25.904166666666665</v>
      </c>
      <c r="AB19" s="86">
        <v>25.745833333333334</v>
      </c>
      <c r="AC19" s="86">
        <v>25.420833333333334</v>
      </c>
      <c r="AD19" s="92">
        <f t="shared" si="2"/>
        <v>24.803571428571423</v>
      </c>
      <c r="AF19" t="s">
        <v>39</v>
      </c>
      <c r="AG19" t="s">
        <v>39</v>
      </c>
    </row>
    <row r="20" spans="1:33" x14ac:dyDescent="0.2">
      <c r="A20" s="78" t="s">
        <v>6</v>
      </c>
      <c r="B20" s="86">
        <v>24.545833333333334</v>
      </c>
      <c r="C20" s="86">
        <v>25.654166666666658</v>
      </c>
      <c r="D20" s="86">
        <v>28.270833333333329</v>
      </c>
      <c r="E20" s="86">
        <v>26.574999999999999</v>
      </c>
      <c r="F20" s="86">
        <v>24.245833333333337</v>
      </c>
      <c r="G20" s="86">
        <v>24.091666666666669</v>
      </c>
      <c r="H20" s="86">
        <v>24.599999999999998</v>
      </c>
      <c r="I20" s="86">
        <v>26.087499999999995</v>
      </c>
      <c r="J20" s="86">
        <v>25.224999999999998</v>
      </c>
      <c r="K20" s="86">
        <v>25.654166666666669</v>
      </c>
      <c r="L20" s="86">
        <v>24.704166666666662</v>
      </c>
      <c r="M20" s="86">
        <v>23.520833333333329</v>
      </c>
      <c r="N20" s="86">
        <v>25.008333333333326</v>
      </c>
      <c r="O20" s="86">
        <v>24.141666666666666</v>
      </c>
      <c r="P20" s="86">
        <v>24.874999999999996</v>
      </c>
      <c r="Q20" s="86">
        <v>26.5</v>
      </c>
      <c r="R20" s="86">
        <v>26.862499999999994</v>
      </c>
      <c r="S20" s="86">
        <v>26.183333333333334</v>
      </c>
      <c r="T20" s="86">
        <v>25.929166666666664</v>
      </c>
      <c r="U20" s="86">
        <v>27.108333333333331</v>
      </c>
      <c r="V20" s="86">
        <v>28.458333333333332</v>
      </c>
      <c r="W20" s="86">
        <v>28.354166666666668</v>
      </c>
      <c r="X20" s="86">
        <v>29.641666666666669</v>
      </c>
      <c r="Y20" s="86">
        <v>29.904166666666672</v>
      </c>
      <c r="Z20" s="86">
        <v>27.05263157894737</v>
      </c>
      <c r="AA20" s="86">
        <v>27.573333333333331</v>
      </c>
      <c r="AB20" s="86">
        <v>28.439999999999998</v>
      </c>
      <c r="AC20" s="86">
        <v>26.79</v>
      </c>
      <c r="AD20" s="92">
        <f t="shared" si="2"/>
        <v>26.285629699248123</v>
      </c>
      <c r="AF20" t="s">
        <v>39</v>
      </c>
      <c r="AG20" t="s">
        <v>39</v>
      </c>
    </row>
    <row r="21" spans="1:33" x14ac:dyDescent="0.2">
      <c r="A21" s="78" t="s">
        <v>35</v>
      </c>
      <c r="B21" s="86">
        <v>26.981818181818188</v>
      </c>
      <c r="C21" s="86">
        <v>30.6</v>
      </c>
      <c r="D21" s="86">
        <v>31.649999999999995</v>
      </c>
      <c r="E21" s="86">
        <v>27.27</v>
      </c>
      <c r="F21" s="86">
        <v>27.71</v>
      </c>
      <c r="G21" s="86">
        <v>28.379999999999995</v>
      </c>
      <c r="H21" s="86">
        <v>28.830000000000002</v>
      </c>
      <c r="I21" s="86">
        <v>30.699999999999996</v>
      </c>
      <c r="J21" s="86">
        <v>29.090909090909086</v>
      </c>
      <c r="K21" s="86">
        <v>29.07</v>
      </c>
      <c r="L21" s="86">
        <v>28.688888888888886</v>
      </c>
      <c r="M21" s="86">
        <v>29.060000000000002</v>
      </c>
      <c r="N21" s="86">
        <v>29.15</v>
      </c>
      <c r="O21" s="86">
        <v>27.742857142857144</v>
      </c>
      <c r="P21" s="86">
        <v>27.127272727272729</v>
      </c>
      <c r="Q21" s="86">
        <v>24.185714285714283</v>
      </c>
      <c r="R21" s="86">
        <v>29.790909090909089</v>
      </c>
      <c r="S21" s="86">
        <v>30.109090909090909</v>
      </c>
      <c r="T21" s="86">
        <v>30.027272727272724</v>
      </c>
      <c r="U21" s="86">
        <v>29.745454545454546</v>
      </c>
      <c r="V21" s="86">
        <v>31.172727272727276</v>
      </c>
      <c r="W21" s="86">
        <v>31.272727272727277</v>
      </c>
      <c r="X21" s="86">
        <v>32.481818181818184</v>
      </c>
      <c r="Y21" s="86">
        <v>33.31818181818182</v>
      </c>
      <c r="Z21" s="86">
        <v>29.27</v>
      </c>
      <c r="AA21" s="86">
        <v>29.945454545454542</v>
      </c>
      <c r="AB21" s="86">
        <v>30.454545454545453</v>
      </c>
      <c r="AC21" s="86">
        <v>29.890909090909087</v>
      </c>
      <c r="AD21" s="92">
        <f t="shared" si="2"/>
        <v>29.418448258091111</v>
      </c>
      <c r="AE21" s="11" t="s">
        <v>39</v>
      </c>
    </row>
    <row r="22" spans="1:33" x14ac:dyDescent="0.2">
      <c r="A22" s="78" t="s">
        <v>157</v>
      </c>
      <c r="B22" s="86">
        <v>25.115384615384617</v>
      </c>
      <c r="C22" s="86">
        <v>27.49285714285714</v>
      </c>
      <c r="D22" s="86">
        <v>27.512500000000003</v>
      </c>
      <c r="E22" s="86">
        <v>24.893749999999994</v>
      </c>
      <c r="F22" s="86">
        <v>23.662500000000001</v>
      </c>
      <c r="G22" s="86">
        <v>23.500000000000004</v>
      </c>
      <c r="H22" s="86">
        <v>24.756250000000001</v>
      </c>
      <c r="I22" s="86">
        <v>25.718749999999996</v>
      </c>
      <c r="J22" s="86">
        <v>25.09375</v>
      </c>
      <c r="K22" s="86">
        <v>25.543749999999996</v>
      </c>
      <c r="L22" s="86">
        <v>24.778571428571428</v>
      </c>
      <c r="M22" s="86">
        <v>23.985714285714291</v>
      </c>
      <c r="N22" s="86">
        <v>24.307142857142857</v>
      </c>
      <c r="O22" s="86">
        <v>22.907692307692304</v>
      </c>
      <c r="P22" s="86">
        <v>26.614285714285721</v>
      </c>
      <c r="Q22" s="86">
        <v>25.693333333333335</v>
      </c>
      <c r="R22" s="86">
        <v>26.243749999999999</v>
      </c>
      <c r="S22" s="86">
        <v>25.506250000000001</v>
      </c>
      <c r="T22" s="86">
        <v>26.125</v>
      </c>
      <c r="U22" s="86">
        <v>27.568750000000001</v>
      </c>
      <c r="V22" s="86">
        <v>28.868750000000006</v>
      </c>
      <c r="W22" s="86">
        <v>29.512500000000003</v>
      </c>
      <c r="X22" s="86">
        <v>30.378571428571437</v>
      </c>
      <c r="Y22" s="86">
        <v>32.253846153846162</v>
      </c>
      <c r="Z22" s="86">
        <v>27.5</v>
      </c>
      <c r="AA22" s="86">
        <v>27.868749999999999</v>
      </c>
      <c r="AB22" s="86">
        <v>27.831250000000001</v>
      </c>
      <c r="AC22" s="86">
        <v>27.506666666666664</v>
      </c>
      <c r="AD22" s="93">
        <f t="shared" si="2"/>
        <v>26.383582711930927</v>
      </c>
      <c r="AG22" s="11" t="s">
        <v>39</v>
      </c>
    </row>
    <row r="23" spans="1:33" s="5" customFormat="1" x14ac:dyDescent="0.2">
      <c r="A23" s="78" t="s">
        <v>7</v>
      </c>
      <c r="B23" s="86">
        <v>27.7</v>
      </c>
      <c r="C23" s="86">
        <v>28.012499999999999</v>
      </c>
      <c r="D23" s="86">
        <v>25.860000000000003</v>
      </c>
      <c r="E23" s="86" t="s">
        <v>211</v>
      </c>
      <c r="F23" s="86" t="s">
        <v>211</v>
      </c>
      <c r="G23" s="86">
        <v>28.581818181818178</v>
      </c>
      <c r="H23" s="86">
        <v>24.926086956521743</v>
      </c>
      <c r="I23" s="86">
        <v>25.412499999999998</v>
      </c>
      <c r="J23" s="86">
        <v>26.00833333333334</v>
      </c>
      <c r="K23" s="86">
        <v>25.982608695652171</v>
      </c>
      <c r="L23" s="86" t="s">
        <v>211</v>
      </c>
      <c r="M23" s="86" t="s">
        <v>211</v>
      </c>
      <c r="N23" s="86" t="s">
        <v>211</v>
      </c>
      <c r="O23" s="86" t="s">
        <v>211</v>
      </c>
      <c r="P23" s="86" t="s">
        <v>211</v>
      </c>
      <c r="Q23" s="86" t="s">
        <v>211</v>
      </c>
      <c r="R23" s="86">
        <v>29.781818181818185</v>
      </c>
      <c r="S23" s="86">
        <v>26.574999999999999</v>
      </c>
      <c r="T23" s="86">
        <v>25.295652173913048</v>
      </c>
      <c r="U23" s="86">
        <v>25.891666666666666</v>
      </c>
      <c r="V23" s="86">
        <v>26.537499999999998</v>
      </c>
      <c r="W23" s="86">
        <v>22.612500000000001</v>
      </c>
      <c r="X23" s="86" t="s">
        <v>211</v>
      </c>
      <c r="Y23" s="86" t="s">
        <v>211</v>
      </c>
      <c r="Z23" s="86" t="s">
        <v>211</v>
      </c>
      <c r="AA23" s="86" t="s">
        <v>211</v>
      </c>
      <c r="AB23" s="86" t="s">
        <v>211</v>
      </c>
      <c r="AC23" s="86" t="s">
        <v>211</v>
      </c>
      <c r="AD23" s="92">
        <f>AVERAGE(B23:AC23)</f>
        <v>26.369856013551669</v>
      </c>
      <c r="AF23" s="5" t="s">
        <v>39</v>
      </c>
      <c r="AG23" s="5" t="s">
        <v>39</v>
      </c>
    </row>
    <row r="24" spans="1:33" x14ac:dyDescent="0.2">
      <c r="A24" s="78" t="s">
        <v>158</v>
      </c>
      <c r="B24" s="86">
        <v>28.091666666666665</v>
      </c>
      <c r="C24" s="86">
        <v>29.161538461538463</v>
      </c>
      <c r="D24" s="86">
        <v>28.766666666666669</v>
      </c>
      <c r="E24" s="86">
        <v>27.227272727272734</v>
      </c>
      <c r="F24" s="86">
        <v>25.790909090909089</v>
      </c>
      <c r="G24" s="86">
        <v>26.254545454545454</v>
      </c>
      <c r="H24" s="86">
        <v>27.158333333333331</v>
      </c>
      <c r="I24" s="86">
        <v>28.690909090909091</v>
      </c>
      <c r="J24" s="86">
        <v>27.453846153846158</v>
      </c>
      <c r="K24" s="86">
        <v>29.236363636363638</v>
      </c>
      <c r="L24" s="86">
        <v>27.109090909090909</v>
      </c>
      <c r="M24" s="86">
        <v>27.40909090909091</v>
      </c>
      <c r="N24" s="86">
        <v>27.391666666666662</v>
      </c>
      <c r="O24" s="86">
        <v>25.690909090909098</v>
      </c>
      <c r="P24" s="86">
        <v>28.709090909090911</v>
      </c>
      <c r="Q24" s="86">
        <v>26.45384615384615</v>
      </c>
      <c r="R24" s="86">
        <v>29.025000000000006</v>
      </c>
      <c r="S24" s="86">
        <v>29.063636363636366</v>
      </c>
      <c r="T24" s="86">
        <v>29.027272727272727</v>
      </c>
      <c r="U24" s="86">
        <v>30.327272727272728</v>
      </c>
      <c r="V24" s="86">
        <v>31.672727272727276</v>
      </c>
      <c r="W24" s="86">
        <v>32.190909090909095</v>
      </c>
      <c r="X24" s="86">
        <v>33.300000000000004</v>
      </c>
      <c r="Y24" s="86">
        <v>32.881818181818183</v>
      </c>
      <c r="Z24" s="86">
        <v>30.133333333333336</v>
      </c>
      <c r="AA24" s="86">
        <v>29.383333333333329</v>
      </c>
      <c r="AB24" s="86">
        <v>30.027272727272727</v>
      </c>
      <c r="AC24" s="86">
        <v>28.945454545454542</v>
      </c>
      <c r="AD24" s="93">
        <f>AVERAGE(B24:AC24)</f>
        <v>28.806206293706293</v>
      </c>
      <c r="AG24" t="s">
        <v>39</v>
      </c>
    </row>
    <row r="25" spans="1:33" x14ac:dyDescent="0.2">
      <c r="A25" s="78" t="s">
        <v>159</v>
      </c>
      <c r="B25" s="86">
        <v>24.200000000000003</v>
      </c>
      <c r="C25" s="86">
        <v>25.430769230769233</v>
      </c>
      <c r="D25" s="86">
        <v>24.749999999999996</v>
      </c>
      <c r="E25" s="86">
        <v>25.857142857142854</v>
      </c>
      <c r="F25" s="86">
        <v>24.911764705882351</v>
      </c>
      <c r="G25" s="86">
        <v>22.915384615384614</v>
      </c>
      <c r="H25" s="86">
        <v>22.5</v>
      </c>
      <c r="I25" s="86">
        <v>21.6</v>
      </c>
      <c r="J25" s="86">
        <v>22.215384615384615</v>
      </c>
      <c r="K25" s="86">
        <v>23.791666666666668</v>
      </c>
      <c r="L25" s="86">
        <v>23.792307692307688</v>
      </c>
      <c r="M25" s="86">
        <v>23.500000000000007</v>
      </c>
      <c r="N25" s="86">
        <v>23.138461538461538</v>
      </c>
      <c r="O25" s="86">
        <v>24.625000000000004</v>
      </c>
      <c r="P25" s="86">
        <v>23.439999999999994</v>
      </c>
      <c r="Q25" s="86">
        <v>24.721052631578949</v>
      </c>
      <c r="R25" s="86">
        <v>23.610526315789475</v>
      </c>
      <c r="S25" s="86">
        <v>23.792307692307695</v>
      </c>
      <c r="T25" s="86">
        <v>23.092857142857149</v>
      </c>
      <c r="U25" s="86">
        <v>21.650000000000002</v>
      </c>
      <c r="V25" s="86">
        <v>20.992307692307691</v>
      </c>
      <c r="W25" s="86">
        <v>24.05</v>
      </c>
      <c r="X25" s="86">
        <v>24.883333333333336</v>
      </c>
      <c r="Y25" s="86">
        <v>25.283333333333331</v>
      </c>
      <c r="Z25" s="86">
        <v>25.279999999999998</v>
      </c>
      <c r="AA25" s="86">
        <v>23.907692307692308</v>
      </c>
      <c r="AB25" s="86">
        <v>24.033333333333335</v>
      </c>
      <c r="AC25" s="86">
        <v>24.000000000000004</v>
      </c>
      <c r="AD25" s="93">
        <f t="shared" ref="AD25:AD34" si="3">AVERAGE(B25:AC25)</f>
        <v>23.784450918019022</v>
      </c>
      <c r="AE25" s="84" t="s">
        <v>39</v>
      </c>
      <c r="AF25" s="84" t="s">
        <v>39</v>
      </c>
      <c r="AG25" s="11" t="s">
        <v>39</v>
      </c>
    </row>
    <row r="26" spans="1:33" x14ac:dyDescent="0.2">
      <c r="A26" s="78" t="s">
        <v>8</v>
      </c>
      <c r="B26" s="86">
        <v>23.333333333333339</v>
      </c>
      <c r="C26" s="86">
        <v>24.0625</v>
      </c>
      <c r="D26" s="86">
        <v>26.016666666666666</v>
      </c>
      <c r="E26" s="86">
        <v>23.404166666666665</v>
      </c>
      <c r="F26" s="86">
        <v>21.15</v>
      </c>
      <c r="G26" s="86">
        <v>21.591666666666665</v>
      </c>
      <c r="H26" s="86">
        <v>22.633333333333329</v>
      </c>
      <c r="I26" s="86">
        <v>24.358333333333334</v>
      </c>
      <c r="J26" s="86">
        <v>23.25833333333334</v>
      </c>
      <c r="K26" s="86">
        <v>23.625000000000004</v>
      </c>
      <c r="L26" s="86">
        <v>22.783333333333331</v>
      </c>
      <c r="M26" s="86">
        <v>23.125</v>
      </c>
      <c r="N26" s="86">
        <v>22.962500000000002</v>
      </c>
      <c r="O26" s="86">
        <v>21.962499999999995</v>
      </c>
      <c r="P26" s="86">
        <v>23.533333333333331</v>
      </c>
      <c r="Q26" s="86">
        <v>24.187499999999996</v>
      </c>
      <c r="R26" s="86">
        <v>24.083333333333329</v>
      </c>
      <c r="S26" s="86">
        <v>24.304166666666671</v>
      </c>
      <c r="T26" s="86">
        <v>24.841666666666669</v>
      </c>
      <c r="U26" s="86">
        <v>25.783333333333331</v>
      </c>
      <c r="V26" s="86">
        <v>26.666666666666661</v>
      </c>
      <c r="W26" s="86">
        <v>27.079166666666662</v>
      </c>
      <c r="X26" s="86">
        <v>27.441666666666663</v>
      </c>
      <c r="Y26" s="86">
        <v>28.262500000000003</v>
      </c>
      <c r="Z26" s="86">
        <v>25.141666666666669</v>
      </c>
      <c r="AA26" s="86">
        <v>25.062499999999996</v>
      </c>
      <c r="AB26" s="86">
        <v>25.291666666666661</v>
      </c>
      <c r="AC26" s="86">
        <v>24.991666666666671</v>
      </c>
      <c r="AD26" s="92">
        <f t="shared" si="3"/>
        <v>24.319196428571427</v>
      </c>
      <c r="AE26" s="11" t="s">
        <v>39</v>
      </c>
      <c r="AF26" t="s">
        <v>39</v>
      </c>
      <c r="AG26" t="s">
        <v>39</v>
      </c>
    </row>
    <row r="27" spans="1:33" x14ac:dyDescent="0.2">
      <c r="A27" s="78" t="s">
        <v>9</v>
      </c>
      <c r="B27" s="86" t="s">
        <v>211</v>
      </c>
      <c r="C27" s="86" t="s">
        <v>211</v>
      </c>
      <c r="D27" s="86">
        <v>29.954545454545453</v>
      </c>
      <c r="E27" s="86">
        <v>24.229166666666671</v>
      </c>
      <c r="F27" s="86">
        <v>24.416666666666668</v>
      </c>
      <c r="G27" s="86">
        <v>24.258333333333336</v>
      </c>
      <c r="H27" s="86">
        <v>21.042857142857141</v>
      </c>
      <c r="I27" s="86" t="s">
        <v>211</v>
      </c>
      <c r="J27" s="86" t="s">
        <v>211</v>
      </c>
      <c r="K27" s="86" t="s">
        <v>211</v>
      </c>
      <c r="L27" s="86">
        <v>26</v>
      </c>
      <c r="M27" s="86">
        <v>25.483333333333331</v>
      </c>
      <c r="N27" s="86">
        <v>27.395833333333339</v>
      </c>
      <c r="O27" s="86">
        <v>26.554166666666671</v>
      </c>
      <c r="P27" s="86" t="s">
        <v>211</v>
      </c>
      <c r="Q27" s="86" t="s">
        <v>211</v>
      </c>
      <c r="R27" s="86" t="s">
        <v>211</v>
      </c>
      <c r="S27" s="86" t="s">
        <v>211</v>
      </c>
      <c r="T27" s="86" t="s">
        <v>211</v>
      </c>
      <c r="U27" s="86">
        <v>33.430000000000007</v>
      </c>
      <c r="V27" s="86">
        <v>27.841666666666665</v>
      </c>
      <c r="W27" s="86">
        <v>25.681250000000002</v>
      </c>
      <c r="X27" s="86" t="s">
        <v>211</v>
      </c>
      <c r="Y27" s="86" t="s">
        <v>211</v>
      </c>
      <c r="Z27" s="86" t="s">
        <v>211</v>
      </c>
      <c r="AA27" s="86" t="s">
        <v>211</v>
      </c>
      <c r="AB27" s="86" t="s">
        <v>211</v>
      </c>
      <c r="AC27" s="86" t="s">
        <v>211</v>
      </c>
      <c r="AD27" s="92">
        <f t="shared" si="3"/>
        <v>26.35731827200577</v>
      </c>
      <c r="AE27" s="11" t="s">
        <v>39</v>
      </c>
      <c r="AG27" s="11" t="s">
        <v>39</v>
      </c>
    </row>
    <row r="28" spans="1:33" x14ac:dyDescent="0.2">
      <c r="A28" s="78" t="s">
        <v>160</v>
      </c>
      <c r="B28" s="86">
        <v>24.7</v>
      </c>
      <c r="C28" s="86">
        <v>26.654166666666669</v>
      </c>
      <c r="D28" s="86">
        <v>27.458333333333339</v>
      </c>
      <c r="E28" s="86">
        <v>25.200000000000003</v>
      </c>
      <c r="F28" s="86">
        <v>24.083333333333332</v>
      </c>
      <c r="G28" s="86">
        <v>23.720833333333331</v>
      </c>
      <c r="H28" s="86">
        <v>23.979166666666671</v>
      </c>
      <c r="I28" s="86">
        <v>24.645833333333332</v>
      </c>
      <c r="J28" s="86">
        <v>24.579166666666666</v>
      </c>
      <c r="K28" s="86">
        <v>25.845833333333342</v>
      </c>
      <c r="L28" s="86">
        <v>23.916666666666661</v>
      </c>
      <c r="M28" s="86">
        <v>24.549999999999997</v>
      </c>
      <c r="N28" s="86">
        <v>26.237499999999997</v>
      </c>
      <c r="O28" s="86">
        <v>24.341666666666669</v>
      </c>
      <c r="P28" s="86">
        <v>24.787499999999994</v>
      </c>
      <c r="Q28" s="86">
        <v>24.212500000000006</v>
      </c>
      <c r="R28" s="86">
        <v>25.391666666666666</v>
      </c>
      <c r="S28" s="86">
        <v>25.637500000000003</v>
      </c>
      <c r="T28" s="86">
        <v>23.824999999999999</v>
      </c>
      <c r="U28" s="86">
        <v>24.608333333333334</v>
      </c>
      <c r="V28" s="86">
        <v>25.920833333333331</v>
      </c>
      <c r="W28" s="86">
        <v>27.245833333333334</v>
      </c>
      <c r="X28" s="86">
        <v>28.749999999999989</v>
      </c>
      <c r="Y28" s="86">
        <v>29.1875</v>
      </c>
      <c r="Z28" s="86">
        <v>27.633333333333336</v>
      </c>
      <c r="AA28" s="86">
        <v>25.208333333333339</v>
      </c>
      <c r="AB28" s="86">
        <v>25.954166666666666</v>
      </c>
      <c r="AC28" s="86">
        <v>25.654166666666669</v>
      </c>
      <c r="AD28" s="93">
        <f t="shared" si="3"/>
        <v>25.497470238095239</v>
      </c>
      <c r="AE28" s="11" t="s">
        <v>39</v>
      </c>
      <c r="AG28" s="11" t="s">
        <v>39</v>
      </c>
    </row>
    <row r="29" spans="1:33" x14ac:dyDescent="0.2">
      <c r="A29" s="78" t="s">
        <v>10</v>
      </c>
      <c r="B29" s="86">
        <v>24.666666666666668</v>
      </c>
      <c r="C29" s="86">
        <v>26.05416666666666</v>
      </c>
      <c r="D29" s="86">
        <v>26.079166666666666</v>
      </c>
      <c r="E29" s="86">
        <v>24.870833333333334</v>
      </c>
      <c r="F29" s="86">
        <v>23.787499999999998</v>
      </c>
      <c r="G29" s="86">
        <v>22.250000000000004</v>
      </c>
      <c r="H29" s="86">
        <v>22.654166666666669</v>
      </c>
      <c r="I29" s="86">
        <v>23.079166666666666</v>
      </c>
      <c r="J29" s="86">
        <v>23.025000000000002</v>
      </c>
      <c r="K29" s="86">
        <v>24.075000000000003</v>
      </c>
      <c r="L29" s="86">
        <v>24.762499999999999</v>
      </c>
      <c r="M29" s="86">
        <v>23.149999999999995</v>
      </c>
      <c r="N29" s="86">
        <v>24.283333333333331</v>
      </c>
      <c r="O29" s="86">
        <v>22.999999999999996</v>
      </c>
      <c r="P29" s="86">
        <v>24.662499999999998</v>
      </c>
      <c r="Q29" s="86">
        <v>24.816666666666674</v>
      </c>
      <c r="R29" s="86">
        <v>26.004166666666666</v>
      </c>
      <c r="S29" s="86">
        <v>24.333333333333332</v>
      </c>
      <c r="T29" s="86">
        <v>22.991666666666671</v>
      </c>
      <c r="U29" s="86">
        <v>23.675000000000001</v>
      </c>
      <c r="V29" s="86">
        <v>25.600000000000005</v>
      </c>
      <c r="W29" s="86">
        <v>26.579166666666669</v>
      </c>
      <c r="X29" s="86">
        <v>28.324999999999999</v>
      </c>
      <c r="Y29" s="86">
        <v>27.883333333333329</v>
      </c>
      <c r="Z29" s="86">
        <v>26.395833333333339</v>
      </c>
      <c r="AA29" s="86">
        <v>26.541666666666668</v>
      </c>
      <c r="AB29" s="86">
        <v>26.3</v>
      </c>
      <c r="AC29" s="86">
        <v>25.804166666666674</v>
      </c>
      <c r="AD29" s="92">
        <f t="shared" si="3"/>
        <v>24.844642857142855</v>
      </c>
      <c r="AE29" s="11" t="s">
        <v>39</v>
      </c>
      <c r="AG29" s="11" t="s">
        <v>39</v>
      </c>
    </row>
    <row r="30" spans="1:33" x14ac:dyDescent="0.2">
      <c r="A30" s="78" t="s">
        <v>145</v>
      </c>
      <c r="B30" s="86">
        <v>24.737499999999997</v>
      </c>
      <c r="C30" s="86">
        <v>26.987500000000008</v>
      </c>
      <c r="D30" s="86">
        <v>27.349999999999998</v>
      </c>
      <c r="E30" s="86">
        <v>25.637499999999992</v>
      </c>
      <c r="F30" s="86">
        <v>24.229166666666671</v>
      </c>
      <c r="G30" s="86">
        <v>23.05</v>
      </c>
      <c r="H30" s="86">
        <v>23.05</v>
      </c>
      <c r="I30" s="86">
        <v>24.054166666666671</v>
      </c>
      <c r="J30" s="86">
        <v>24.037499999999998</v>
      </c>
      <c r="K30" s="86">
        <v>24.979166666666661</v>
      </c>
      <c r="L30" s="86">
        <v>23.725000000000005</v>
      </c>
      <c r="M30" s="86">
        <v>24.004166666666666</v>
      </c>
      <c r="N30" s="86">
        <v>25.254166666666666</v>
      </c>
      <c r="O30" s="86">
        <v>23.254166666666674</v>
      </c>
      <c r="P30" s="86">
        <v>24.258333333333329</v>
      </c>
      <c r="Q30" s="86">
        <v>25.670833333333331</v>
      </c>
      <c r="R30" s="86">
        <v>25.108333333333334</v>
      </c>
      <c r="S30" s="86">
        <v>24.358333333333331</v>
      </c>
      <c r="T30" s="86">
        <v>22.483333333333334</v>
      </c>
      <c r="U30" s="86">
        <v>23.341666666666669</v>
      </c>
      <c r="V30" s="86">
        <v>25.312499999999996</v>
      </c>
      <c r="W30" s="86">
        <v>26.5</v>
      </c>
      <c r="X30" s="86">
        <v>28.020833333333329</v>
      </c>
      <c r="Y30" s="86">
        <v>28.099999999999998</v>
      </c>
      <c r="Z30" s="86">
        <v>27.150000000000006</v>
      </c>
      <c r="AA30" s="86">
        <v>25.504166666666674</v>
      </c>
      <c r="AB30" s="86">
        <v>25.045833333333334</v>
      </c>
      <c r="AC30" s="86">
        <v>25.120833333333334</v>
      </c>
      <c r="AD30" s="93">
        <f t="shared" si="3"/>
        <v>25.011607142857148</v>
      </c>
      <c r="AE30" s="11" t="s">
        <v>39</v>
      </c>
      <c r="AF30" t="s">
        <v>39</v>
      </c>
      <c r="AG30" s="11" t="s">
        <v>39</v>
      </c>
    </row>
    <row r="31" spans="1:33" x14ac:dyDescent="0.2">
      <c r="A31" s="78" t="s">
        <v>11</v>
      </c>
      <c r="B31" s="86">
        <v>28.136363636363637</v>
      </c>
      <c r="C31" s="86">
        <v>29.872727272727271</v>
      </c>
      <c r="D31" s="86">
        <v>29.930000000000007</v>
      </c>
      <c r="E31" s="86">
        <v>26.659999999999997</v>
      </c>
      <c r="F31" s="86">
        <v>25.333333333333332</v>
      </c>
      <c r="G31" s="86">
        <v>27.12857142857143</v>
      </c>
      <c r="H31" s="86">
        <v>30.1</v>
      </c>
      <c r="I31" s="86">
        <v>28.25714285714286</v>
      </c>
      <c r="J31" s="86">
        <v>28.966666666666669</v>
      </c>
      <c r="K31" s="86">
        <v>27.299999999999997</v>
      </c>
      <c r="L31" s="86">
        <v>28.9</v>
      </c>
      <c r="M31" s="86" t="s">
        <v>211</v>
      </c>
      <c r="N31" s="86" t="s">
        <v>211</v>
      </c>
      <c r="O31" s="86" t="s">
        <v>211</v>
      </c>
      <c r="P31" s="86" t="s">
        <v>211</v>
      </c>
      <c r="Q31" s="86" t="s">
        <v>211</v>
      </c>
      <c r="R31" s="86" t="s">
        <v>211</v>
      </c>
      <c r="S31" s="86" t="s">
        <v>211</v>
      </c>
      <c r="T31" s="86" t="s">
        <v>211</v>
      </c>
      <c r="U31" s="86" t="s">
        <v>211</v>
      </c>
      <c r="V31" s="86" t="s">
        <v>211</v>
      </c>
      <c r="W31" s="86" t="s">
        <v>211</v>
      </c>
      <c r="X31" s="86" t="s">
        <v>211</v>
      </c>
      <c r="Y31" s="86" t="s">
        <v>211</v>
      </c>
      <c r="Z31" s="86" t="s">
        <v>211</v>
      </c>
      <c r="AA31" s="86" t="s">
        <v>211</v>
      </c>
      <c r="AB31" s="86" t="s">
        <v>211</v>
      </c>
      <c r="AC31" s="86" t="s">
        <v>211</v>
      </c>
      <c r="AD31" s="92">
        <f t="shared" si="3"/>
        <v>28.234982290436836</v>
      </c>
      <c r="AG31" t="s">
        <v>39</v>
      </c>
    </row>
    <row r="32" spans="1:33" x14ac:dyDescent="0.2">
      <c r="A32" s="78" t="s">
        <v>12</v>
      </c>
      <c r="B32" s="86">
        <v>23.390909090909091</v>
      </c>
      <c r="C32" s="86">
        <v>24.853846153846156</v>
      </c>
      <c r="D32" s="86">
        <v>28.223076923076924</v>
      </c>
      <c r="E32" s="86">
        <v>24.108333333333334</v>
      </c>
      <c r="F32" s="86">
        <v>24.59090909090909</v>
      </c>
      <c r="G32" s="86">
        <v>24.616666666666664</v>
      </c>
      <c r="H32" s="86">
        <v>26.736363636363638</v>
      </c>
      <c r="I32" s="86">
        <v>27.518181818181816</v>
      </c>
      <c r="J32" s="86">
        <v>25.625</v>
      </c>
      <c r="K32" s="86">
        <v>27.200000000000003</v>
      </c>
      <c r="L32" s="86">
        <v>25.200000000000003</v>
      </c>
      <c r="M32" s="86" t="s">
        <v>211</v>
      </c>
      <c r="N32" s="86" t="s">
        <v>211</v>
      </c>
      <c r="O32" s="86" t="s">
        <v>211</v>
      </c>
      <c r="P32" s="86" t="s">
        <v>211</v>
      </c>
      <c r="Q32" s="86" t="s">
        <v>211</v>
      </c>
      <c r="R32" s="86" t="s">
        <v>211</v>
      </c>
      <c r="S32" s="86" t="s">
        <v>211</v>
      </c>
      <c r="T32" s="86" t="s">
        <v>211</v>
      </c>
      <c r="U32" s="86" t="s">
        <v>211</v>
      </c>
      <c r="V32" s="86" t="s">
        <v>211</v>
      </c>
      <c r="W32" s="86" t="s">
        <v>211</v>
      </c>
      <c r="X32" s="86" t="s">
        <v>211</v>
      </c>
      <c r="Y32" s="86" t="s">
        <v>211</v>
      </c>
      <c r="Z32" s="86" t="s">
        <v>211</v>
      </c>
      <c r="AA32" s="86" t="s">
        <v>211</v>
      </c>
      <c r="AB32" s="86" t="s">
        <v>211</v>
      </c>
      <c r="AC32" s="86" t="s">
        <v>211</v>
      </c>
      <c r="AD32" s="92">
        <f t="shared" si="3"/>
        <v>25.642116973935153</v>
      </c>
      <c r="AE32" s="11" t="s">
        <v>39</v>
      </c>
      <c r="AF32" s="84" t="s">
        <v>39</v>
      </c>
      <c r="AG32" s="11" t="s">
        <v>39</v>
      </c>
    </row>
    <row r="33" spans="1:36" x14ac:dyDescent="0.2">
      <c r="A33" s="78" t="s">
        <v>24</v>
      </c>
      <c r="B33" s="86">
        <v>25.625</v>
      </c>
      <c r="C33" s="86">
        <v>26.460869565217394</v>
      </c>
      <c r="D33" s="86">
        <v>27.233333333333334</v>
      </c>
      <c r="E33" s="86">
        <v>24.391666666666666</v>
      </c>
      <c r="F33" s="86">
        <v>23.11304347826087</v>
      </c>
      <c r="G33" s="86">
        <v>21.900000000000006</v>
      </c>
      <c r="H33" s="86">
        <v>20.166666666666668</v>
      </c>
      <c r="I33" s="86">
        <v>22.138888888888889</v>
      </c>
      <c r="J33" s="86">
        <v>22.076470588235299</v>
      </c>
      <c r="K33" s="86">
        <v>22.623529411764704</v>
      </c>
      <c r="L33" s="86">
        <v>24.023529411764706</v>
      </c>
      <c r="M33" s="86">
        <v>22.945</v>
      </c>
      <c r="N33" s="86">
        <v>23.00714285714286</v>
      </c>
      <c r="O33" s="86">
        <v>23.262499999999999</v>
      </c>
      <c r="P33" s="86">
        <v>23.222222222222225</v>
      </c>
      <c r="Q33" s="86">
        <v>22.766666666666669</v>
      </c>
      <c r="R33" s="86">
        <v>23.0625</v>
      </c>
      <c r="S33" s="86">
        <v>22.211764705882352</v>
      </c>
      <c r="T33" s="86">
        <v>22.027777777777775</v>
      </c>
      <c r="U33" s="86">
        <v>21.313333333333333</v>
      </c>
      <c r="V33" s="86">
        <v>22.353333333333332</v>
      </c>
      <c r="W33" s="86">
        <v>22.918181818181814</v>
      </c>
      <c r="X33" s="86">
        <v>25.133333333333336</v>
      </c>
      <c r="Y33" s="86">
        <v>26.380000000000003</v>
      </c>
      <c r="Z33" s="86">
        <v>23.768750000000001</v>
      </c>
      <c r="AA33" s="86">
        <v>22.872727272727271</v>
      </c>
      <c r="AB33" s="86">
        <v>23.425000000000001</v>
      </c>
      <c r="AC33" s="86">
        <v>22.574999999999996</v>
      </c>
      <c r="AD33" s="92">
        <f t="shared" si="3"/>
        <v>23.321365404692838</v>
      </c>
      <c r="AF33" s="11" t="s">
        <v>39</v>
      </c>
      <c r="AG33" s="11" t="s">
        <v>39</v>
      </c>
    </row>
    <row r="34" spans="1:36" ht="13.5" thickBot="1" x14ac:dyDescent="0.25">
      <c r="A34" s="79" t="s">
        <v>13</v>
      </c>
      <c r="B34" s="86">
        <v>26.154166666666665</v>
      </c>
      <c r="C34" s="86">
        <v>27.637499999999992</v>
      </c>
      <c r="D34" s="86">
        <v>29.145833333333332</v>
      </c>
      <c r="E34" s="86">
        <v>28.020833333333329</v>
      </c>
      <c r="F34" s="86">
        <v>26.191666666666663</v>
      </c>
      <c r="G34" s="86">
        <v>25.991666666666674</v>
      </c>
      <c r="H34" s="86">
        <v>26.387499999999999</v>
      </c>
      <c r="I34" s="86">
        <v>25.995833333333334</v>
      </c>
      <c r="J34" s="86">
        <v>26.487499999999997</v>
      </c>
      <c r="K34" s="86">
        <v>27.462499999999995</v>
      </c>
      <c r="L34" s="86">
        <v>24.874999999999996</v>
      </c>
      <c r="M34" s="86">
        <v>24.900000000000002</v>
      </c>
      <c r="N34" s="86">
        <v>27.062499999999996</v>
      </c>
      <c r="O34" s="86">
        <v>26.216666666666669</v>
      </c>
      <c r="P34" s="86">
        <v>25.2</v>
      </c>
      <c r="Q34" s="86">
        <v>27.374999999999996</v>
      </c>
      <c r="R34" s="86">
        <v>27.05</v>
      </c>
      <c r="S34" s="86">
        <v>27.729166666666671</v>
      </c>
      <c r="T34" s="86">
        <v>26.791666666666668</v>
      </c>
      <c r="U34" s="86">
        <v>27.483333333333334</v>
      </c>
      <c r="V34" s="86">
        <v>28.791666666666668</v>
      </c>
      <c r="W34" s="86">
        <v>30.045833333333324</v>
      </c>
      <c r="X34" s="86">
        <v>28.754166666666666</v>
      </c>
      <c r="Y34" s="86">
        <v>29.733333333333331</v>
      </c>
      <c r="Z34" s="86">
        <v>28.300000000000008</v>
      </c>
      <c r="AA34" s="86">
        <v>25.158333333333328</v>
      </c>
      <c r="AB34" s="86">
        <v>25.991666666666671</v>
      </c>
      <c r="AC34" s="86">
        <v>24.80416666666666</v>
      </c>
      <c r="AD34" s="96">
        <f t="shared" si="3"/>
        <v>26.990624999999998</v>
      </c>
      <c r="AE34" s="11" t="s">
        <v>39</v>
      </c>
    </row>
    <row r="35" spans="1:36" s="5" customFormat="1" ht="17.100000000000001" customHeight="1" thickBot="1" x14ac:dyDescent="0.25">
      <c r="A35" s="80" t="s">
        <v>212</v>
      </c>
      <c r="B35" s="97">
        <f t="shared" ref="B35:AD35" si="4">AVERAGE(B5:B34)</f>
        <v>25.44349027409373</v>
      </c>
      <c r="C35" s="82">
        <f t="shared" si="4"/>
        <v>26.5842565917341</v>
      </c>
      <c r="D35" s="82">
        <f t="shared" si="4"/>
        <v>27.455653837708187</v>
      </c>
      <c r="E35" s="82">
        <f t="shared" si="4"/>
        <v>25.435133788625169</v>
      </c>
      <c r="F35" s="82">
        <f t="shared" si="4"/>
        <v>24.17126922501317</v>
      </c>
      <c r="G35" s="82">
        <f t="shared" si="4"/>
        <v>24.039005276332855</v>
      </c>
      <c r="H35" s="82">
        <f t="shared" si="4"/>
        <v>24.18522862756933</v>
      </c>
      <c r="I35" s="82">
        <f t="shared" si="4"/>
        <v>25.165733547206763</v>
      </c>
      <c r="J35" s="82">
        <f t="shared" si="4"/>
        <v>24.907483111251491</v>
      </c>
      <c r="K35" s="82">
        <f t="shared" si="4"/>
        <v>25.526717841780982</v>
      </c>
      <c r="L35" s="82">
        <f t="shared" si="4"/>
        <v>24.797496011807986</v>
      </c>
      <c r="M35" s="82">
        <f t="shared" si="4"/>
        <v>24.040781247737772</v>
      </c>
      <c r="N35" s="82">
        <f t="shared" si="4"/>
        <v>24.94593899690053</v>
      </c>
      <c r="O35" s="82">
        <f t="shared" si="4"/>
        <v>24.14602042327795</v>
      </c>
      <c r="P35" s="82">
        <f t="shared" si="4"/>
        <v>24.832581529581532</v>
      </c>
      <c r="Q35" s="82">
        <f t="shared" si="4"/>
        <v>25.097317276468765</v>
      </c>
      <c r="R35" s="82">
        <f t="shared" si="4"/>
        <v>25.804717255828049</v>
      </c>
      <c r="S35" s="82">
        <f t="shared" si="4"/>
        <v>25.606008012503114</v>
      </c>
      <c r="T35" s="82">
        <f t="shared" si="4"/>
        <v>24.988056868431265</v>
      </c>
      <c r="U35" s="82">
        <f t="shared" si="4"/>
        <v>25.711258763881037</v>
      </c>
      <c r="V35" s="82">
        <f t="shared" si="4"/>
        <v>26.385613014702692</v>
      </c>
      <c r="W35" s="82">
        <f t="shared" si="4"/>
        <v>27.164909664275598</v>
      </c>
      <c r="X35" s="82">
        <f t="shared" si="4"/>
        <v>28.51871993224168</v>
      </c>
      <c r="Y35" s="82">
        <f t="shared" si="4"/>
        <v>28.734171369210507</v>
      </c>
      <c r="Z35" s="82">
        <f t="shared" si="4"/>
        <v>26.639021929824558</v>
      </c>
      <c r="AA35" s="82">
        <f t="shared" si="4"/>
        <v>25.918616849092931</v>
      </c>
      <c r="AB35" s="82">
        <f t="shared" si="4"/>
        <v>26.304245915678521</v>
      </c>
      <c r="AC35" s="98">
        <f t="shared" si="4"/>
        <v>25.818454752493885</v>
      </c>
      <c r="AD35" s="99">
        <f t="shared" si="4"/>
        <v>25.738432189506845</v>
      </c>
      <c r="AE35" s="5" t="s">
        <v>39</v>
      </c>
      <c r="AF35" s="5" t="s">
        <v>39</v>
      </c>
      <c r="AG35" s="5" t="s">
        <v>39</v>
      </c>
    </row>
    <row r="36" spans="1:36" x14ac:dyDescent="0.2">
      <c r="A36" s="43"/>
      <c r="B36" s="44"/>
      <c r="C36" s="44"/>
      <c r="D36" s="44" t="s">
        <v>92</v>
      </c>
      <c r="E36" s="44"/>
      <c r="F36" s="44"/>
      <c r="G36" s="44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73"/>
      <c r="AG36" t="s">
        <v>39</v>
      </c>
    </row>
    <row r="37" spans="1:36" x14ac:dyDescent="0.2">
      <c r="A37" s="43"/>
      <c r="B37" s="45" t="s">
        <v>93</v>
      </c>
      <c r="C37" s="45"/>
      <c r="D37" s="45"/>
      <c r="E37" s="45"/>
      <c r="F37" s="45"/>
      <c r="G37" s="45"/>
      <c r="H37" s="45"/>
      <c r="I37" s="45"/>
      <c r="J37" s="87"/>
      <c r="K37" s="87"/>
      <c r="L37" s="87"/>
      <c r="M37" s="87" t="s">
        <v>37</v>
      </c>
      <c r="N37" s="87"/>
      <c r="O37" s="87"/>
      <c r="P37" s="87"/>
      <c r="Q37" s="87"/>
      <c r="R37" s="87"/>
      <c r="S37" s="87"/>
      <c r="T37" s="169" t="s">
        <v>88</v>
      </c>
      <c r="U37" s="169"/>
      <c r="V37" s="169"/>
      <c r="W37" s="169"/>
      <c r="X37" s="169"/>
      <c r="Y37" s="87"/>
      <c r="Z37" s="87"/>
      <c r="AA37" s="87"/>
      <c r="AB37" s="87"/>
      <c r="AC37" s="87"/>
      <c r="AD37" s="73"/>
      <c r="AE37" s="11" t="s">
        <v>39</v>
      </c>
    </row>
    <row r="38" spans="1:36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8"/>
      <c r="K38" s="88"/>
      <c r="L38" s="88"/>
      <c r="M38" s="88" t="s">
        <v>38</v>
      </c>
      <c r="N38" s="88"/>
      <c r="O38" s="88"/>
      <c r="P38" s="88"/>
      <c r="Q38" s="87"/>
      <c r="R38" s="87"/>
      <c r="S38" s="87"/>
      <c r="T38" s="170" t="s">
        <v>89</v>
      </c>
      <c r="U38" s="170"/>
      <c r="V38" s="170"/>
      <c r="W38" s="170"/>
      <c r="X38" s="170"/>
      <c r="Y38" s="87"/>
      <c r="Z38" s="87"/>
      <c r="AA38" s="87"/>
      <c r="AB38" s="87"/>
      <c r="AC38" s="87"/>
      <c r="AD38" s="73"/>
    </row>
    <row r="39" spans="1:36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73"/>
      <c r="AJ39" s="11" t="s">
        <v>39</v>
      </c>
    </row>
    <row r="40" spans="1:36" x14ac:dyDescent="0.2">
      <c r="A40" s="4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73"/>
      <c r="AG40" t="s">
        <v>39</v>
      </c>
    </row>
    <row r="41" spans="1:36" x14ac:dyDescent="0.2">
      <c r="A41" s="4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73"/>
      <c r="AE41" t="s">
        <v>39</v>
      </c>
      <c r="AG41" t="s">
        <v>39</v>
      </c>
    </row>
    <row r="42" spans="1:36" ht="13.5" thickBot="1" x14ac:dyDescent="0.25">
      <c r="A42" s="53"/>
      <c r="B42" s="54"/>
      <c r="C42" s="54"/>
      <c r="D42" s="54"/>
      <c r="E42" s="54"/>
      <c r="F42" s="54"/>
      <c r="G42" s="54" t="s">
        <v>39</v>
      </c>
      <c r="H42" s="54"/>
      <c r="I42" s="54"/>
      <c r="J42" s="54"/>
      <c r="K42" s="54"/>
      <c r="L42" s="54" t="s">
        <v>39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74"/>
      <c r="AG42" t="s">
        <v>39</v>
      </c>
    </row>
    <row r="44" spans="1:36" x14ac:dyDescent="0.2">
      <c r="AE44" s="11" t="s">
        <v>39</v>
      </c>
      <c r="AG44" s="11" t="s">
        <v>39</v>
      </c>
    </row>
    <row r="45" spans="1:36" x14ac:dyDescent="0.2">
      <c r="N45" s="2" t="s">
        <v>39</v>
      </c>
      <c r="AG45" t="s">
        <v>39</v>
      </c>
    </row>
    <row r="46" spans="1:36" x14ac:dyDescent="0.2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2" t="s">
        <v>39</v>
      </c>
    </row>
    <row r="47" spans="1:36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 t="s">
        <v>39</v>
      </c>
      <c r="M47" s="85"/>
      <c r="N47" s="85"/>
      <c r="O47" s="85"/>
      <c r="P47" s="85"/>
      <c r="Q47" s="85"/>
      <c r="R47" s="85"/>
      <c r="S47" s="85"/>
      <c r="T47" s="2" t="s">
        <v>39</v>
      </c>
      <c r="W47" s="2" t="s">
        <v>39</v>
      </c>
      <c r="AD47" s="7" t="s">
        <v>39</v>
      </c>
    </row>
    <row r="48" spans="1:36" x14ac:dyDescent="0.2">
      <c r="P48" s="2" t="s">
        <v>39</v>
      </c>
      <c r="X48" s="2" t="s">
        <v>39</v>
      </c>
      <c r="Z48" s="2" t="s">
        <v>39</v>
      </c>
    </row>
    <row r="49" spans="9:30" x14ac:dyDescent="0.2">
      <c r="AB49" s="2" t="s">
        <v>39</v>
      </c>
    </row>
    <row r="50" spans="9:30" x14ac:dyDescent="0.2">
      <c r="N50" s="2" t="s">
        <v>39</v>
      </c>
      <c r="AD50" s="7" t="s">
        <v>39</v>
      </c>
    </row>
    <row r="52" spans="9:30" x14ac:dyDescent="0.2">
      <c r="I52" s="2" t="s">
        <v>39</v>
      </c>
    </row>
  </sheetData>
  <mergeCells count="34">
    <mergeCell ref="B2:AD2"/>
    <mergeCell ref="A1:AD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AD3:AD4"/>
    <mergeCell ref="T37:X37"/>
    <mergeCell ref="T38:X38"/>
    <mergeCell ref="W3:W4"/>
    <mergeCell ref="X3:X4"/>
    <mergeCell ref="AB3:AB4"/>
    <mergeCell ref="Y3:Y4"/>
    <mergeCell ref="Z3:Z4"/>
    <mergeCell ref="AA3:AA4"/>
    <mergeCell ref="AC3:AC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5"/>
  <sheetViews>
    <sheetView zoomScale="90" zoomScaleNormal="90" workbookViewId="0">
      <selection activeCell="AB41" sqref="AB41"/>
    </sheetView>
  </sheetViews>
  <sheetFormatPr defaultRowHeight="12.75" x14ac:dyDescent="0.2"/>
  <cols>
    <col min="1" max="1" width="18.7109375" style="2" customWidth="1"/>
    <col min="2" max="3" width="7" style="2" customWidth="1"/>
    <col min="4" max="4" width="6.42578125" style="2" customWidth="1"/>
    <col min="5" max="5" width="6" style="2" customWidth="1"/>
    <col min="6" max="6" width="6.85546875" style="2" customWidth="1"/>
    <col min="7" max="7" width="6.140625" style="2" customWidth="1"/>
    <col min="8" max="8" width="7.28515625" style="2" customWidth="1"/>
    <col min="9" max="9" width="6.42578125" style="2" customWidth="1"/>
    <col min="10" max="10" width="6.140625" style="2" customWidth="1"/>
    <col min="11" max="12" width="6" style="2" customWidth="1"/>
    <col min="13" max="14" width="6.28515625" style="2" customWidth="1"/>
    <col min="15" max="15" width="6.5703125" style="2" customWidth="1"/>
    <col min="16" max="17" width="6" style="2" customWidth="1"/>
    <col min="18" max="18" width="5.85546875" style="2" customWidth="1"/>
    <col min="19" max="19" width="6.140625" style="2" customWidth="1"/>
    <col min="20" max="20" width="6.42578125" style="2" bestFit="1" customWidth="1"/>
    <col min="21" max="21" width="6.42578125" style="2" customWidth="1"/>
    <col min="22" max="22" width="6.42578125" style="2" bestFit="1" customWidth="1"/>
    <col min="23" max="24" width="6.140625" style="2" customWidth="1"/>
    <col min="25" max="25" width="6.28515625" style="2" customWidth="1"/>
    <col min="26" max="26" width="6.140625" style="2" customWidth="1"/>
    <col min="27" max="27" width="7.42578125" style="2" bestFit="1" customWidth="1"/>
    <col min="28" max="28" width="6.42578125" style="2" bestFit="1" customWidth="1"/>
    <col min="29" max="29" width="6.42578125" style="2" customWidth="1"/>
    <col min="30" max="30" width="8.28515625" style="7" customWidth="1"/>
    <col min="31" max="31" width="7.85546875" style="1" customWidth="1"/>
    <col min="32" max="32" width="15.28515625" style="10" customWidth="1"/>
  </cols>
  <sheetData>
    <row r="1" spans="1:34" ht="20.100000000000001" customHeight="1" thickBot="1" x14ac:dyDescent="0.25">
      <c r="A1" s="214" t="s">
        <v>23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58"/>
    </row>
    <row r="2" spans="1:34" s="4" customFormat="1" ht="20.100000000000001" customHeight="1" thickBot="1" x14ac:dyDescent="0.25">
      <c r="A2" s="180" t="s">
        <v>14</v>
      </c>
      <c r="B2" s="192" t="s">
        <v>215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6"/>
      <c r="AF2" s="142"/>
    </row>
    <row r="3" spans="1:34" s="5" customFormat="1" ht="20.100000000000001" customHeight="1" x14ac:dyDescent="0.2">
      <c r="A3" s="181"/>
      <c r="B3" s="197">
        <v>1</v>
      </c>
      <c r="C3" s="195">
        <f>SUM(B3+1)</f>
        <v>2</v>
      </c>
      <c r="D3" s="195">
        <f t="shared" ref="D3:AB3" si="0">SUM(C3+1)</f>
        <v>3</v>
      </c>
      <c r="E3" s="195">
        <f t="shared" si="0"/>
        <v>4</v>
      </c>
      <c r="F3" s="195">
        <f t="shared" si="0"/>
        <v>5</v>
      </c>
      <c r="G3" s="195">
        <f t="shared" si="0"/>
        <v>6</v>
      </c>
      <c r="H3" s="195">
        <f t="shared" si="0"/>
        <v>7</v>
      </c>
      <c r="I3" s="195">
        <f t="shared" si="0"/>
        <v>8</v>
      </c>
      <c r="J3" s="195">
        <f t="shared" si="0"/>
        <v>9</v>
      </c>
      <c r="K3" s="195">
        <f t="shared" si="0"/>
        <v>10</v>
      </c>
      <c r="L3" s="195">
        <f t="shared" si="0"/>
        <v>11</v>
      </c>
      <c r="M3" s="195">
        <f t="shared" si="0"/>
        <v>12</v>
      </c>
      <c r="N3" s="195">
        <f t="shared" si="0"/>
        <v>13</v>
      </c>
      <c r="O3" s="195">
        <f t="shared" si="0"/>
        <v>14</v>
      </c>
      <c r="P3" s="195">
        <f t="shared" si="0"/>
        <v>15</v>
      </c>
      <c r="Q3" s="195">
        <f t="shared" si="0"/>
        <v>16</v>
      </c>
      <c r="R3" s="195">
        <f t="shared" si="0"/>
        <v>17</v>
      </c>
      <c r="S3" s="195">
        <f t="shared" si="0"/>
        <v>18</v>
      </c>
      <c r="T3" s="195">
        <f t="shared" si="0"/>
        <v>19</v>
      </c>
      <c r="U3" s="195">
        <f t="shared" si="0"/>
        <v>20</v>
      </c>
      <c r="V3" s="195">
        <f t="shared" si="0"/>
        <v>21</v>
      </c>
      <c r="W3" s="195">
        <f t="shared" si="0"/>
        <v>22</v>
      </c>
      <c r="X3" s="195">
        <f t="shared" si="0"/>
        <v>23</v>
      </c>
      <c r="Y3" s="195">
        <f t="shared" si="0"/>
        <v>24</v>
      </c>
      <c r="Z3" s="195">
        <f t="shared" si="0"/>
        <v>25</v>
      </c>
      <c r="AA3" s="195">
        <f t="shared" si="0"/>
        <v>26</v>
      </c>
      <c r="AB3" s="195">
        <f t="shared" si="0"/>
        <v>27</v>
      </c>
      <c r="AC3" s="201">
        <v>28</v>
      </c>
      <c r="AD3" s="131" t="s">
        <v>32</v>
      </c>
      <c r="AE3" s="143" t="s">
        <v>30</v>
      </c>
      <c r="AF3" s="148" t="s">
        <v>210</v>
      </c>
    </row>
    <row r="4" spans="1:34" s="5" customFormat="1" ht="20.100000000000001" customHeight="1" thickBot="1" x14ac:dyDescent="0.25">
      <c r="A4" s="182"/>
      <c r="B4" s="198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202"/>
      <c r="AD4" s="132" t="s">
        <v>28</v>
      </c>
      <c r="AE4" s="144" t="s">
        <v>28</v>
      </c>
      <c r="AF4" s="149" t="s">
        <v>28</v>
      </c>
    </row>
    <row r="5" spans="1:34" s="5" customFormat="1" x14ac:dyDescent="0.2">
      <c r="A5" s="95" t="s">
        <v>33</v>
      </c>
      <c r="B5" s="104">
        <v>41.4</v>
      </c>
      <c r="C5" s="100">
        <v>1.4</v>
      </c>
      <c r="D5" s="100">
        <v>0</v>
      </c>
      <c r="E5" s="100">
        <v>3.6</v>
      </c>
      <c r="F5" s="100">
        <v>4.2</v>
      </c>
      <c r="G5" s="100">
        <v>0</v>
      </c>
      <c r="H5" s="100">
        <v>0</v>
      </c>
      <c r="I5" s="100">
        <v>0</v>
      </c>
      <c r="J5" s="100">
        <v>0</v>
      </c>
      <c r="K5" s="100">
        <v>0</v>
      </c>
      <c r="L5" s="100">
        <v>2.4</v>
      </c>
      <c r="M5" s="100">
        <v>0.4</v>
      </c>
      <c r="N5" s="100">
        <v>0</v>
      </c>
      <c r="O5" s="100">
        <v>4.8000000000000007</v>
      </c>
      <c r="P5" s="100">
        <v>0.60000000000000009</v>
      </c>
      <c r="Q5" s="100">
        <v>0</v>
      </c>
      <c r="R5" s="100">
        <v>0</v>
      </c>
      <c r="S5" s="100">
        <v>0</v>
      </c>
      <c r="T5" s="100">
        <v>0</v>
      </c>
      <c r="U5" s="100">
        <v>0</v>
      </c>
      <c r="V5" s="100">
        <v>0</v>
      </c>
      <c r="W5" s="100">
        <v>0</v>
      </c>
      <c r="X5" s="100">
        <v>0</v>
      </c>
      <c r="Y5" s="100">
        <v>0</v>
      </c>
      <c r="Z5" s="100">
        <v>0.4</v>
      </c>
      <c r="AA5" s="100">
        <v>37.400000000000013</v>
      </c>
      <c r="AB5" s="100">
        <v>0</v>
      </c>
      <c r="AC5" s="105">
        <v>0</v>
      </c>
      <c r="AD5" s="125">
        <f t="shared" ref="AD5:AD10" si="1">SUM(B5:AC5)</f>
        <v>96.600000000000023</v>
      </c>
      <c r="AE5" s="145">
        <f t="shared" ref="AE5:AE10" si="2">MAX(B5:AC5)</f>
        <v>41.4</v>
      </c>
      <c r="AF5" s="150">
        <f t="shared" ref="AF5:AF10" si="3">COUNTIF(B5:AC5,"=0,0")</f>
        <v>18</v>
      </c>
    </row>
    <row r="6" spans="1:34" x14ac:dyDescent="0.2">
      <c r="A6" s="78" t="s">
        <v>95</v>
      </c>
      <c r="B6" s="94">
        <v>0.2</v>
      </c>
      <c r="C6" s="86">
        <v>0</v>
      </c>
      <c r="D6" s="86">
        <v>25.400000000000002</v>
      </c>
      <c r="E6" s="86">
        <v>12.8</v>
      </c>
      <c r="F6" s="86">
        <v>0.2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7</v>
      </c>
      <c r="M6" s="86">
        <v>0.6</v>
      </c>
      <c r="N6" s="86">
        <v>0</v>
      </c>
      <c r="O6" s="86">
        <v>0</v>
      </c>
      <c r="P6" s="86">
        <v>0</v>
      </c>
      <c r="Q6" s="86">
        <v>0</v>
      </c>
      <c r="R6" s="86">
        <v>0</v>
      </c>
      <c r="S6" s="86">
        <v>0</v>
      </c>
      <c r="T6" s="86">
        <v>0</v>
      </c>
      <c r="U6" s="86">
        <v>0</v>
      </c>
      <c r="V6" s="86">
        <v>0</v>
      </c>
      <c r="W6" s="86">
        <v>0</v>
      </c>
      <c r="X6" s="86">
        <v>0</v>
      </c>
      <c r="Y6" s="86">
        <v>20.2</v>
      </c>
      <c r="Z6" s="86">
        <v>2.4000000000000004</v>
      </c>
      <c r="AA6" s="86">
        <v>0</v>
      </c>
      <c r="AB6" s="86">
        <v>3.2</v>
      </c>
      <c r="AC6" s="89">
        <v>0</v>
      </c>
      <c r="AD6" s="90">
        <f t="shared" si="1"/>
        <v>72.000000000000014</v>
      </c>
      <c r="AE6" s="146">
        <f t="shared" si="2"/>
        <v>25.400000000000002</v>
      </c>
      <c r="AF6" s="151">
        <f t="shared" si="3"/>
        <v>19</v>
      </c>
    </row>
    <row r="7" spans="1:34" x14ac:dyDescent="0.2">
      <c r="A7" s="78" t="s">
        <v>0</v>
      </c>
      <c r="B7" s="94">
        <v>0.4</v>
      </c>
      <c r="C7" s="86">
        <v>0.2</v>
      </c>
      <c r="D7" s="86">
        <v>0</v>
      </c>
      <c r="E7" s="86">
        <v>0</v>
      </c>
      <c r="F7" s="86">
        <v>0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2">
        <f t="shared" si="1"/>
        <v>0.60000000000000009</v>
      </c>
      <c r="AE7" s="147">
        <f t="shared" si="2"/>
        <v>0.4</v>
      </c>
      <c r="AF7" s="151">
        <f t="shared" si="3"/>
        <v>8</v>
      </c>
    </row>
    <row r="8" spans="1:34" x14ac:dyDescent="0.2">
      <c r="A8" s="78" t="s">
        <v>154</v>
      </c>
      <c r="B8" s="94">
        <v>24.999999999999996</v>
      </c>
      <c r="C8" s="86">
        <v>0.2</v>
      </c>
      <c r="D8" s="86">
        <v>12.600000000000001</v>
      </c>
      <c r="E8" s="86">
        <v>12.000000000000002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4</v>
      </c>
      <c r="O8" s="86">
        <v>11.799999999999997</v>
      </c>
      <c r="P8" s="86">
        <v>0.2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  <c r="Z8" s="86">
        <v>0</v>
      </c>
      <c r="AA8" s="86">
        <v>0</v>
      </c>
      <c r="AB8" s="86">
        <v>0</v>
      </c>
      <c r="AC8" s="89">
        <v>0</v>
      </c>
      <c r="AD8" s="90">
        <f t="shared" si="1"/>
        <v>65.8</v>
      </c>
      <c r="AE8" s="146">
        <f t="shared" si="2"/>
        <v>24.999999999999996</v>
      </c>
      <c r="AF8" s="151">
        <f t="shared" si="3"/>
        <v>21</v>
      </c>
    </row>
    <row r="9" spans="1:34" x14ac:dyDescent="0.2">
      <c r="A9" s="78" t="s">
        <v>104</v>
      </c>
      <c r="B9" s="94">
        <v>23</v>
      </c>
      <c r="C9" s="86">
        <v>4.6000000000000005</v>
      </c>
      <c r="D9" s="86">
        <v>0</v>
      </c>
      <c r="E9" s="86">
        <v>7.0000000000000009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1</v>
      </c>
      <c r="M9" s="86">
        <v>0</v>
      </c>
      <c r="N9" s="86">
        <v>3.2</v>
      </c>
      <c r="O9" s="86">
        <v>9.9999999999999982</v>
      </c>
      <c r="P9" s="86">
        <v>3</v>
      </c>
      <c r="Q9" s="86">
        <v>17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4.5999999999999996</v>
      </c>
      <c r="AA9" s="86">
        <v>0.2</v>
      </c>
      <c r="AB9" s="86">
        <v>5.0000000000000009</v>
      </c>
      <c r="AC9" s="89">
        <v>0</v>
      </c>
      <c r="AD9" s="90">
        <f t="shared" si="1"/>
        <v>78.600000000000009</v>
      </c>
      <c r="AE9" s="146">
        <f t="shared" si="2"/>
        <v>23</v>
      </c>
      <c r="AF9" s="151">
        <f t="shared" si="3"/>
        <v>17</v>
      </c>
    </row>
    <row r="10" spans="1:34" x14ac:dyDescent="0.2">
      <c r="A10" s="78" t="s">
        <v>110</v>
      </c>
      <c r="B10" s="94">
        <v>4</v>
      </c>
      <c r="C10" s="86">
        <v>0.2</v>
      </c>
      <c r="D10" s="86">
        <v>0.4</v>
      </c>
      <c r="E10" s="86">
        <v>1.5999999999999999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0.60000000000000009</v>
      </c>
      <c r="M10" s="86">
        <v>6.2</v>
      </c>
      <c r="N10" s="86">
        <v>3.2</v>
      </c>
      <c r="O10" s="86">
        <v>4.8000000000000007</v>
      </c>
      <c r="P10" s="86">
        <v>1.4</v>
      </c>
      <c r="Q10" s="86">
        <v>10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9.3999999999999986</v>
      </c>
      <c r="Z10" s="86">
        <v>0</v>
      </c>
      <c r="AA10" s="86">
        <v>0</v>
      </c>
      <c r="AB10" s="86">
        <v>0</v>
      </c>
      <c r="AC10" s="89">
        <v>0</v>
      </c>
      <c r="AD10" s="92">
        <f t="shared" si="1"/>
        <v>41.8</v>
      </c>
      <c r="AE10" s="147">
        <f t="shared" si="2"/>
        <v>10</v>
      </c>
      <c r="AF10" s="151">
        <f t="shared" si="3"/>
        <v>17</v>
      </c>
    </row>
    <row r="11" spans="1:34" x14ac:dyDescent="0.2">
      <c r="A11" s="78" t="s">
        <v>1</v>
      </c>
      <c r="B11" s="94">
        <v>0</v>
      </c>
      <c r="C11" s="86">
        <v>0</v>
      </c>
      <c r="D11" s="86">
        <v>0.2</v>
      </c>
      <c r="E11" s="86">
        <v>4.2</v>
      </c>
      <c r="F11" s="86">
        <v>1.4000000000000001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18.2</v>
      </c>
      <c r="M11" s="86">
        <v>2.6000000000000005</v>
      </c>
      <c r="N11" s="86">
        <v>0</v>
      </c>
      <c r="O11" s="86">
        <v>11.4</v>
      </c>
      <c r="P11" s="86">
        <v>9.7999999999999989</v>
      </c>
      <c r="Q11" s="86">
        <v>41.8</v>
      </c>
      <c r="R11" s="86">
        <v>0.4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11.8</v>
      </c>
      <c r="Y11" s="86">
        <v>0.2</v>
      </c>
      <c r="Z11" s="86">
        <v>4.6000000000000005</v>
      </c>
      <c r="AA11" s="86">
        <v>5.8</v>
      </c>
      <c r="AB11" s="86">
        <v>0.2</v>
      </c>
      <c r="AC11" s="89">
        <v>0</v>
      </c>
      <c r="AD11" s="92">
        <f t="shared" ref="AD11:AD14" si="4">SUM(B11:AC11)</f>
        <v>112.6</v>
      </c>
      <c r="AE11" s="147">
        <f t="shared" ref="AE11:AE14" si="5">MAX(B11:AC11)</f>
        <v>41.8</v>
      </c>
      <c r="AF11" s="151">
        <f t="shared" ref="AF11:AF14" si="6">COUNTIF(B11:AC11,"=0,0")</f>
        <v>14</v>
      </c>
      <c r="AH11" s="11" t="s">
        <v>39</v>
      </c>
    </row>
    <row r="12" spans="1:34" x14ac:dyDescent="0.2">
      <c r="A12" s="78" t="s">
        <v>2</v>
      </c>
      <c r="B12" s="86">
        <v>0.4</v>
      </c>
      <c r="C12" s="86">
        <v>16.600000000000001</v>
      </c>
      <c r="D12" s="86">
        <v>7.0000000000000009</v>
      </c>
      <c r="E12" s="86">
        <v>35.199999999999996</v>
      </c>
      <c r="F12" s="86">
        <v>0.2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1</v>
      </c>
      <c r="M12" s="86">
        <v>0.2</v>
      </c>
      <c r="N12" s="86">
        <v>0</v>
      </c>
      <c r="O12" s="86">
        <v>0.8</v>
      </c>
      <c r="P12" s="86">
        <v>1</v>
      </c>
      <c r="Q12" s="86">
        <v>0.8</v>
      </c>
      <c r="R12" s="86">
        <v>0</v>
      </c>
      <c r="S12" s="86">
        <v>1.2</v>
      </c>
      <c r="T12" s="86">
        <v>1</v>
      </c>
      <c r="U12" s="86">
        <v>0.8</v>
      </c>
      <c r="V12" s="86">
        <v>0.2</v>
      </c>
      <c r="W12" s="86">
        <v>0</v>
      </c>
      <c r="X12" s="86">
        <v>0</v>
      </c>
      <c r="Y12" s="86">
        <v>0</v>
      </c>
      <c r="Z12" s="86">
        <v>0</v>
      </c>
      <c r="AA12" s="86">
        <v>0</v>
      </c>
      <c r="AB12" s="86">
        <v>0.2</v>
      </c>
      <c r="AC12" s="86">
        <v>0</v>
      </c>
      <c r="AD12" s="92">
        <f t="shared" si="4"/>
        <v>66.599999999999994</v>
      </c>
      <c r="AE12" s="147">
        <f t="shared" si="5"/>
        <v>35.199999999999996</v>
      </c>
      <c r="AF12" s="151">
        <f t="shared" si="6"/>
        <v>13</v>
      </c>
      <c r="AG12" s="11" t="s">
        <v>39</v>
      </c>
      <c r="AH12" s="11" t="s">
        <v>39</v>
      </c>
    </row>
    <row r="13" spans="1:34" x14ac:dyDescent="0.2">
      <c r="A13" s="78" t="s">
        <v>3</v>
      </c>
      <c r="B13" s="86">
        <v>1.5999999999999999</v>
      </c>
      <c r="C13" s="86">
        <v>0.2</v>
      </c>
      <c r="D13" s="86">
        <v>2.8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3.8000000000000003</v>
      </c>
      <c r="M13" s="86">
        <v>1.7999999999999998</v>
      </c>
      <c r="N13" s="86">
        <v>0</v>
      </c>
      <c r="O13" s="86">
        <v>6.1999999999999993</v>
      </c>
      <c r="P13" s="86">
        <v>1.5999999999999999</v>
      </c>
      <c r="Q13" s="86">
        <v>0.8</v>
      </c>
      <c r="R13" s="86">
        <v>5.4</v>
      </c>
      <c r="S13" s="86">
        <v>4.8000000000000016</v>
      </c>
      <c r="T13" s="86">
        <v>3.4000000000000008</v>
      </c>
      <c r="U13" s="86">
        <v>1</v>
      </c>
      <c r="V13" s="86">
        <v>0</v>
      </c>
      <c r="W13" s="86">
        <v>0</v>
      </c>
      <c r="X13" s="86">
        <v>0</v>
      </c>
      <c r="Y13" s="86">
        <v>7</v>
      </c>
      <c r="Z13" s="86">
        <v>0</v>
      </c>
      <c r="AA13" s="86">
        <v>1.6</v>
      </c>
      <c r="AB13" s="86">
        <v>0</v>
      </c>
      <c r="AC13" s="86">
        <v>0</v>
      </c>
      <c r="AD13" s="92">
        <f t="shared" si="4"/>
        <v>42.000000000000007</v>
      </c>
      <c r="AE13" s="147">
        <f t="shared" si="5"/>
        <v>7</v>
      </c>
      <c r="AF13" s="151">
        <f t="shared" si="6"/>
        <v>14</v>
      </c>
      <c r="AG13" s="11" t="s">
        <v>39</v>
      </c>
    </row>
    <row r="14" spans="1:34" x14ac:dyDescent="0.2">
      <c r="A14" s="78" t="s">
        <v>36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92">
        <f t="shared" si="4"/>
        <v>0</v>
      </c>
      <c r="AE14" s="147">
        <f t="shared" si="5"/>
        <v>0</v>
      </c>
      <c r="AF14" s="151">
        <f t="shared" si="6"/>
        <v>28</v>
      </c>
    </row>
    <row r="15" spans="1:34" x14ac:dyDescent="0.2">
      <c r="A15" s="78" t="s">
        <v>155</v>
      </c>
      <c r="B15" s="86">
        <v>0.2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92">
        <f t="shared" ref="AD15:AD20" si="7">SUM(B15:AC15)</f>
        <v>0.2</v>
      </c>
      <c r="AE15" s="147">
        <f t="shared" ref="AE15:AE20" si="8">MAX(B15:AC15)</f>
        <v>0.2</v>
      </c>
      <c r="AF15" s="151">
        <f t="shared" ref="AF15:AF20" si="9">COUNTIF(B15:AC15,"=0,0")</f>
        <v>27</v>
      </c>
      <c r="AG15" s="11" t="s">
        <v>39</v>
      </c>
      <c r="AH15" s="11" t="s">
        <v>39</v>
      </c>
    </row>
    <row r="16" spans="1:34" x14ac:dyDescent="0.2">
      <c r="A16" s="78" t="s">
        <v>156</v>
      </c>
      <c r="B16" s="86">
        <v>0.2</v>
      </c>
      <c r="C16" s="86">
        <v>22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10.6</v>
      </c>
      <c r="M16" s="86">
        <v>15.200000000000001</v>
      </c>
      <c r="N16" s="86">
        <v>0.2</v>
      </c>
      <c r="O16" s="86">
        <v>11.2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11.8</v>
      </c>
      <c r="Y16" s="86">
        <v>2.2000000000000002</v>
      </c>
      <c r="Z16" s="86">
        <v>1.4000000000000001</v>
      </c>
      <c r="AA16" s="86">
        <v>0</v>
      </c>
      <c r="AB16" s="86">
        <v>0</v>
      </c>
      <c r="AC16" s="86">
        <v>0</v>
      </c>
      <c r="AD16" s="92">
        <f t="shared" si="7"/>
        <v>74.800000000000011</v>
      </c>
      <c r="AE16" s="147">
        <f t="shared" si="8"/>
        <v>22</v>
      </c>
      <c r="AF16" s="151">
        <f t="shared" si="9"/>
        <v>19</v>
      </c>
    </row>
    <row r="17" spans="1:35" x14ac:dyDescent="0.2">
      <c r="A17" s="78" t="s">
        <v>5</v>
      </c>
      <c r="B17" s="86">
        <v>16.8</v>
      </c>
      <c r="C17" s="86">
        <v>4.4000000000000004</v>
      </c>
      <c r="D17" s="86">
        <v>0</v>
      </c>
      <c r="E17" s="86">
        <v>0.2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0.2</v>
      </c>
      <c r="M17" s="86">
        <v>56.4</v>
      </c>
      <c r="N17" s="86">
        <v>0.2</v>
      </c>
      <c r="O17" s="86">
        <v>3.8</v>
      </c>
      <c r="P17" s="86">
        <v>0.2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23.4</v>
      </c>
      <c r="Z17" s="86">
        <v>0</v>
      </c>
      <c r="AA17" s="86">
        <v>0</v>
      </c>
      <c r="AB17" s="86">
        <v>0</v>
      </c>
      <c r="AC17" s="86">
        <v>0</v>
      </c>
      <c r="AD17" s="92">
        <f t="shared" si="7"/>
        <v>105.6</v>
      </c>
      <c r="AE17" s="147">
        <f t="shared" si="8"/>
        <v>56.4</v>
      </c>
      <c r="AF17" s="151">
        <f t="shared" si="9"/>
        <v>19</v>
      </c>
    </row>
    <row r="18" spans="1:35" x14ac:dyDescent="0.2">
      <c r="A18" s="78" t="s">
        <v>6</v>
      </c>
      <c r="B18" s="86">
        <v>1</v>
      </c>
      <c r="C18" s="86">
        <v>9.6</v>
      </c>
      <c r="D18" s="86">
        <v>0.2</v>
      </c>
      <c r="E18" s="86">
        <v>2.2000000000000002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8.6</v>
      </c>
      <c r="M18" s="86">
        <v>3.4</v>
      </c>
      <c r="N18" s="86">
        <v>0.2</v>
      </c>
      <c r="O18" s="86">
        <v>0.8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86">
        <v>48.2</v>
      </c>
      <c r="Z18" s="86">
        <v>4</v>
      </c>
      <c r="AA18" s="86">
        <v>0</v>
      </c>
      <c r="AB18" s="86">
        <v>0</v>
      </c>
      <c r="AC18" s="86">
        <v>0</v>
      </c>
      <c r="AD18" s="92">
        <f t="shared" si="7"/>
        <v>78.2</v>
      </c>
      <c r="AE18" s="147">
        <f t="shared" si="8"/>
        <v>48.2</v>
      </c>
      <c r="AF18" s="151">
        <f t="shared" si="9"/>
        <v>18</v>
      </c>
    </row>
    <row r="19" spans="1:35" x14ac:dyDescent="0.2">
      <c r="A19" s="78" t="s">
        <v>35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162">
        <f>SUM(B19:AC19)</f>
        <v>0</v>
      </c>
      <c r="AE19" s="147">
        <f t="shared" si="8"/>
        <v>0</v>
      </c>
      <c r="AF19" s="151">
        <f t="shared" si="9"/>
        <v>28</v>
      </c>
    </row>
    <row r="20" spans="1:35" x14ac:dyDescent="0.2">
      <c r="A20" s="78" t="s">
        <v>157</v>
      </c>
      <c r="B20" s="86">
        <v>2</v>
      </c>
      <c r="C20" s="86">
        <v>0.2</v>
      </c>
      <c r="D20" s="86">
        <v>0</v>
      </c>
      <c r="E20" s="86">
        <v>8.1999999999999993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14.2</v>
      </c>
      <c r="M20" s="86">
        <v>5.2</v>
      </c>
      <c r="N20" s="86">
        <v>12</v>
      </c>
      <c r="O20" s="86">
        <v>21.8</v>
      </c>
      <c r="P20" s="86">
        <v>0.2</v>
      </c>
      <c r="Q20" s="86">
        <v>2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2.6</v>
      </c>
      <c r="AA20" s="86">
        <v>0</v>
      </c>
      <c r="AB20" s="86">
        <v>0</v>
      </c>
      <c r="AC20" s="86">
        <v>0</v>
      </c>
      <c r="AD20" s="92">
        <f t="shared" si="7"/>
        <v>68.399999999999991</v>
      </c>
      <c r="AE20" s="147">
        <f t="shared" si="8"/>
        <v>21.8</v>
      </c>
      <c r="AF20" s="151">
        <f t="shared" si="9"/>
        <v>18</v>
      </c>
      <c r="AG20" s="11" t="s">
        <v>39</v>
      </c>
    </row>
    <row r="21" spans="1:35" s="5" customFormat="1" x14ac:dyDescent="0.2">
      <c r="A21" s="78" t="s">
        <v>7</v>
      </c>
      <c r="B21" s="86">
        <v>0</v>
      </c>
      <c r="C21" s="86">
        <v>0</v>
      </c>
      <c r="D21" s="86">
        <v>0</v>
      </c>
      <c r="E21" s="86" t="s">
        <v>211</v>
      </c>
      <c r="F21" s="86" t="s">
        <v>211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 t="s">
        <v>211</v>
      </c>
      <c r="M21" s="86" t="s">
        <v>211</v>
      </c>
      <c r="N21" s="86" t="s">
        <v>211</v>
      </c>
      <c r="O21" s="86" t="s">
        <v>211</v>
      </c>
      <c r="P21" s="86" t="s">
        <v>211</v>
      </c>
      <c r="Q21" s="86" t="s">
        <v>211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 t="s">
        <v>211</v>
      </c>
      <c r="Y21" s="86" t="s">
        <v>211</v>
      </c>
      <c r="Z21" s="86" t="s">
        <v>211</v>
      </c>
      <c r="AA21" s="86" t="s">
        <v>211</v>
      </c>
      <c r="AB21" s="86" t="s">
        <v>211</v>
      </c>
      <c r="AC21" s="86" t="s">
        <v>211</v>
      </c>
      <c r="AD21" s="162">
        <f>SUM(B21:AC21)</f>
        <v>0</v>
      </c>
      <c r="AE21" s="147">
        <f>MAX(B21:AC21)</f>
        <v>0</v>
      </c>
      <c r="AF21" s="151">
        <f>COUNTIF(B21:AC21,"=0,0")</f>
        <v>14</v>
      </c>
      <c r="AH21" s="5" t="s">
        <v>39</v>
      </c>
    </row>
    <row r="22" spans="1:35" x14ac:dyDescent="0.2">
      <c r="A22" s="78" t="s">
        <v>158</v>
      </c>
      <c r="B22" s="86">
        <v>15.4</v>
      </c>
      <c r="C22" s="86">
        <v>0</v>
      </c>
      <c r="D22" s="86">
        <v>17.600000000000001</v>
      </c>
      <c r="E22" s="86">
        <v>0.4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0.2</v>
      </c>
      <c r="M22" s="86">
        <v>0</v>
      </c>
      <c r="N22" s="86">
        <v>3.2</v>
      </c>
      <c r="O22" s="86">
        <v>1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0.2</v>
      </c>
      <c r="AA22" s="86">
        <v>0</v>
      </c>
      <c r="AB22" s="86">
        <v>0</v>
      </c>
      <c r="AC22" s="86">
        <v>0</v>
      </c>
      <c r="AD22" s="92">
        <f>SUM(B22:AC22)</f>
        <v>38.000000000000007</v>
      </c>
      <c r="AE22" s="147">
        <f>MAX(B22:AC22)</f>
        <v>17.600000000000001</v>
      </c>
      <c r="AF22" s="151">
        <f>COUNTIF(B22:AC22,"=0,0")</f>
        <v>21</v>
      </c>
      <c r="AI22" s="11" t="s">
        <v>39</v>
      </c>
    </row>
    <row r="23" spans="1:35" x14ac:dyDescent="0.2">
      <c r="A23" s="78" t="s">
        <v>159</v>
      </c>
      <c r="B23" s="86">
        <v>0.8</v>
      </c>
      <c r="C23" s="86">
        <v>0</v>
      </c>
      <c r="D23" s="86">
        <v>0</v>
      </c>
      <c r="E23" s="86">
        <v>0.2</v>
      </c>
      <c r="F23" s="86">
        <v>3.8000000000000003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26.799999999999997</v>
      </c>
      <c r="N23" s="86">
        <v>0</v>
      </c>
      <c r="O23" s="86">
        <v>22.4</v>
      </c>
      <c r="P23" s="86">
        <v>19.399999999999999</v>
      </c>
      <c r="Q23" s="86">
        <v>3.8000000000000003</v>
      </c>
      <c r="R23" s="86">
        <v>10.8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0.8</v>
      </c>
      <c r="AC23" s="86">
        <v>0</v>
      </c>
      <c r="AD23" s="92">
        <f t="shared" ref="AD23:AD27" si="10">SUM(B23:AC23)</f>
        <v>88.8</v>
      </c>
      <c r="AE23" s="147">
        <f t="shared" ref="AE23:AE27" si="11">MAX(B23:AC23)</f>
        <v>26.799999999999997</v>
      </c>
      <c r="AF23" s="151">
        <f t="shared" ref="AF23:AF27" si="12">COUNTIF(B23:AC23,"=0,0")</f>
        <v>19</v>
      </c>
    </row>
    <row r="24" spans="1:35" x14ac:dyDescent="0.2">
      <c r="A24" s="78" t="s">
        <v>8</v>
      </c>
      <c r="B24" s="86">
        <v>0.4</v>
      </c>
      <c r="C24" s="86">
        <v>0.2</v>
      </c>
      <c r="D24" s="86">
        <v>3.9999999999999996</v>
      </c>
      <c r="E24" s="86">
        <v>1.2</v>
      </c>
      <c r="F24" s="86">
        <v>1.5999999999999999</v>
      </c>
      <c r="G24" s="86">
        <v>1</v>
      </c>
      <c r="H24" s="86">
        <v>1.5999999999999999</v>
      </c>
      <c r="I24" s="86">
        <v>4.5999999999999996</v>
      </c>
      <c r="J24" s="86">
        <v>7.8</v>
      </c>
      <c r="K24" s="86">
        <v>0</v>
      </c>
      <c r="L24" s="86">
        <v>0.2</v>
      </c>
      <c r="M24" s="86">
        <v>0.4</v>
      </c>
      <c r="N24" s="86">
        <v>0</v>
      </c>
      <c r="O24" s="86">
        <v>0</v>
      </c>
      <c r="P24" s="86">
        <v>0.2</v>
      </c>
      <c r="Q24" s="86">
        <v>0.4</v>
      </c>
      <c r="R24" s="86">
        <v>0</v>
      </c>
      <c r="S24" s="86">
        <v>0.60000000000000009</v>
      </c>
      <c r="T24" s="86">
        <v>0</v>
      </c>
      <c r="U24" s="86">
        <v>0</v>
      </c>
      <c r="V24" s="86">
        <v>0</v>
      </c>
      <c r="W24" s="86">
        <v>0</v>
      </c>
      <c r="X24" s="86">
        <v>0.60000000000000009</v>
      </c>
      <c r="Y24" s="86">
        <v>3</v>
      </c>
      <c r="Z24" s="86">
        <v>3.2000000000000011</v>
      </c>
      <c r="AA24" s="86">
        <v>0</v>
      </c>
      <c r="AB24" s="86">
        <v>0</v>
      </c>
      <c r="AC24" s="86">
        <v>0</v>
      </c>
      <c r="AD24" s="92">
        <f t="shared" si="10"/>
        <v>31</v>
      </c>
      <c r="AE24" s="147">
        <f t="shared" si="11"/>
        <v>7.8</v>
      </c>
      <c r="AF24" s="151">
        <f t="shared" si="12"/>
        <v>11</v>
      </c>
      <c r="AG24" s="11" t="s">
        <v>39</v>
      </c>
    </row>
    <row r="25" spans="1:35" x14ac:dyDescent="0.2">
      <c r="A25" s="78" t="s">
        <v>160</v>
      </c>
      <c r="B25" s="86">
        <v>13.2</v>
      </c>
      <c r="C25" s="86">
        <v>1.8</v>
      </c>
      <c r="D25" s="86">
        <v>0.2</v>
      </c>
      <c r="E25" s="86">
        <v>25.400000000000002</v>
      </c>
      <c r="F25" s="86">
        <v>0.2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9.1999999999999975</v>
      </c>
      <c r="M25" s="86">
        <v>2.8000000000000003</v>
      </c>
      <c r="N25" s="86">
        <v>1.6</v>
      </c>
      <c r="O25" s="86">
        <v>56</v>
      </c>
      <c r="P25" s="86">
        <v>3.8000000000000007</v>
      </c>
      <c r="Q25" s="86">
        <v>0.2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17.200000000000003</v>
      </c>
      <c r="AA25" s="86">
        <v>2.8000000000000003</v>
      </c>
      <c r="AB25" s="86">
        <v>0</v>
      </c>
      <c r="AC25" s="86">
        <v>0</v>
      </c>
      <c r="AD25" s="92">
        <f t="shared" si="10"/>
        <v>134.40000000000003</v>
      </c>
      <c r="AE25" s="147">
        <f t="shared" si="11"/>
        <v>56</v>
      </c>
      <c r="AF25" s="151">
        <f t="shared" si="12"/>
        <v>15</v>
      </c>
    </row>
    <row r="26" spans="1:35" x14ac:dyDescent="0.2">
      <c r="A26" s="78" t="s">
        <v>10</v>
      </c>
      <c r="B26" s="86">
        <v>0</v>
      </c>
      <c r="C26" s="86">
        <v>0</v>
      </c>
      <c r="D26" s="86">
        <v>0.2</v>
      </c>
      <c r="E26" s="86">
        <v>0</v>
      </c>
      <c r="F26" s="86">
        <v>0</v>
      </c>
      <c r="G26" s="86">
        <v>0.2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1.2</v>
      </c>
      <c r="N26" s="86">
        <v>0</v>
      </c>
      <c r="O26" s="86">
        <v>0.2</v>
      </c>
      <c r="P26" s="86">
        <v>0.2</v>
      </c>
      <c r="Q26" s="86">
        <v>0.4</v>
      </c>
      <c r="R26" s="86">
        <v>0.4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6">
        <v>0</v>
      </c>
      <c r="Y26" s="86">
        <v>0</v>
      </c>
      <c r="Z26" s="86">
        <v>1.2</v>
      </c>
      <c r="AA26" s="86">
        <v>0</v>
      </c>
      <c r="AB26" s="86">
        <v>0</v>
      </c>
      <c r="AC26" s="86">
        <v>0</v>
      </c>
      <c r="AD26" s="92">
        <f t="shared" si="10"/>
        <v>4</v>
      </c>
      <c r="AE26" s="147">
        <f t="shared" si="11"/>
        <v>1.2</v>
      </c>
      <c r="AF26" s="151">
        <f t="shared" si="12"/>
        <v>20</v>
      </c>
    </row>
    <row r="27" spans="1:35" x14ac:dyDescent="0.2">
      <c r="A27" s="78" t="s">
        <v>145</v>
      </c>
      <c r="B27" s="86">
        <v>1</v>
      </c>
      <c r="C27" s="86">
        <v>0</v>
      </c>
      <c r="D27" s="86">
        <v>0</v>
      </c>
      <c r="E27" s="86">
        <v>125.80000000000001</v>
      </c>
      <c r="F27" s="86">
        <v>5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10.6</v>
      </c>
      <c r="M27" s="86">
        <v>0</v>
      </c>
      <c r="N27" s="86">
        <v>0</v>
      </c>
      <c r="O27" s="86">
        <v>80.400000000000006</v>
      </c>
      <c r="P27" s="86">
        <v>0.2</v>
      </c>
      <c r="Q27" s="86">
        <v>3.2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6">
        <v>0</v>
      </c>
      <c r="AC27" s="86">
        <v>0</v>
      </c>
      <c r="AD27" s="92">
        <f t="shared" si="10"/>
        <v>226.2</v>
      </c>
      <c r="AE27" s="147">
        <f t="shared" si="11"/>
        <v>125.80000000000001</v>
      </c>
      <c r="AF27" s="151">
        <f t="shared" si="12"/>
        <v>21</v>
      </c>
      <c r="AH27" s="11" t="s">
        <v>39</v>
      </c>
    </row>
    <row r="28" spans="1:35" ht="13.5" thickBot="1" x14ac:dyDescent="0.25">
      <c r="A28" s="79" t="s">
        <v>13</v>
      </c>
      <c r="B28" s="86" t="s">
        <v>211</v>
      </c>
      <c r="C28" s="86" t="s">
        <v>211</v>
      </c>
      <c r="D28" s="86" t="s">
        <v>211</v>
      </c>
      <c r="E28" s="86" t="s">
        <v>211</v>
      </c>
      <c r="F28" s="86" t="s">
        <v>211</v>
      </c>
      <c r="G28" s="86" t="s">
        <v>211</v>
      </c>
      <c r="H28" s="86" t="s">
        <v>211</v>
      </c>
      <c r="I28" s="86" t="s">
        <v>211</v>
      </c>
      <c r="J28" s="86" t="s">
        <v>211</v>
      </c>
      <c r="K28" s="86">
        <v>0.6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96">
        <f t="shared" ref="AD28" si="13">SUM(B28:AC28)</f>
        <v>0.6</v>
      </c>
      <c r="AE28" s="152">
        <f t="shared" ref="AE28" si="14">MAX(B28:AC28)</f>
        <v>0.6</v>
      </c>
      <c r="AF28" s="153">
        <f t="shared" ref="AF28" si="15">COUNTIF(B28:AC28,"=0,0")</f>
        <v>18</v>
      </c>
    </row>
    <row r="29" spans="1:35" s="5" customFormat="1" ht="17.100000000000001" customHeight="1" thickBot="1" x14ac:dyDescent="0.25">
      <c r="A29" s="80" t="s">
        <v>26</v>
      </c>
      <c r="B29" s="97">
        <f t="shared" ref="B29:AE29" si="16">MAX(B5:B28)</f>
        <v>41.4</v>
      </c>
      <c r="C29" s="82">
        <f t="shared" si="16"/>
        <v>22</v>
      </c>
      <c r="D29" s="82">
        <f t="shared" si="16"/>
        <v>25.400000000000002</v>
      </c>
      <c r="E29" s="82">
        <f t="shared" si="16"/>
        <v>125.80000000000001</v>
      </c>
      <c r="F29" s="82">
        <f t="shared" si="16"/>
        <v>5</v>
      </c>
      <c r="G29" s="82">
        <f t="shared" si="16"/>
        <v>1</v>
      </c>
      <c r="H29" s="82">
        <f t="shared" si="16"/>
        <v>1.5999999999999999</v>
      </c>
      <c r="I29" s="82">
        <f t="shared" si="16"/>
        <v>4.5999999999999996</v>
      </c>
      <c r="J29" s="82">
        <f t="shared" si="16"/>
        <v>7.8</v>
      </c>
      <c r="K29" s="82">
        <f t="shared" si="16"/>
        <v>0.6</v>
      </c>
      <c r="L29" s="82">
        <f t="shared" si="16"/>
        <v>18.2</v>
      </c>
      <c r="M29" s="82">
        <f t="shared" si="16"/>
        <v>56.4</v>
      </c>
      <c r="N29" s="82">
        <f t="shared" si="16"/>
        <v>12</v>
      </c>
      <c r="O29" s="82">
        <f t="shared" si="16"/>
        <v>80.400000000000006</v>
      </c>
      <c r="P29" s="82">
        <f t="shared" si="16"/>
        <v>19.399999999999999</v>
      </c>
      <c r="Q29" s="82">
        <f t="shared" si="16"/>
        <v>41.8</v>
      </c>
      <c r="R29" s="82">
        <f t="shared" si="16"/>
        <v>10.8</v>
      </c>
      <c r="S29" s="82">
        <f t="shared" si="16"/>
        <v>4.8000000000000016</v>
      </c>
      <c r="T29" s="82">
        <f t="shared" si="16"/>
        <v>3.4000000000000008</v>
      </c>
      <c r="U29" s="82">
        <f t="shared" si="16"/>
        <v>1</v>
      </c>
      <c r="V29" s="82">
        <f t="shared" si="16"/>
        <v>0.2</v>
      </c>
      <c r="W29" s="82">
        <f t="shared" si="16"/>
        <v>0</v>
      </c>
      <c r="X29" s="82">
        <f t="shared" si="16"/>
        <v>11.8</v>
      </c>
      <c r="Y29" s="82">
        <f t="shared" si="16"/>
        <v>48.2</v>
      </c>
      <c r="Z29" s="82">
        <f t="shared" si="16"/>
        <v>17.200000000000003</v>
      </c>
      <c r="AA29" s="82">
        <f t="shared" si="16"/>
        <v>37.400000000000013</v>
      </c>
      <c r="AB29" s="82">
        <f t="shared" si="16"/>
        <v>5.0000000000000009</v>
      </c>
      <c r="AC29" s="98">
        <f t="shared" si="16"/>
        <v>0</v>
      </c>
      <c r="AD29" s="116">
        <f t="shared" si="16"/>
        <v>226.2</v>
      </c>
      <c r="AE29" s="117">
        <f t="shared" si="16"/>
        <v>125.80000000000001</v>
      </c>
      <c r="AF29" s="219"/>
    </row>
    <row r="30" spans="1:35" s="8" customFormat="1" ht="13.5" thickBot="1" x14ac:dyDescent="0.25">
      <c r="A30" s="154" t="s">
        <v>27</v>
      </c>
      <c r="B30" s="155">
        <f t="shared" ref="B30:AD30" si="17">SUM(B5:B28)</f>
        <v>147</v>
      </c>
      <c r="C30" s="156">
        <f t="shared" si="17"/>
        <v>61.600000000000009</v>
      </c>
      <c r="D30" s="156">
        <f t="shared" si="17"/>
        <v>70.600000000000009</v>
      </c>
      <c r="E30" s="156">
        <f t="shared" si="17"/>
        <v>240.00000000000006</v>
      </c>
      <c r="F30" s="156">
        <f t="shared" si="17"/>
        <v>16.600000000000001</v>
      </c>
      <c r="G30" s="156">
        <f t="shared" si="17"/>
        <v>1.2</v>
      </c>
      <c r="H30" s="156">
        <f t="shared" si="17"/>
        <v>1.5999999999999999</v>
      </c>
      <c r="I30" s="156">
        <f t="shared" si="17"/>
        <v>4.5999999999999996</v>
      </c>
      <c r="J30" s="156">
        <f t="shared" si="17"/>
        <v>7.8</v>
      </c>
      <c r="K30" s="156">
        <f t="shared" si="17"/>
        <v>0.6</v>
      </c>
      <c r="L30" s="156">
        <f t="shared" si="17"/>
        <v>87.800000000000011</v>
      </c>
      <c r="M30" s="156">
        <f t="shared" si="17"/>
        <v>123.20000000000002</v>
      </c>
      <c r="N30" s="156">
        <f t="shared" si="17"/>
        <v>27.8</v>
      </c>
      <c r="O30" s="156">
        <f t="shared" si="17"/>
        <v>247.39999999999998</v>
      </c>
      <c r="P30" s="156">
        <f t="shared" si="17"/>
        <v>41.8</v>
      </c>
      <c r="Q30" s="156">
        <f t="shared" si="17"/>
        <v>80.400000000000006</v>
      </c>
      <c r="R30" s="156">
        <f t="shared" si="17"/>
        <v>17</v>
      </c>
      <c r="S30" s="156">
        <f t="shared" si="17"/>
        <v>6.6000000000000014</v>
      </c>
      <c r="T30" s="156">
        <f t="shared" si="17"/>
        <v>4.4000000000000004</v>
      </c>
      <c r="U30" s="156">
        <f t="shared" si="17"/>
        <v>1.8</v>
      </c>
      <c r="V30" s="156">
        <f t="shared" si="17"/>
        <v>0.2</v>
      </c>
      <c r="W30" s="156">
        <f t="shared" si="17"/>
        <v>0</v>
      </c>
      <c r="X30" s="156">
        <f t="shared" si="17"/>
        <v>24.200000000000003</v>
      </c>
      <c r="Y30" s="156">
        <f t="shared" si="17"/>
        <v>113.6</v>
      </c>
      <c r="Z30" s="156">
        <f t="shared" si="17"/>
        <v>41.800000000000004</v>
      </c>
      <c r="AA30" s="156">
        <f t="shared" si="17"/>
        <v>47.800000000000011</v>
      </c>
      <c r="AB30" s="156">
        <f t="shared" si="17"/>
        <v>9.4</v>
      </c>
      <c r="AC30" s="157">
        <f t="shared" si="17"/>
        <v>0</v>
      </c>
      <c r="AD30" s="158">
        <f t="shared" si="17"/>
        <v>1426.8000000000002</v>
      </c>
      <c r="AE30" s="159"/>
      <c r="AF30" s="220"/>
    </row>
    <row r="31" spans="1:35" x14ac:dyDescent="0.2">
      <c r="A31" s="43"/>
      <c r="B31" s="44"/>
      <c r="C31" s="44"/>
      <c r="D31" s="44" t="s">
        <v>92</v>
      </c>
      <c r="E31" s="44"/>
      <c r="F31" s="44"/>
      <c r="G31" s="44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48"/>
      <c r="AE31" s="51"/>
      <c r="AF31" s="50"/>
    </row>
    <row r="32" spans="1:35" x14ac:dyDescent="0.2">
      <c r="A32" s="43"/>
      <c r="B32" s="45" t="s">
        <v>93</v>
      </c>
      <c r="C32" s="45"/>
      <c r="D32" s="45"/>
      <c r="E32" s="45"/>
      <c r="F32" s="45"/>
      <c r="G32" s="45"/>
      <c r="H32" s="45"/>
      <c r="I32" s="45"/>
      <c r="J32" s="87"/>
      <c r="K32" s="87"/>
      <c r="L32" s="87"/>
      <c r="M32" s="87" t="s">
        <v>37</v>
      </c>
      <c r="N32" s="87"/>
      <c r="O32" s="87"/>
      <c r="P32" s="87"/>
      <c r="Q32" s="87"/>
      <c r="R32" s="87"/>
      <c r="S32" s="87"/>
      <c r="T32" s="169" t="s">
        <v>88</v>
      </c>
      <c r="U32" s="169"/>
      <c r="V32" s="169"/>
      <c r="W32" s="169"/>
      <c r="X32" s="169"/>
      <c r="Y32" s="87"/>
      <c r="Z32" s="87"/>
      <c r="AA32" s="87"/>
      <c r="AB32" s="87"/>
      <c r="AC32" s="87"/>
      <c r="AD32" s="48"/>
      <c r="AE32" s="87"/>
      <c r="AF32" s="50"/>
    </row>
    <row r="33" spans="1:39" x14ac:dyDescent="0.2">
      <c r="A33" s="46"/>
      <c r="B33" s="87"/>
      <c r="C33" s="87"/>
      <c r="D33" s="87"/>
      <c r="E33" s="87"/>
      <c r="F33" s="87"/>
      <c r="G33" s="87"/>
      <c r="H33" s="87"/>
      <c r="I33" s="87"/>
      <c r="J33" s="88"/>
      <c r="K33" s="88"/>
      <c r="L33" s="88"/>
      <c r="M33" s="88" t="s">
        <v>38</v>
      </c>
      <c r="N33" s="88"/>
      <c r="O33" s="88"/>
      <c r="P33" s="88"/>
      <c r="Q33" s="87"/>
      <c r="R33" s="87"/>
      <c r="S33" s="87"/>
      <c r="T33" s="170" t="s">
        <v>89</v>
      </c>
      <c r="U33" s="170"/>
      <c r="V33" s="170"/>
      <c r="W33" s="170"/>
      <c r="X33" s="170"/>
      <c r="Y33" s="87"/>
      <c r="Z33" s="87"/>
      <c r="AA33" s="87"/>
      <c r="AB33" s="87"/>
      <c r="AC33" s="87"/>
      <c r="AD33" s="48"/>
      <c r="AE33" s="87"/>
      <c r="AF33" s="47"/>
      <c r="AH33" t="s">
        <v>39</v>
      </c>
    </row>
    <row r="34" spans="1:39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48"/>
      <c r="AE34" s="88"/>
      <c r="AF34" s="47"/>
    </row>
    <row r="35" spans="1:39" x14ac:dyDescent="0.2">
      <c r="A35" s="4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48"/>
      <c r="AE35" s="51"/>
      <c r="AF35" s="56"/>
      <c r="AI35" s="11" t="s">
        <v>39</v>
      </c>
    </row>
    <row r="36" spans="1:39" x14ac:dyDescent="0.2">
      <c r="A36" s="4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48"/>
      <c r="AE36" s="51"/>
      <c r="AF36" s="56"/>
    </row>
    <row r="37" spans="1:39" ht="13.5" thickBot="1" x14ac:dyDescent="0.25">
      <c r="A37" s="53"/>
      <c r="B37" s="54"/>
      <c r="C37" s="54"/>
      <c r="D37" s="54"/>
      <c r="E37" s="54"/>
      <c r="F37" s="54"/>
      <c r="G37" s="54" t="s">
        <v>39</v>
      </c>
      <c r="H37" s="54"/>
      <c r="I37" s="54"/>
      <c r="J37" s="54"/>
      <c r="K37" s="54"/>
      <c r="L37" s="54" t="s">
        <v>39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/>
      <c r="AE37" s="57"/>
      <c r="AF37" s="52" t="s">
        <v>39</v>
      </c>
    </row>
    <row r="40" spans="1:39" x14ac:dyDescent="0.2">
      <c r="G40" s="2" t="s">
        <v>39</v>
      </c>
      <c r="AI40" t="s">
        <v>39</v>
      </c>
    </row>
    <row r="41" spans="1:39" x14ac:dyDescent="0.2">
      <c r="Q41" s="2" t="s">
        <v>39</v>
      </c>
      <c r="T41" s="2" t="s">
        <v>39</v>
      </c>
      <c r="V41" s="2" t="s">
        <v>39</v>
      </c>
      <c r="X41" s="2" t="s">
        <v>39</v>
      </c>
      <c r="Y41" s="2" t="s">
        <v>39</v>
      </c>
      <c r="Z41" s="2" t="s">
        <v>39</v>
      </c>
      <c r="AB41" s="2" t="s">
        <v>39</v>
      </c>
      <c r="AG41" s="11" t="s">
        <v>39</v>
      </c>
      <c r="AH41" s="11" t="s">
        <v>39</v>
      </c>
    </row>
    <row r="42" spans="1:39" x14ac:dyDescent="0.2">
      <c r="J42" s="2" t="s">
        <v>39</v>
      </c>
      <c r="M42" s="2" t="s">
        <v>39</v>
      </c>
      <c r="N42" s="2" t="s">
        <v>39</v>
      </c>
      <c r="P42" s="2" t="s">
        <v>39</v>
      </c>
      <c r="Q42" s="2" t="s">
        <v>39</v>
      </c>
      <c r="R42" s="2" t="s">
        <v>39</v>
      </c>
      <c r="S42" s="2" t="s">
        <v>39</v>
      </c>
      <c r="T42" s="2" t="s">
        <v>39</v>
      </c>
      <c r="W42" s="2" t="s">
        <v>39</v>
      </c>
      <c r="X42" s="2" t="s">
        <v>39</v>
      </c>
      <c r="Z42" s="2" t="s">
        <v>39</v>
      </c>
      <c r="AB42" s="2" t="s">
        <v>39</v>
      </c>
      <c r="AE42" s="163" t="s">
        <v>39</v>
      </c>
    </row>
    <row r="43" spans="1:39" x14ac:dyDescent="0.2">
      <c r="Q43" s="2" t="s">
        <v>39</v>
      </c>
      <c r="S43" s="2" t="s">
        <v>39</v>
      </c>
      <c r="T43" s="2" t="s">
        <v>39</v>
      </c>
      <c r="U43" s="2" t="s">
        <v>39</v>
      </c>
      <c r="V43" s="2" t="s">
        <v>39</v>
      </c>
      <c r="W43" s="2" t="s">
        <v>39</v>
      </c>
      <c r="AB43" s="2" t="s">
        <v>39</v>
      </c>
      <c r="AD43" s="7" t="s">
        <v>39</v>
      </c>
      <c r="AE43" s="1" t="s">
        <v>39</v>
      </c>
      <c r="AG43" t="s">
        <v>39</v>
      </c>
    </row>
    <row r="44" spans="1:39" x14ac:dyDescent="0.2">
      <c r="J44" s="2" t="s">
        <v>39</v>
      </c>
      <c r="O44" s="2" t="s">
        <v>214</v>
      </c>
      <c r="P44" s="2" t="s">
        <v>39</v>
      </c>
      <c r="S44" s="2" t="s">
        <v>39</v>
      </c>
      <c r="T44" s="2" t="s">
        <v>39</v>
      </c>
      <c r="U44" s="2" t="s">
        <v>39</v>
      </c>
      <c r="V44" s="2" t="s">
        <v>39</v>
      </c>
      <c r="W44" s="2" t="s">
        <v>39</v>
      </c>
      <c r="Z44" s="2" t="s">
        <v>39</v>
      </c>
      <c r="AF44" s="10" t="s">
        <v>39</v>
      </c>
      <c r="AG44" s="11" t="s">
        <v>39</v>
      </c>
    </row>
    <row r="45" spans="1:39" x14ac:dyDescent="0.2">
      <c r="K45" s="2" t="s">
        <v>39</v>
      </c>
      <c r="L45" s="2" t="s">
        <v>39</v>
      </c>
      <c r="M45" s="2" t="s">
        <v>39</v>
      </c>
      <c r="P45" s="2" t="s">
        <v>39</v>
      </c>
      <c r="Q45" s="2" t="s">
        <v>39</v>
      </c>
      <c r="S45" s="2" t="s">
        <v>39</v>
      </c>
      <c r="W45" s="2" t="s">
        <v>39</v>
      </c>
      <c r="Z45" s="2" t="s">
        <v>39</v>
      </c>
      <c r="AB45" s="2" t="s">
        <v>39</v>
      </c>
      <c r="AG45" s="11" t="s">
        <v>39</v>
      </c>
    </row>
    <row r="46" spans="1:39" x14ac:dyDescent="0.2">
      <c r="H46" s="2" t="s">
        <v>39</v>
      </c>
      <c r="N46" s="2" t="s">
        <v>39</v>
      </c>
      <c r="S46" s="2" t="s">
        <v>39</v>
      </c>
      <c r="W46" s="2" t="s">
        <v>39</v>
      </c>
      <c r="AF46" s="10" t="s">
        <v>39</v>
      </c>
    </row>
    <row r="47" spans="1:39" x14ac:dyDescent="0.2">
      <c r="Q47" s="2" t="s">
        <v>39</v>
      </c>
      <c r="R47" s="2" t="s">
        <v>39</v>
      </c>
      <c r="AM47" s="11" t="s">
        <v>39</v>
      </c>
    </row>
    <row r="48" spans="1:39" x14ac:dyDescent="0.2">
      <c r="S48" s="2" t="s">
        <v>39</v>
      </c>
      <c r="X48" s="2" t="s">
        <v>39</v>
      </c>
      <c r="Y48" s="2" t="s">
        <v>39</v>
      </c>
      <c r="AD48" s="7" t="s">
        <v>39</v>
      </c>
      <c r="AF48" s="10" t="s">
        <v>39</v>
      </c>
      <c r="AG48" s="11" t="s">
        <v>39</v>
      </c>
    </row>
    <row r="49" spans="19:33" x14ac:dyDescent="0.2">
      <c r="S49" s="2" t="s">
        <v>39</v>
      </c>
      <c r="Y49" s="2" t="s">
        <v>39</v>
      </c>
    </row>
    <row r="50" spans="19:33" x14ac:dyDescent="0.2">
      <c r="AG50" s="11" t="s">
        <v>39</v>
      </c>
    </row>
    <row r="51" spans="19:33" x14ac:dyDescent="0.2">
      <c r="Z51" s="2" t="s">
        <v>39</v>
      </c>
    </row>
    <row r="53" spans="19:33" x14ac:dyDescent="0.2">
      <c r="S53" s="2" t="s">
        <v>39</v>
      </c>
    </row>
    <row r="55" spans="19:33" x14ac:dyDescent="0.2">
      <c r="AG55" s="11" t="s">
        <v>39</v>
      </c>
    </row>
  </sheetData>
  <sheetProtection algorithmName="SHA-512" hashValue="vY62tXbCNwGjzbrk7NpU6kAMt9m8xlpYKvrj1GXpZH+s07TBgSiA3EiepijiWzWWZZbpNznQprwwhcCF8IsCZw==" saltValue="FOYAPEy+kNIiFq/ZntfyQA==" spinCount="100000" sheet="1" objects="1" scenarios="1"/>
  <sortState ref="A5:AI49">
    <sortCondition ref="A5:A49"/>
  </sortState>
  <mergeCells count="34">
    <mergeCell ref="C3:C4"/>
    <mergeCell ref="D3:D4"/>
    <mergeCell ref="B2:AE2"/>
    <mergeCell ref="W3:W4"/>
    <mergeCell ref="E3:E4"/>
    <mergeCell ref="F3:F4"/>
    <mergeCell ref="G3:G4"/>
    <mergeCell ref="J3:J4"/>
    <mergeCell ref="M3:M4"/>
    <mergeCell ref="N3:N4"/>
    <mergeCell ref="AA3:AA4"/>
    <mergeCell ref="AF29:AF30"/>
    <mergeCell ref="S3:S4"/>
    <mergeCell ref="T32:X32"/>
    <mergeCell ref="R3:R4"/>
    <mergeCell ref="T33:X33"/>
    <mergeCell ref="V3:V4"/>
    <mergeCell ref="AC3:AC4"/>
    <mergeCell ref="A1:AE1"/>
    <mergeCell ref="X3:X4"/>
    <mergeCell ref="AB3:AB4"/>
    <mergeCell ref="Y3:Y4"/>
    <mergeCell ref="I3:I4"/>
    <mergeCell ref="H3:H4"/>
    <mergeCell ref="P3:P4"/>
    <mergeCell ref="K3:K4"/>
    <mergeCell ref="L3:L4"/>
    <mergeCell ref="Z3:Z4"/>
    <mergeCell ref="U3:U4"/>
    <mergeCell ref="O3:O4"/>
    <mergeCell ref="T3:T4"/>
    <mergeCell ref="Q3:Q4"/>
    <mergeCell ref="A2:A4"/>
    <mergeCell ref="B3:B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D25:AD27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Layout" zoomScaleNormal="100" workbookViewId="0"/>
  </sheetViews>
  <sheetFormatPr defaultRowHeight="12.75" x14ac:dyDescent="0.2"/>
  <cols>
    <col min="1" max="1" width="30.28515625" customWidth="1"/>
    <col min="2" max="2" width="11.28515625" style="41" customWidth="1"/>
    <col min="3" max="3" width="9.5703125" style="42" customWidth="1"/>
    <col min="4" max="4" width="18.140625" style="41" customWidth="1"/>
    <col min="5" max="5" width="14" style="41" customWidth="1"/>
    <col min="6" max="6" width="10.140625" style="41" bestFit="1" customWidth="1"/>
    <col min="7" max="7" width="16.140625" bestFit="1" customWidth="1"/>
    <col min="8" max="8" width="11.140625" customWidth="1"/>
    <col min="9" max="9" width="54.85546875" customWidth="1"/>
    <col min="10" max="10" width="9.14062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16" customFormat="1" ht="42.75" customHeight="1" x14ac:dyDescent="0.2">
      <c r="A1" s="14" t="s">
        <v>206</v>
      </c>
      <c r="B1" s="14" t="s">
        <v>40</v>
      </c>
      <c r="C1" s="14" t="s">
        <v>41</v>
      </c>
      <c r="D1" s="14" t="s">
        <v>42</v>
      </c>
      <c r="E1" s="14" t="s">
        <v>43</v>
      </c>
      <c r="F1" s="14" t="s">
        <v>44</v>
      </c>
      <c r="G1" s="14" t="s">
        <v>45</v>
      </c>
      <c r="H1" s="14" t="s">
        <v>94</v>
      </c>
      <c r="I1" s="14" t="s">
        <v>46</v>
      </c>
      <c r="J1" s="15"/>
      <c r="K1" s="15"/>
      <c r="L1" s="15"/>
      <c r="M1" s="15"/>
    </row>
    <row r="2" spans="1:13" s="21" customFormat="1" x14ac:dyDescent="0.2">
      <c r="A2" s="17" t="s">
        <v>161</v>
      </c>
      <c r="B2" s="17" t="s">
        <v>47</v>
      </c>
      <c r="C2" s="18" t="s">
        <v>48</v>
      </c>
      <c r="D2" s="18">
        <v>-20.444199999999999</v>
      </c>
      <c r="E2" s="18">
        <v>-52.875599999999999</v>
      </c>
      <c r="F2" s="18">
        <v>388</v>
      </c>
      <c r="G2" s="19">
        <v>40405</v>
      </c>
      <c r="H2" s="20">
        <v>1</v>
      </c>
      <c r="I2" s="18" t="s">
        <v>49</v>
      </c>
      <c r="J2" s="15"/>
      <c r="K2" s="15"/>
      <c r="L2" s="15"/>
      <c r="M2" s="15"/>
    </row>
    <row r="3" spans="1:13" ht="12.75" customHeight="1" x14ac:dyDescent="0.2">
      <c r="A3" s="17" t="s">
        <v>162</v>
      </c>
      <c r="B3" s="17" t="s">
        <v>47</v>
      </c>
      <c r="C3" s="18" t="s">
        <v>50</v>
      </c>
      <c r="D3" s="20">
        <v>-23.002500000000001</v>
      </c>
      <c r="E3" s="20">
        <v>-55.3294</v>
      </c>
      <c r="F3" s="20">
        <v>431</v>
      </c>
      <c r="G3" s="22">
        <v>39611</v>
      </c>
      <c r="H3" s="20">
        <v>1</v>
      </c>
      <c r="I3" s="18" t="s">
        <v>51</v>
      </c>
      <c r="J3" s="23"/>
      <c r="K3" s="23"/>
      <c r="L3" s="23"/>
      <c r="M3" s="23"/>
    </row>
    <row r="4" spans="1:13" x14ac:dyDescent="0.2">
      <c r="A4" s="17" t="s">
        <v>163</v>
      </c>
      <c r="B4" s="17" t="s">
        <v>47</v>
      </c>
      <c r="C4" s="18" t="s">
        <v>52</v>
      </c>
      <c r="D4" s="24">
        <v>-20.4756</v>
      </c>
      <c r="E4" s="24">
        <v>-55.783900000000003</v>
      </c>
      <c r="F4" s="24">
        <v>155</v>
      </c>
      <c r="G4" s="22">
        <v>39022</v>
      </c>
      <c r="H4" s="20">
        <v>1</v>
      </c>
      <c r="I4" s="18" t="s">
        <v>53</v>
      </c>
      <c r="J4" s="23"/>
      <c r="K4" s="23"/>
      <c r="L4" s="23"/>
      <c r="M4" s="23"/>
    </row>
    <row r="5" spans="1:13" ht="14.25" customHeight="1" x14ac:dyDescent="0.2">
      <c r="A5" s="17" t="s">
        <v>164</v>
      </c>
      <c r="B5" s="17" t="s">
        <v>96</v>
      </c>
      <c r="C5" s="18" t="s">
        <v>97</v>
      </c>
      <c r="D5" s="60">
        <v>-11148083</v>
      </c>
      <c r="E5" s="61">
        <v>-53763736</v>
      </c>
      <c r="F5" s="24">
        <v>347</v>
      </c>
      <c r="G5" s="22">
        <v>43199</v>
      </c>
      <c r="H5" s="20">
        <v>1</v>
      </c>
      <c r="I5" s="18" t="s">
        <v>98</v>
      </c>
      <c r="J5" s="23"/>
      <c r="K5" s="23"/>
      <c r="L5" s="23"/>
      <c r="M5" s="23"/>
    </row>
    <row r="6" spans="1:13" ht="14.25" customHeight="1" x14ac:dyDescent="0.2">
      <c r="A6" s="17" t="s">
        <v>165</v>
      </c>
      <c r="B6" s="17" t="s">
        <v>96</v>
      </c>
      <c r="C6" s="18" t="s">
        <v>99</v>
      </c>
      <c r="D6" s="61">
        <v>-22955028</v>
      </c>
      <c r="E6" s="61">
        <v>-55626001</v>
      </c>
      <c r="F6" s="24">
        <v>605</v>
      </c>
      <c r="G6" s="22">
        <v>43203</v>
      </c>
      <c r="H6" s="20">
        <v>1</v>
      </c>
      <c r="I6" s="18" t="s">
        <v>100</v>
      </c>
      <c r="J6" s="23"/>
      <c r="K6" s="23"/>
      <c r="L6" s="23"/>
      <c r="M6" s="23"/>
    </row>
    <row r="7" spans="1:13" s="26" customFormat="1" x14ac:dyDescent="0.2">
      <c r="A7" s="17" t="s">
        <v>166</v>
      </c>
      <c r="B7" s="17" t="s">
        <v>47</v>
      </c>
      <c r="C7" s="18" t="s">
        <v>54</v>
      </c>
      <c r="D7" s="24">
        <v>-22.1008</v>
      </c>
      <c r="E7" s="24">
        <v>-56.54</v>
      </c>
      <c r="F7" s="24">
        <v>208</v>
      </c>
      <c r="G7" s="22">
        <v>40764</v>
      </c>
      <c r="H7" s="20">
        <v>1</v>
      </c>
      <c r="I7" s="25" t="s">
        <v>55</v>
      </c>
      <c r="J7" s="23"/>
      <c r="K7" s="23"/>
      <c r="L7" s="23"/>
      <c r="M7" s="23"/>
    </row>
    <row r="8" spans="1:13" s="26" customFormat="1" x14ac:dyDescent="0.2">
      <c r="A8" s="17" t="s">
        <v>167</v>
      </c>
      <c r="B8" s="17" t="s">
        <v>47</v>
      </c>
      <c r="C8" s="18" t="s">
        <v>56</v>
      </c>
      <c r="D8" s="24">
        <v>-21.7514</v>
      </c>
      <c r="E8" s="24">
        <v>-52.470599999999997</v>
      </c>
      <c r="F8" s="24">
        <v>387</v>
      </c>
      <c r="G8" s="22">
        <v>41354</v>
      </c>
      <c r="H8" s="20">
        <v>1</v>
      </c>
      <c r="I8" s="25" t="s">
        <v>101</v>
      </c>
      <c r="J8" s="23"/>
      <c r="K8" s="23"/>
      <c r="L8" s="23"/>
      <c r="M8" s="23"/>
    </row>
    <row r="9" spans="1:13" s="26" customFormat="1" x14ac:dyDescent="0.2">
      <c r="A9" s="17" t="s">
        <v>168</v>
      </c>
      <c r="B9" s="17" t="s">
        <v>96</v>
      </c>
      <c r="C9" s="18" t="s">
        <v>102</v>
      </c>
      <c r="D9" s="61">
        <v>-19945539</v>
      </c>
      <c r="E9" s="61">
        <v>-54368533</v>
      </c>
      <c r="F9" s="24">
        <v>624</v>
      </c>
      <c r="G9" s="22">
        <v>43129</v>
      </c>
      <c r="H9" s="20">
        <v>1</v>
      </c>
      <c r="I9" s="25" t="s">
        <v>103</v>
      </c>
      <c r="J9" s="23"/>
      <c r="K9" s="23"/>
      <c r="L9" s="23"/>
      <c r="M9" s="23"/>
    </row>
    <row r="10" spans="1:13" s="26" customFormat="1" x14ac:dyDescent="0.2">
      <c r="A10" s="17" t="s">
        <v>169</v>
      </c>
      <c r="B10" s="17" t="s">
        <v>96</v>
      </c>
      <c r="C10" s="18" t="s">
        <v>105</v>
      </c>
      <c r="D10" s="61">
        <v>-21246756</v>
      </c>
      <c r="E10" s="61">
        <v>-564560442</v>
      </c>
      <c r="F10" s="24">
        <v>329</v>
      </c>
      <c r="G10" s="22" t="s">
        <v>106</v>
      </c>
      <c r="H10" s="20">
        <v>1</v>
      </c>
      <c r="I10" s="25" t="s">
        <v>107</v>
      </c>
      <c r="J10" s="23"/>
      <c r="K10" s="23"/>
      <c r="L10" s="23"/>
      <c r="M10" s="23"/>
    </row>
    <row r="11" spans="1:13" s="26" customFormat="1" x14ac:dyDescent="0.2">
      <c r="A11" s="17" t="s">
        <v>170</v>
      </c>
      <c r="B11" s="17" t="s">
        <v>96</v>
      </c>
      <c r="C11" s="18" t="s">
        <v>108</v>
      </c>
      <c r="D11" s="61">
        <v>-21298278</v>
      </c>
      <c r="E11" s="61">
        <v>-52068917</v>
      </c>
      <c r="F11" s="24">
        <v>345</v>
      </c>
      <c r="G11" s="22">
        <v>43196</v>
      </c>
      <c r="H11" s="20">
        <v>1</v>
      </c>
      <c r="I11" s="25" t="s">
        <v>109</v>
      </c>
      <c r="J11" s="23"/>
      <c r="K11" s="23"/>
      <c r="L11" s="23"/>
      <c r="M11" s="23"/>
    </row>
    <row r="12" spans="1:13" s="26" customFormat="1" x14ac:dyDescent="0.2">
      <c r="A12" s="17" t="s">
        <v>171</v>
      </c>
      <c r="B12" s="17" t="s">
        <v>96</v>
      </c>
      <c r="C12" s="18" t="s">
        <v>111</v>
      </c>
      <c r="D12" s="61">
        <v>-22657056</v>
      </c>
      <c r="E12" s="61">
        <v>-54819306</v>
      </c>
      <c r="F12" s="24">
        <v>456</v>
      </c>
      <c r="G12" s="22">
        <v>43165</v>
      </c>
      <c r="H12" s="20">
        <v>1</v>
      </c>
      <c r="I12" s="25" t="s">
        <v>112</v>
      </c>
      <c r="J12" s="23"/>
      <c r="K12" s="23"/>
      <c r="L12" s="23"/>
      <c r="M12" s="23"/>
    </row>
    <row r="13" spans="1:13" s="70" customFormat="1" ht="15" x14ac:dyDescent="0.25">
      <c r="A13" s="62" t="s">
        <v>172</v>
      </c>
      <c r="B13" s="62" t="s">
        <v>96</v>
      </c>
      <c r="C13" s="63" t="s">
        <v>113</v>
      </c>
      <c r="D13" s="64">
        <v>-19587528</v>
      </c>
      <c r="E13" s="64">
        <v>-54030083</v>
      </c>
      <c r="F13" s="65">
        <v>540</v>
      </c>
      <c r="G13" s="66">
        <v>43206</v>
      </c>
      <c r="H13" s="67">
        <v>1</v>
      </c>
      <c r="I13" s="68" t="s">
        <v>114</v>
      </c>
      <c r="J13" s="69"/>
      <c r="K13" s="69"/>
      <c r="L13" s="69"/>
      <c r="M13" s="69"/>
    </row>
    <row r="14" spans="1:13" x14ac:dyDescent="0.2">
      <c r="A14" s="17" t="s">
        <v>173</v>
      </c>
      <c r="B14" s="17" t="s">
        <v>47</v>
      </c>
      <c r="C14" s="18" t="s">
        <v>115</v>
      </c>
      <c r="D14" s="24">
        <v>-20.45</v>
      </c>
      <c r="E14" s="24">
        <v>-54.616599999999998</v>
      </c>
      <c r="F14" s="24">
        <v>530</v>
      </c>
      <c r="G14" s="22">
        <v>37145</v>
      </c>
      <c r="H14" s="20">
        <v>1</v>
      </c>
      <c r="I14" s="18" t="s">
        <v>57</v>
      </c>
      <c r="J14" s="23"/>
      <c r="K14" s="23"/>
      <c r="L14" s="23"/>
      <c r="M14" s="23"/>
    </row>
    <row r="15" spans="1:13" x14ac:dyDescent="0.2">
      <c r="A15" s="17" t="s">
        <v>174</v>
      </c>
      <c r="B15" s="17" t="s">
        <v>47</v>
      </c>
      <c r="C15" s="18" t="s">
        <v>116</v>
      </c>
      <c r="D15" s="20">
        <v>-19.122499999999999</v>
      </c>
      <c r="E15" s="20">
        <v>-51.720799999999997</v>
      </c>
      <c r="F15" s="24">
        <v>516</v>
      </c>
      <c r="G15" s="22">
        <v>39515</v>
      </c>
      <c r="H15" s="20">
        <v>1</v>
      </c>
      <c r="I15" s="18" t="s">
        <v>58</v>
      </c>
      <c r="J15" s="23"/>
      <c r="K15" s="23"/>
      <c r="L15" s="23" t="s">
        <v>39</v>
      </c>
      <c r="M15" s="23"/>
    </row>
    <row r="16" spans="1:13" x14ac:dyDescent="0.2">
      <c r="A16" s="17" t="s">
        <v>175</v>
      </c>
      <c r="B16" s="17" t="s">
        <v>47</v>
      </c>
      <c r="C16" s="18" t="s">
        <v>117</v>
      </c>
      <c r="D16" s="24">
        <v>-18.802199999999999</v>
      </c>
      <c r="E16" s="24">
        <v>-52.602800000000002</v>
      </c>
      <c r="F16" s="24">
        <v>818</v>
      </c>
      <c r="G16" s="22">
        <v>39070</v>
      </c>
      <c r="H16" s="20">
        <v>1</v>
      </c>
      <c r="I16" s="18" t="s">
        <v>90</v>
      </c>
      <c r="J16" s="23"/>
      <c r="K16" s="23"/>
      <c r="L16" s="23"/>
      <c r="M16" s="23"/>
    </row>
    <row r="17" spans="1:13" ht="13.5" customHeight="1" x14ac:dyDescent="0.2">
      <c r="A17" s="17" t="s">
        <v>176</v>
      </c>
      <c r="B17" s="17" t="s">
        <v>47</v>
      </c>
      <c r="C17" s="18" t="s">
        <v>118</v>
      </c>
      <c r="D17" s="24">
        <v>-18.996700000000001</v>
      </c>
      <c r="E17" s="24">
        <v>-57.637500000000003</v>
      </c>
      <c r="F17" s="24">
        <v>126</v>
      </c>
      <c r="G17" s="22">
        <v>39017</v>
      </c>
      <c r="H17" s="20">
        <v>1</v>
      </c>
      <c r="I17" s="18" t="s">
        <v>59</v>
      </c>
      <c r="J17" s="23"/>
      <c r="K17" s="23"/>
      <c r="L17" s="23"/>
      <c r="M17" s="23"/>
    </row>
    <row r="18" spans="1:13" ht="13.5" customHeight="1" x14ac:dyDescent="0.2">
      <c r="A18" s="17" t="s">
        <v>177</v>
      </c>
      <c r="B18" s="17" t="s">
        <v>47</v>
      </c>
      <c r="C18" s="18" t="s">
        <v>119</v>
      </c>
      <c r="D18" s="24">
        <v>-18.4922</v>
      </c>
      <c r="E18" s="24">
        <v>-53.167200000000001</v>
      </c>
      <c r="F18" s="24">
        <v>730</v>
      </c>
      <c r="G18" s="22">
        <v>41247</v>
      </c>
      <c r="H18" s="20">
        <v>1</v>
      </c>
      <c r="I18" s="25" t="s">
        <v>60</v>
      </c>
      <c r="J18" s="23"/>
      <c r="K18" s="23"/>
      <c r="L18" s="23" t="s">
        <v>39</v>
      </c>
      <c r="M18" s="23"/>
    </row>
    <row r="19" spans="1:13" x14ac:dyDescent="0.2">
      <c r="A19" s="17" t="s">
        <v>178</v>
      </c>
      <c r="B19" s="17" t="s">
        <v>47</v>
      </c>
      <c r="C19" s="18" t="s">
        <v>120</v>
      </c>
      <c r="D19" s="24">
        <v>-18.304400000000001</v>
      </c>
      <c r="E19" s="24">
        <v>-54.440899999999999</v>
      </c>
      <c r="F19" s="24">
        <v>252</v>
      </c>
      <c r="G19" s="22">
        <v>39028</v>
      </c>
      <c r="H19" s="20">
        <v>1</v>
      </c>
      <c r="I19" s="18" t="s">
        <v>61</v>
      </c>
      <c r="J19" s="23"/>
      <c r="K19" s="23"/>
      <c r="L19" s="23" t="s">
        <v>39</v>
      </c>
      <c r="M19" s="23"/>
    </row>
    <row r="20" spans="1:13" x14ac:dyDescent="0.2">
      <c r="A20" s="17" t="s">
        <v>179</v>
      </c>
      <c r="B20" s="17" t="s">
        <v>47</v>
      </c>
      <c r="C20" s="18" t="s">
        <v>121</v>
      </c>
      <c r="D20" s="24">
        <v>-22.193899999999999</v>
      </c>
      <c r="E20" s="27">
        <v>-54.9114</v>
      </c>
      <c r="F20" s="24">
        <v>469</v>
      </c>
      <c r="G20" s="22">
        <v>39011</v>
      </c>
      <c r="H20" s="20">
        <v>1</v>
      </c>
      <c r="I20" s="18" t="s">
        <v>62</v>
      </c>
      <c r="J20" s="23"/>
      <c r="K20" s="23"/>
      <c r="L20" s="23"/>
      <c r="M20" s="23"/>
    </row>
    <row r="21" spans="1:13" x14ac:dyDescent="0.2">
      <c r="A21" s="17" t="s">
        <v>180</v>
      </c>
      <c r="B21" s="17" t="s">
        <v>96</v>
      </c>
      <c r="C21" s="18" t="s">
        <v>122</v>
      </c>
      <c r="D21" s="61">
        <v>-22308694</v>
      </c>
      <c r="E21" s="71">
        <v>-54325833</v>
      </c>
      <c r="F21" s="24">
        <v>340</v>
      </c>
      <c r="G21" s="22">
        <v>43159</v>
      </c>
      <c r="H21" s="20">
        <v>1</v>
      </c>
      <c r="I21" s="18" t="s">
        <v>123</v>
      </c>
      <c r="J21" s="23"/>
      <c r="K21" s="23"/>
      <c r="L21" s="23"/>
      <c r="M21" s="23" t="s">
        <v>39</v>
      </c>
    </row>
    <row r="22" spans="1:13" ht="25.5" x14ac:dyDescent="0.2">
      <c r="A22" s="17" t="s">
        <v>181</v>
      </c>
      <c r="B22" s="17" t="s">
        <v>96</v>
      </c>
      <c r="C22" s="18" t="s">
        <v>124</v>
      </c>
      <c r="D22" s="61">
        <v>-23644881</v>
      </c>
      <c r="E22" s="71">
        <v>-54570289</v>
      </c>
      <c r="F22" s="24">
        <v>319</v>
      </c>
      <c r="G22" s="22">
        <v>43204</v>
      </c>
      <c r="H22" s="20">
        <v>1</v>
      </c>
      <c r="I22" s="18" t="s">
        <v>125</v>
      </c>
      <c r="J22" s="23"/>
      <c r="K22" s="23"/>
      <c r="L22" s="23"/>
      <c r="M22" s="23"/>
    </row>
    <row r="23" spans="1:13" x14ac:dyDescent="0.2">
      <c r="A23" s="17" t="s">
        <v>182</v>
      </c>
      <c r="B23" s="17" t="s">
        <v>96</v>
      </c>
      <c r="C23" s="18" t="s">
        <v>126</v>
      </c>
      <c r="D23" s="61">
        <v>-22092833</v>
      </c>
      <c r="E23" s="71">
        <v>-54798833</v>
      </c>
      <c r="F23" s="24">
        <v>360</v>
      </c>
      <c r="G23" s="22">
        <v>43157</v>
      </c>
      <c r="H23" s="20">
        <v>1</v>
      </c>
      <c r="I23" s="18" t="s">
        <v>127</v>
      </c>
      <c r="J23" s="23"/>
      <c r="K23" s="23"/>
      <c r="L23" s="23"/>
      <c r="M23" s="23"/>
    </row>
    <row r="24" spans="1:13" x14ac:dyDescent="0.2">
      <c r="A24" s="17" t="s">
        <v>183</v>
      </c>
      <c r="B24" s="17" t="s">
        <v>47</v>
      </c>
      <c r="C24" s="18" t="s">
        <v>63</v>
      </c>
      <c r="D24" s="20">
        <v>-23.449400000000001</v>
      </c>
      <c r="E24" s="20">
        <v>-54.181699999999999</v>
      </c>
      <c r="F24" s="20">
        <v>336</v>
      </c>
      <c r="G24" s="22">
        <v>39598</v>
      </c>
      <c r="H24" s="20">
        <v>1</v>
      </c>
      <c r="I24" s="18" t="s">
        <v>64</v>
      </c>
      <c r="J24" s="23"/>
      <c r="K24" s="23"/>
      <c r="L24" s="23" t="s">
        <v>39</v>
      </c>
      <c r="M24" s="23" t="s">
        <v>39</v>
      </c>
    </row>
    <row r="25" spans="1:13" x14ac:dyDescent="0.2">
      <c r="A25" s="17" t="s">
        <v>184</v>
      </c>
      <c r="B25" s="17" t="s">
        <v>47</v>
      </c>
      <c r="C25" s="18" t="s">
        <v>65</v>
      </c>
      <c r="D25" s="24">
        <v>-22.3</v>
      </c>
      <c r="E25" s="24">
        <v>-53.816600000000001</v>
      </c>
      <c r="F25" s="24">
        <v>373.29</v>
      </c>
      <c r="G25" s="22">
        <v>37662</v>
      </c>
      <c r="H25" s="20">
        <v>1</v>
      </c>
      <c r="I25" s="18" t="s">
        <v>66</v>
      </c>
      <c r="J25" s="23"/>
      <c r="K25" s="23"/>
      <c r="L25" s="23" t="s">
        <v>39</v>
      </c>
      <c r="M25" s="23"/>
    </row>
    <row r="26" spans="1:13" s="26" customFormat="1" x14ac:dyDescent="0.2">
      <c r="A26" s="17" t="s">
        <v>185</v>
      </c>
      <c r="B26" s="17" t="s">
        <v>47</v>
      </c>
      <c r="C26" s="18" t="s">
        <v>67</v>
      </c>
      <c r="D26" s="24">
        <v>-21.478200000000001</v>
      </c>
      <c r="E26" s="24">
        <v>-56.136899999999997</v>
      </c>
      <c r="F26" s="24">
        <v>249</v>
      </c>
      <c r="G26" s="22">
        <v>40759</v>
      </c>
      <c r="H26" s="20">
        <v>1</v>
      </c>
      <c r="I26" s="25" t="s">
        <v>68</v>
      </c>
      <c r="J26" s="23"/>
      <c r="K26" s="23"/>
      <c r="L26" s="23"/>
      <c r="M26" s="23"/>
    </row>
    <row r="27" spans="1:13" x14ac:dyDescent="0.2">
      <c r="A27" s="17" t="s">
        <v>186</v>
      </c>
      <c r="B27" s="17" t="s">
        <v>47</v>
      </c>
      <c r="C27" s="18" t="s">
        <v>69</v>
      </c>
      <c r="D27" s="20">
        <v>-22.857199999999999</v>
      </c>
      <c r="E27" s="20">
        <v>-54.605600000000003</v>
      </c>
      <c r="F27" s="20">
        <v>379</v>
      </c>
      <c r="G27" s="22">
        <v>39617</v>
      </c>
      <c r="H27" s="20">
        <v>1</v>
      </c>
      <c r="I27" s="18" t="s">
        <v>70</v>
      </c>
      <c r="J27" s="23"/>
      <c r="K27" s="23"/>
      <c r="L27" s="23"/>
      <c r="M27" s="23"/>
    </row>
    <row r="28" spans="1:13" x14ac:dyDescent="0.2">
      <c r="A28" s="17" t="s">
        <v>187</v>
      </c>
      <c r="B28" s="17" t="s">
        <v>96</v>
      </c>
      <c r="C28" s="18" t="s">
        <v>128</v>
      </c>
      <c r="D28" s="61">
        <v>-22575389</v>
      </c>
      <c r="E28" s="61">
        <v>-55160833</v>
      </c>
      <c r="F28" s="20">
        <v>499</v>
      </c>
      <c r="G28" s="22">
        <v>43166</v>
      </c>
      <c r="H28" s="20">
        <v>1</v>
      </c>
      <c r="I28" s="18" t="s">
        <v>129</v>
      </c>
      <c r="J28" s="23"/>
      <c r="K28" s="23"/>
      <c r="L28" s="23"/>
      <c r="M28" s="23"/>
    </row>
    <row r="29" spans="1:13" ht="12.75" customHeight="1" x14ac:dyDescent="0.2">
      <c r="A29" s="17" t="s">
        <v>188</v>
      </c>
      <c r="B29" s="17" t="s">
        <v>47</v>
      </c>
      <c r="C29" s="18" t="s">
        <v>130</v>
      </c>
      <c r="D29" s="24">
        <v>-21.609200000000001</v>
      </c>
      <c r="E29" s="24">
        <v>-55.177799999999998</v>
      </c>
      <c r="F29" s="24">
        <v>401</v>
      </c>
      <c r="G29" s="22">
        <v>39065</v>
      </c>
      <c r="H29" s="20">
        <v>1</v>
      </c>
      <c r="I29" s="18" t="s">
        <v>71</v>
      </c>
      <c r="J29" s="23"/>
      <c r="K29" s="23"/>
      <c r="L29" s="23"/>
      <c r="M29" s="23"/>
    </row>
    <row r="30" spans="1:13" ht="12.75" customHeight="1" x14ac:dyDescent="0.2">
      <c r="A30" s="17" t="s">
        <v>189</v>
      </c>
      <c r="B30" s="17" t="s">
        <v>96</v>
      </c>
      <c r="C30" s="18" t="s">
        <v>131</v>
      </c>
      <c r="D30" s="61">
        <v>-21450972</v>
      </c>
      <c r="E30" s="61">
        <v>-54341972</v>
      </c>
      <c r="F30" s="24">
        <v>500</v>
      </c>
      <c r="G30" s="22">
        <v>43153</v>
      </c>
      <c r="H30" s="20">
        <v>1</v>
      </c>
      <c r="I30" s="18" t="s">
        <v>132</v>
      </c>
      <c r="J30" s="23"/>
      <c r="K30" s="23"/>
      <c r="L30" s="23"/>
      <c r="M30" s="23"/>
    </row>
    <row r="31" spans="1:13" ht="12.75" customHeight="1" x14ac:dyDescent="0.2">
      <c r="A31" s="17" t="s">
        <v>190</v>
      </c>
      <c r="B31" s="17" t="s">
        <v>96</v>
      </c>
      <c r="C31" s="18" t="s">
        <v>133</v>
      </c>
      <c r="D31" s="61">
        <v>-22078528</v>
      </c>
      <c r="E31" s="61">
        <v>-53465889</v>
      </c>
      <c r="F31" s="24">
        <v>372</v>
      </c>
      <c r="G31" s="22">
        <v>43199</v>
      </c>
      <c r="H31" s="20">
        <v>1</v>
      </c>
      <c r="I31" s="18" t="s">
        <v>134</v>
      </c>
      <c r="J31" s="23"/>
      <c r="K31" s="23"/>
      <c r="L31" s="23"/>
      <c r="M31" s="23"/>
    </row>
    <row r="32" spans="1:13" s="26" customFormat="1" x14ac:dyDescent="0.2">
      <c r="A32" s="17" t="s">
        <v>191</v>
      </c>
      <c r="B32" s="17" t="s">
        <v>47</v>
      </c>
      <c r="C32" s="18" t="s">
        <v>135</v>
      </c>
      <c r="D32" s="24">
        <v>-20.395600000000002</v>
      </c>
      <c r="E32" s="24">
        <v>-56.431699999999999</v>
      </c>
      <c r="F32" s="24">
        <v>140</v>
      </c>
      <c r="G32" s="22">
        <v>39023</v>
      </c>
      <c r="H32" s="20">
        <v>1</v>
      </c>
      <c r="I32" s="18" t="s">
        <v>72</v>
      </c>
      <c r="J32" s="23"/>
      <c r="K32" s="23"/>
      <c r="L32" s="23"/>
      <c r="M32" s="23" t="s">
        <v>39</v>
      </c>
    </row>
    <row r="33" spans="1:13" x14ac:dyDescent="0.2">
      <c r="A33" s="17" t="s">
        <v>192</v>
      </c>
      <c r="B33" s="17" t="s">
        <v>47</v>
      </c>
      <c r="C33" s="18" t="s">
        <v>136</v>
      </c>
      <c r="D33" s="24">
        <v>-18.988900000000001</v>
      </c>
      <c r="E33" s="24">
        <v>-56.623100000000001</v>
      </c>
      <c r="F33" s="24">
        <v>104</v>
      </c>
      <c r="G33" s="22">
        <v>38932</v>
      </c>
      <c r="H33" s="20">
        <v>1</v>
      </c>
      <c r="I33" s="18" t="s">
        <v>73</v>
      </c>
      <c r="J33" s="23"/>
      <c r="K33" s="23"/>
      <c r="L33" s="23"/>
      <c r="M33" s="23"/>
    </row>
    <row r="34" spans="1:13" s="26" customFormat="1" x14ac:dyDescent="0.2">
      <c r="A34" s="17" t="s">
        <v>193</v>
      </c>
      <c r="B34" s="17" t="s">
        <v>47</v>
      </c>
      <c r="C34" s="18" t="s">
        <v>137</v>
      </c>
      <c r="D34" s="24">
        <v>-19.414300000000001</v>
      </c>
      <c r="E34" s="24">
        <v>-51.1053</v>
      </c>
      <c r="F34" s="24">
        <v>424</v>
      </c>
      <c r="G34" s="22" t="s">
        <v>74</v>
      </c>
      <c r="H34" s="20">
        <v>1</v>
      </c>
      <c r="I34" s="18" t="s">
        <v>75</v>
      </c>
      <c r="J34" s="23"/>
      <c r="K34" s="23"/>
      <c r="L34" s="23"/>
      <c r="M34" s="23"/>
    </row>
    <row r="35" spans="1:13" s="26" customFormat="1" x14ac:dyDescent="0.2">
      <c r="A35" s="17" t="s">
        <v>194</v>
      </c>
      <c r="B35" s="17" t="s">
        <v>96</v>
      </c>
      <c r="C35" s="18" t="s">
        <v>138</v>
      </c>
      <c r="D35" s="61">
        <v>-18072711</v>
      </c>
      <c r="E35" s="61">
        <v>-54548811</v>
      </c>
      <c r="F35" s="24">
        <v>251</v>
      </c>
      <c r="G35" s="22">
        <v>43133</v>
      </c>
      <c r="H35" s="20">
        <v>1</v>
      </c>
      <c r="I35" s="18" t="s">
        <v>139</v>
      </c>
      <c r="J35" s="23"/>
      <c r="K35" s="23"/>
      <c r="L35" s="23"/>
      <c r="M35" s="23" t="s">
        <v>39</v>
      </c>
    </row>
    <row r="36" spans="1:13" x14ac:dyDescent="0.2">
      <c r="A36" s="17" t="s">
        <v>195</v>
      </c>
      <c r="B36" s="17" t="s">
        <v>47</v>
      </c>
      <c r="C36" s="18" t="s">
        <v>140</v>
      </c>
      <c r="D36" s="24">
        <v>-22.533300000000001</v>
      </c>
      <c r="E36" s="24">
        <v>-55.533299999999997</v>
      </c>
      <c r="F36" s="24">
        <v>650</v>
      </c>
      <c r="G36" s="22">
        <v>37140</v>
      </c>
      <c r="H36" s="20">
        <v>1</v>
      </c>
      <c r="I36" s="18" t="s">
        <v>76</v>
      </c>
      <c r="J36" s="23"/>
      <c r="K36" s="23"/>
      <c r="L36" s="23"/>
      <c r="M36" s="23"/>
    </row>
    <row r="37" spans="1:13" x14ac:dyDescent="0.2">
      <c r="A37" s="17" t="s">
        <v>196</v>
      </c>
      <c r="B37" s="17" t="s">
        <v>47</v>
      </c>
      <c r="C37" s="18" t="s">
        <v>141</v>
      </c>
      <c r="D37" s="24">
        <v>-21.7058</v>
      </c>
      <c r="E37" s="24">
        <v>-57.5533</v>
      </c>
      <c r="F37" s="24">
        <v>85</v>
      </c>
      <c r="G37" s="22">
        <v>39014</v>
      </c>
      <c r="H37" s="20">
        <v>1</v>
      </c>
      <c r="I37" s="18" t="s">
        <v>77</v>
      </c>
      <c r="J37" s="23"/>
      <c r="K37" s="23"/>
      <c r="L37" s="23"/>
      <c r="M37" s="23"/>
    </row>
    <row r="38" spans="1:13" s="26" customFormat="1" x14ac:dyDescent="0.2">
      <c r="A38" s="17" t="s">
        <v>197</v>
      </c>
      <c r="B38" s="17" t="s">
        <v>47</v>
      </c>
      <c r="C38" s="18" t="s">
        <v>142</v>
      </c>
      <c r="D38" s="24">
        <v>-19.420100000000001</v>
      </c>
      <c r="E38" s="24">
        <v>-54.553100000000001</v>
      </c>
      <c r="F38" s="24">
        <v>647</v>
      </c>
      <c r="G38" s="22">
        <v>39067</v>
      </c>
      <c r="H38" s="20">
        <v>1</v>
      </c>
      <c r="I38" s="18" t="s">
        <v>91</v>
      </c>
      <c r="J38" s="23"/>
      <c r="K38" s="23"/>
      <c r="L38" s="23"/>
      <c r="M38" s="23"/>
    </row>
    <row r="39" spans="1:13" s="26" customFormat="1" x14ac:dyDescent="0.2">
      <c r="A39" s="17" t="s">
        <v>198</v>
      </c>
      <c r="B39" s="17" t="s">
        <v>96</v>
      </c>
      <c r="C39" s="18" t="s">
        <v>143</v>
      </c>
      <c r="D39" s="61">
        <v>-20466094</v>
      </c>
      <c r="E39" s="61">
        <v>-53763028</v>
      </c>
      <c r="F39" s="24">
        <v>442</v>
      </c>
      <c r="G39" s="22">
        <v>43118</v>
      </c>
      <c r="H39" s="20">
        <v>1</v>
      </c>
      <c r="I39" s="18"/>
      <c r="J39" s="23"/>
      <c r="K39" s="23"/>
      <c r="L39" s="23"/>
      <c r="M39" s="23"/>
    </row>
    <row r="40" spans="1:13" x14ac:dyDescent="0.2">
      <c r="A40" s="17" t="s">
        <v>199</v>
      </c>
      <c r="B40" s="17" t="s">
        <v>47</v>
      </c>
      <c r="C40" s="18" t="s">
        <v>144</v>
      </c>
      <c r="D40" s="20">
        <v>-21.774999999999999</v>
      </c>
      <c r="E40" s="20">
        <v>-54.528100000000002</v>
      </c>
      <c r="F40" s="20">
        <v>329</v>
      </c>
      <c r="G40" s="22">
        <v>39625</v>
      </c>
      <c r="H40" s="20">
        <v>1</v>
      </c>
      <c r="I40" s="18" t="s">
        <v>78</v>
      </c>
      <c r="J40" s="23"/>
      <c r="K40" s="23"/>
      <c r="L40" s="23"/>
      <c r="M40" s="23" t="s">
        <v>39</v>
      </c>
    </row>
    <row r="41" spans="1:13" s="31" customFormat="1" ht="15" customHeight="1" x14ac:dyDescent="0.2">
      <c r="A41" s="28" t="s">
        <v>200</v>
      </c>
      <c r="B41" s="28" t="s">
        <v>96</v>
      </c>
      <c r="C41" s="18" t="s">
        <v>146</v>
      </c>
      <c r="D41" s="72">
        <v>-21305889</v>
      </c>
      <c r="E41" s="72">
        <v>-52820375</v>
      </c>
      <c r="F41" s="29">
        <v>383</v>
      </c>
      <c r="G41" s="19">
        <v>43209</v>
      </c>
      <c r="H41" s="18">
        <v>1</v>
      </c>
      <c r="I41" s="28" t="s">
        <v>147</v>
      </c>
      <c r="J41" s="30"/>
      <c r="K41" s="30"/>
      <c r="L41" s="30"/>
      <c r="M41" s="30"/>
    </row>
    <row r="42" spans="1:13" s="31" customFormat="1" ht="15" customHeight="1" x14ac:dyDescent="0.2">
      <c r="A42" s="28" t="s">
        <v>201</v>
      </c>
      <c r="B42" s="28" t="s">
        <v>47</v>
      </c>
      <c r="C42" s="18" t="s">
        <v>148</v>
      </c>
      <c r="D42" s="72">
        <v>-20981633</v>
      </c>
      <c r="E42" s="29">
        <v>-54.971899999999998</v>
      </c>
      <c r="F42" s="29">
        <v>464</v>
      </c>
      <c r="G42" s="19" t="s">
        <v>79</v>
      </c>
      <c r="H42" s="18">
        <v>1</v>
      </c>
      <c r="I42" s="28" t="s">
        <v>80</v>
      </c>
      <c r="J42" s="30"/>
      <c r="K42" s="30"/>
      <c r="L42" s="30"/>
      <c r="M42" s="30"/>
    </row>
    <row r="43" spans="1:13" s="26" customFormat="1" x14ac:dyDescent="0.2">
      <c r="A43" s="17" t="s">
        <v>202</v>
      </c>
      <c r="B43" s="17" t="s">
        <v>47</v>
      </c>
      <c r="C43" s="18" t="s">
        <v>149</v>
      </c>
      <c r="D43" s="20">
        <v>-23.966899999999999</v>
      </c>
      <c r="E43" s="20">
        <v>-55.0242</v>
      </c>
      <c r="F43" s="20">
        <v>402</v>
      </c>
      <c r="G43" s="22">
        <v>39605</v>
      </c>
      <c r="H43" s="20">
        <v>1</v>
      </c>
      <c r="I43" s="18" t="s">
        <v>81</v>
      </c>
      <c r="J43" s="23"/>
      <c r="K43" s="23"/>
      <c r="L43" s="23"/>
      <c r="M43" s="23"/>
    </row>
    <row r="44" spans="1:13" s="26" customFormat="1" x14ac:dyDescent="0.2">
      <c r="A44" s="17" t="s">
        <v>203</v>
      </c>
      <c r="B44" s="17" t="s">
        <v>96</v>
      </c>
      <c r="C44" s="18" t="s">
        <v>150</v>
      </c>
      <c r="D44" s="61">
        <v>-20351444</v>
      </c>
      <c r="E44" s="61">
        <v>-51430222</v>
      </c>
      <c r="F44" s="20">
        <v>374</v>
      </c>
      <c r="G44" s="22">
        <v>43196</v>
      </c>
      <c r="H44" s="20">
        <v>1</v>
      </c>
      <c r="I44" s="18" t="s">
        <v>151</v>
      </c>
      <c r="J44" s="23"/>
      <c r="K44" s="23"/>
      <c r="L44" s="23"/>
      <c r="M44" s="23"/>
    </row>
    <row r="45" spans="1:13" s="33" customFormat="1" x14ac:dyDescent="0.2">
      <c r="A45" s="28" t="s">
        <v>204</v>
      </c>
      <c r="B45" s="28" t="s">
        <v>47</v>
      </c>
      <c r="C45" s="18" t="s">
        <v>152</v>
      </c>
      <c r="D45" s="18">
        <v>-17.634699999999999</v>
      </c>
      <c r="E45" s="18">
        <v>-54.760100000000001</v>
      </c>
      <c r="F45" s="18">
        <v>486</v>
      </c>
      <c r="G45" s="19" t="s">
        <v>82</v>
      </c>
      <c r="H45" s="18">
        <v>1</v>
      </c>
      <c r="I45" s="20" t="s">
        <v>83</v>
      </c>
      <c r="J45" s="32"/>
      <c r="K45" s="32"/>
      <c r="L45" s="32"/>
      <c r="M45" s="32"/>
    </row>
    <row r="46" spans="1:13" x14ac:dyDescent="0.2">
      <c r="A46" s="17" t="s">
        <v>205</v>
      </c>
      <c r="B46" s="17" t="s">
        <v>47</v>
      </c>
      <c r="C46" s="18" t="s">
        <v>153</v>
      </c>
      <c r="D46" s="20">
        <v>-20.783300000000001</v>
      </c>
      <c r="E46" s="20">
        <v>-51.7</v>
      </c>
      <c r="F46" s="20">
        <v>313</v>
      </c>
      <c r="G46" s="22">
        <v>37137</v>
      </c>
      <c r="H46" s="20">
        <v>1</v>
      </c>
      <c r="I46" s="18" t="s">
        <v>84</v>
      </c>
      <c r="J46" s="23"/>
      <c r="K46" s="23"/>
      <c r="L46" s="23"/>
      <c r="M46" s="23"/>
    </row>
    <row r="47" spans="1:13" ht="18" customHeight="1" x14ac:dyDescent="0.2">
      <c r="A47" s="34"/>
      <c r="B47" s="35"/>
      <c r="C47" s="36"/>
      <c r="D47" s="36"/>
      <c r="E47" s="36"/>
      <c r="F47" s="36"/>
      <c r="G47" s="14" t="s">
        <v>85</v>
      </c>
      <c r="H47" s="18">
        <f>SUM(H2:H46)</f>
        <v>45</v>
      </c>
      <c r="I47" s="34"/>
      <c r="J47" s="23"/>
      <c r="K47" s="23"/>
      <c r="L47" s="23"/>
      <c r="M47" s="23"/>
    </row>
    <row r="48" spans="1:13" x14ac:dyDescent="0.2">
      <c r="A48" s="23" t="s">
        <v>86</v>
      </c>
      <c r="B48" s="37"/>
      <c r="C48" s="37"/>
      <c r="D48" s="37"/>
      <c r="E48" s="37"/>
      <c r="F48" s="37"/>
      <c r="G48" s="23"/>
      <c r="H48" s="38"/>
      <c r="I48" s="23"/>
      <c r="J48" s="23"/>
      <c r="K48" s="23"/>
      <c r="L48" s="23"/>
      <c r="M48" s="23"/>
    </row>
    <row r="49" spans="1:13" x14ac:dyDescent="0.2">
      <c r="A49" s="39" t="s">
        <v>87</v>
      </c>
      <c r="B49" s="40"/>
      <c r="C49" s="40"/>
      <c r="D49" s="40"/>
      <c r="E49" s="40"/>
      <c r="F49" s="40"/>
      <c r="G49" s="23"/>
      <c r="H49" s="23"/>
      <c r="I49" s="23"/>
      <c r="J49" s="23"/>
      <c r="K49" s="23"/>
      <c r="L49" s="23"/>
      <c r="M49" s="23"/>
    </row>
    <row r="50" spans="1:13" x14ac:dyDescent="0.2">
      <c r="A50" s="23"/>
      <c r="B50" s="40"/>
      <c r="C50" s="40"/>
      <c r="D50" s="40"/>
      <c r="E50" s="40"/>
      <c r="F50" s="40"/>
      <c r="G50" s="23"/>
      <c r="H50" s="23"/>
      <c r="I50" s="23"/>
      <c r="J50" s="23"/>
      <c r="K50" s="23"/>
      <c r="L50" s="23"/>
      <c r="M50" s="23"/>
    </row>
    <row r="51" spans="1:13" x14ac:dyDescent="0.2">
      <c r="A51" s="23"/>
      <c r="B51" s="40"/>
      <c r="C51" s="40"/>
      <c r="D51" s="40"/>
      <c r="E51" s="40"/>
      <c r="F51" s="40"/>
      <c r="G51" s="23"/>
      <c r="H51" s="23"/>
      <c r="I51" s="23"/>
      <c r="J51" s="23"/>
      <c r="K51" s="23"/>
      <c r="L51" s="23"/>
      <c r="M51" s="23"/>
    </row>
    <row r="52" spans="1:13" x14ac:dyDescent="0.2">
      <c r="A52" s="23"/>
      <c r="B52" s="40"/>
      <c r="C52" s="40"/>
      <c r="D52" s="40"/>
      <c r="E52" s="40"/>
      <c r="F52" s="40"/>
      <c r="G52" s="23"/>
      <c r="H52" s="23"/>
      <c r="I52" s="23"/>
      <c r="J52" s="23"/>
      <c r="K52" s="23"/>
      <c r="L52" s="23"/>
      <c r="M52" s="23"/>
    </row>
    <row r="53" spans="1:13" x14ac:dyDescent="0.2">
      <c r="A53" s="23"/>
      <c r="B53" s="40"/>
      <c r="C53" s="40"/>
      <c r="D53" s="40"/>
      <c r="E53" s="40"/>
      <c r="F53" s="40"/>
      <c r="G53" s="23"/>
      <c r="H53" s="23"/>
      <c r="I53" s="23"/>
      <c r="J53" s="23"/>
      <c r="K53" s="23"/>
      <c r="L53" s="23"/>
      <c r="M53" s="23"/>
    </row>
    <row r="54" spans="1:13" x14ac:dyDescent="0.2">
      <c r="A54" s="23"/>
      <c r="B54" s="40"/>
      <c r="C54" s="40"/>
      <c r="D54" s="40"/>
      <c r="E54" s="40"/>
      <c r="F54" s="40"/>
      <c r="G54" s="23"/>
      <c r="H54" s="23"/>
      <c r="I54" s="23"/>
      <c r="J54" s="23"/>
      <c r="K54" s="23"/>
      <c r="L54" s="23"/>
      <c r="M54" s="23"/>
    </row>
    <row r="55" spans="1:13" x14ac:dyDescent="0.2">
      <c r="A55" s="23"/>
      <c r="B55" s="40"/>
      <c r="C55" s="40"/>
      <c r="D55" s="40"/>
      <c r="E55" s="40"/>
      <c r="F55" s="40"/>
      <c r="G55" s="23"/>
      <c r="H55" s="23"/>
      <c r="I55" s="23"/>
      <c r="J55" s="23"/>
      <c r="K55" s="23"/>
      <c r="L55" s="23"/>
      <c r="M55" s="23"/>
    </row>
    <row r="56" spans="1:13" x14ac:dyDescent="0.2">
      <c r="A56" s="23"/>
      <c r="B56" s="40"/>
      <c r="C56" s="40"/>
      <c r="D56" s="40"/>
      <c r="E56" s="40"/>
      <c r="F56" s="40"/>
      <c r="G56" s="23"/>
      <c r="H56" s="23"/>
      <c r="I56" s="23"/>
      <c r="J56" s="23"/>
      <c r="K56" s="23"/>
      <c r="L56" s="23"/>
      <c r="M56" s="23"/>
    </row>
    <row r="57" spans="1:13" x14ac:dyDescent="0.2">
      <c r="A57" s="23"/>
      <c r="B57" s="40"/>
      <c r="C57" s="40"/>
      <c r="D57" s="40"/>
      <c r="E57" s="40"/>
      <c r="F57" s="40"/>
      <c r="G57" s="23"/>
      <c r="H57" s="23"/>
      <c r="I57" s="23"/>
      <c r="J57" s="23"/>
      <c r="K57" s="23"/>
      <c r="L57" s="23"/>
      <c r="M57" s="23"/>
    </row>
    <row r="58" spans="1:13" x14ac:dyDescent="0.2">
      <c r="A58" s="23"/>
      <c r="B58" s="40"/>
      <c r="C58" s="40"/>
      <c r="D58" s="40"/>
      <c r="E58" s="40"/>
      <c r="F58" s="40"/>
      <c r="G58" s="23"/>
      <c r="H58" s="23"/>
      <c r="I58" s="23"/>
      <c r="J58" s="23"/>
      <c r="K58" s="23"/>
      <c r="L58" s="23"/>
      <c r="M58" s="23"/>
    </row>
    <row r="59" spans="1:13" x14ac:dyDescent="0.2">
      <c r="A59" s="23"/>
      <c r="B59" s="40"/>
      <c r="C59" s="40"/>
      <c r="D59" s="40"/>
      <c r="E59" s="40"/>
      <c r="F59" s="40" t="s">
        <v>39</v>
      </c>
      <c r="G59" s="23"/>
      <c r="H59" s="23"/>
      <c r="I59" s="23"/>
      <c r="J59" s="23"/>
      <c r="K59" s="23"/>
      <c r="L59" s="23"/>
      <c r="M59" s="23"/>
    </row>
    <row r="60" spans="1:13" x14ac:dyDescent="0.2">
      <c r="A60" s="23"/>
      <c r="B60" s="40"/>
      <c r="C60" s="40"/>
      <c r="D60" s="40"/>
      <c r="E60" s="40"/>
      <c r="F60" s="40"/>
      <c r="G60" s="23"/>
      <c r="H60" s="23"/>
      <c r="I60" s="23"/>
      <c r="J60" s="23"/>
      <c r="K60" s="23"/>
      <c r="L60" s="23"/>
      <c r="M60" s="23"/>
    </row>
    <row r="61" spans="1:13" x14ac:dyDescent="0.2">
      <c r="A61" s="23"/>
      <c r="B61" s="40"/>
      <c r="C61" s="40"/>
      <c r="D61" s="40"/>
      <c r="E61" s="40"/>
      <c r="F61" s="40"/>
      <c r="G61" s="23"/>
      <c r="H61" s="23"/>
      <c r="I61" s="23"/>
      <c r="J61" s="23"/>
      <c r="K61" s="23"/>
      <c r="L61" s="23"/>
      <c r="M61" s="23"/>
    </row>
    <row r="62" spans="1:13" x14ac:dyDescent="0.2">
      <c r="A62" s="23"/>
      <c r="B62" s="40"/>
      <c r="C62" s="40"/>
      <c r="D62" s="40"/>
      <c r="E62" s="40"/>
      <c r="F62" s="40"/>
      <c r="G62" s="23"/>
      <c r="H62" s="23"/>
      <c r="I62" s="23"/>
      <c r="J62" s="23"/>
      <c r="K62" s="23"/>
      <c r="L62" s="23"/>
      <c r="M62" s="23"/>
    </row>
    <row r="63" spans="1:13" x14ac:dyDescent="0.2">
      <c r="A63" s="23"/>
      <c r="B63" s="40"/>
      <c r="C63" s="40"/>
      <c r="D63" s="40"/>
      <c r="E63" s="40"/>
      <c r="F63" s="40"/>
      <c r="G63" s="23"/>
      <c r="H63" s="23"/>
      <c r="I63" s="23"/>
      <c r="J63" s="23"/>
      <c r="K63" s="23"/>
      <c r="L63" s="23"/>
      <c r="M63" s="23"/>
    </row>
  </sheetData>
  <hyperlinks>
    <hyperlink ref="A49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zoomScale="90" zoomScaleNormal="90" workbookViewId="0">
      <selection activeCell="AG48" sqref="AG48"/>
    </sheetView>
  </sheetViews>
  <sheetFormatPr defaultRowHeight="12.75" x14ac:dyDescent="0.2"/>
  <cols>
    <col min="1" max="1" width="18.7109375" style="2" customWidth="1"/>
    <col min="2" max="2" width="5.140625" style="2" customWidth="1"/>
    <col min="3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9" width="5.28515625" style="2" customWidth="1"/>
    <col min="30" max="30" width="7.42578125" style="7" customWidth="1"/>
    <col min="31" max="31" width="7.28515625" style="9" bestFit="1" customWidth="1"/>
  </cols>
  <sheetData>
    <row r="1" spans="1:35" ht="20.100000000000001" customHeight="1" thickBot="1" x14ac:dyDescent="0.25">
      <c r="A1" s="177" t="s">
        <v>16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9"/>
    </row>
    <row r="2" spans="1:35" ht="20.100000000000001" customHeight="1" thickBot="1" x14ac:dyDescent="0.25">
      <c r="A2" s="189" t="s">
        <v>14</v>
      </c>
      <c r="B2" s="192" t="s">
        <v>215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6"/>
    </row>
    <row r="3" spans="1:35" s="4" customFormat="1" ht="20.100000000000001" customHeight="1" x14ac:dyDescent="0.2">
      <c r="A3" s="190"/>
      <c r="B3" s="187">
        <v>1</v>
      </c>
      <c r="C3" s="185">
        <f>SUM(B3+1)</f>
        <v>2</v>
      </c>
      <c r="D3" s="185">
        <f t="shared" ref="D3:AB3" si="0">SUM(C3+1)</f>
        <v>3</v>
      </c>
      <c r="E3" s="185">
        <f t="shared" si="0"/>
        <v>4</v>
      </c>
      <c r="F3" s="185">
        <f t="shared" si="0"/>
        <v>5</v>
      </c>
      <c r="G3" s="185">
        <f t="shared" si="0"/>
        <v>6</v>
      </c>
      <c r="H3" s="185">
        <f t="shared" si="0"/>
        <v>7</v>
      </c>
      <c r="I3" s="185">
        <f t="shared" si="0"/>
        <v>8</v>
      </c>
      <c r="J3" s="185">
        <f t="shared" si="0"/>
        <v>9</v>
      </c>
      <c r="K3" s="185">
        <f t="shared" si="0"/>
        <v>10</v>
      </c>
      <c r="L3" s="185">
        <f t="shared" si="0"/>
        <v>11</v>
      </c>
      <c r="M3" s="185">
        <f t="shared" si="0"/>
        <v>12</v>
      </c>
      <c r="N3" s="185">
        <f t="shared" si="0"/>
        <v>13</v>
      </c>
      <c r="O3" s="185">
        <f t="shared" si="0"/>
        <v>14</v>
      </c>
      <c r="P3" s="185">
        <f t="shared" si="0"/>
        <v>15</v>
      </c>
      <c r="Q3" s="185">
        <f t="shared" si="0"/>
        <v>16</v>
      </c>
      <c r="R3" s="185">
        <f t="shared" si="0"/>
        <v>17</v>
      </c>
      <c r="S3" s="185">
        <f t="shared" si="0"/>
        <v>18</v>
      </c>
      <c r="T3" s="185">
        <f t="shared" si="0"/>
        <v>19</v>
      </c>
      <c r="U3" s="185">
        <f t="shared" si="0"/>
        <v>20</v>
      </c>
      <c r="V3" s="185">
        <f t="shared" si="0"/>
        <v>21</v>
      </c>
      <c r="W3" s="185">
        <f t="shared" si="0"/>
        <v>22</v>
      </c>
      <c r="X3" s="185">
        <f t="shared" si="0"/>
        <v>23</v>
      </c>
      <c r="Y3" s="185">
        <f t="shared" si="0"/>
        <v>24</v>
      </c>
      <c r="Z3" s="185">
        <f t="shared" si="0"/>
        <v>25</v>
      </c>
      <c r="AA3" s="185">
        <f t="shared" si="0"/>
        <v>26</v>
      </c>
      <c r="AB3" s="185">
        <f t="shared" si="0"/>
        <v>27</v>
      </c>
      <c r="AC3" s="193">
        <v>28</v>
      </c>
      <c r="AD3" s="111" t="s">
        <v>30</v>
      </c>
      <c r="AE3" s="106" t="s">
        <v>29</v>
      </c>
    </row>
    <row r="4" spans="1:35" s="5" customFormat="1" ht="20.100000000000001" customHeight="1" thickBot="1" x14ac:dyDescent="0.25">
      <c r="A4" s="191"/>
      <c r="B4" s="188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94"/>
      <c r="AD4" s="112" t="s">
        <v>28</v>
      </c>
      <c r="AE4" s="107" t="s">
        <v>28</v>
      </c>
    </row>
    <row r="5" spans="1:35" s="5" customFormat="1" x14ac:dyDescent="0.2">
      <c r="A5" s="95" t="s">
        <v>33</v>
      </c>
      <c r="B5" s="104">
        <v>33.700000000000003</v>
      </c>
      <c r="C5" s="100">
        <v>35.5</v>
      </c>
      <c r="D5" s="100">
        <v>35.5</v>
      </c>
      <c r="E5" s="100">
        <v>33.6</v>
      </c>
      <c r="F5" s="100">
        <v>29.7</v>
      </c>
      <c r="G5" s="100">
        <v>31.3</v>
      </c>
      <c r="H5" s="100">
        <v>33.200000000000003</v>
      </c>
      <c r="I5" s="100">
        <v>33.299999999999997</v>
      </c>
      <c r="J5" s="100">
        <v>33.700000000000003</v>
      </c>
      <c r="K5" s="100">
        <v>34.700000000000003</v>
      </c>
      <c r="L5" s="100">
        <v>29.8</v>
      </c>
      <c r="M5" s="100">
        <v>31.1</v>
      </c>
      <c r="N5" s="100">
        <v>34.5</v>
      </c>
      <c r="O5" s="100">
        <v>34.299999999999997</v>
      </c>
      <c r="P5" s="100">
        <v>32</v>
      </c>
      <c r="Q5" s="100">
        <v>31.3</v>
      </c>
      <c r="R5" s="100">
        <v>33.9</v>
      </c>
      <c r="S5" s="100">
        <v>34.299999999999997</v>
      </c>
      <c r="T5" s="100">
        <v>34.6</v>
      </c>
      <c r="U5" s="100">
        <v>35.4</v>
      </c>
      <c r="V5" s="100">
        <v>37.299999999999997</v>
      </c>
      <c r="W5" s="100">
        <v>37.200000000000003</v>
      </c>
      <c r="X5" s="100">
        <v>38.200000000000003</v>
      </c>
      <c r="Y5" s="100">
        <v>38.9</v>
      </c>
      <c r="Z5" s="100">
        <v>36.700000000000003</v>
      </c>
      <c r="AA5" s="100">
        <v>31.1</v>
      </c>
      <c r="AB5" s="100">
        <v>33.700000000000003</v>
      </c>
      <c r="AC5" s="105">
        <v>32.6</v>
      </c>
      <c r="AD5" s="113">
        <f t="shared" ref="AD5:AD13" si="1">MAX(B5:AC5)</f>
        <v>38.9</v>
      </c>
      <c r="AE5" s="108">
        <f t="shared" ref="AE5:AE13" si="2">AVERAGE(B5:AC5)</f>
        <v>33.967857142857149</v>
      </c>
    </row>
    <row r="6" spans="1:35" x14ac:dyDescent="0.2">
      <c r="A6" s="78" t="s">
        <v>95</v>
      </c>
      <c r="B6" s="94">
        <v>31.5</v>
      </c>
      <c r="C6" s="86">
        <v>34.200000000000003</v>
      </c>
      <c r="D6" s="86">
        <v>35.1</v>
      </c>
      <c r="E6" s="86">
        <v>31.6</v>
      </c>
      <c r="F6" s="86">
        <v>29.4</v>
      </c>
      <c r="G6" s="86">
        <v>30.5</v>
      </c>
      <c r="H6" s="86">
        <v>32</v>
      </c>
      <c r="I6" s="86">
        <v>31.5</v>
      </c>
      <c r="J6" s="86">
        <v>31.2</v>
      </c>
      <c r="K6" s="86">
        <v>32.299999999999997</v>
      </c>
      <c r="L6" s="86">
        <v>30.7</v>
      </c>
      <c r="M6" s="86">
        <v>27.2</v>
      </c>
      <c r="N6" s="86">
        <v>32.4</v>
      </c>
      <c r="O6" s="86">
        <v>27.1</v>
      </c>
      <c r="P6" s="86">
        <v>32.6</v>
      </c>
      <c r="Q6" s="86">
        <v>31.5</v>
      </c>
      <c r="R6" s="86">
        <v>33.299999999999997</v>
      </c>
      <c r="S6" s="86">
        <v>33.700000000000003</v>
      </c>
      <c r="T6" s="86">
        <v>33.200000000000003</v>
      </c>
      <c r="U6" s="86">
        <v>34.6</v>
      </c>
      <c r="V6" s="86">
        <v>35.9</v>
      </c>
      <c r="W6" s="86">
        <v>35.9</v>
      </c>
      <c r="X6" s="86">
        <v>37.299999999999997</v>
      </c>
      <c r="Y6" s="86">
        <v>37.9</v>
      </c>
      <c r="Z6" s="86">
        <v>33.5</v>
      </c>
      <c r="AA6" s="86">
        <v>32.200000000000003</v>
      </c>
      <c r="AB6" s="86">
        <v>31.5</v>
      </c>
      <c r="AC6" s="89">
        <v>31.4</v>
      </c>
      <c r="AD6" s="91">
        <f t="shared" si="1"/>
        <v>37.9</v>
      </c>
      <c r="AE6" s="109">
        <f t="shared" si="2"/>
        <v>32.542857142857144</v>
      </c>
    </row>
    <row r="7" spans="1:35" x14ac:dyDescent="0.2">
      <c r="A7" s="78" t="s">
        <v>0</v>
      </c>
      <c r="B7" s="94">
        <v>33.200000000000003</v>
      </c>
      <c r="C7" s="86">
        <v>35</v>
      </c>
      <c r="D7" s="86">
        <v>34.6</v>
      </c>
      <c r="E7" s="86">
        <v>31.5</v>
      </c>
      <c r="F7" s="86">
        <v>31.8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33.700000000000003</v>
      </c>
      <c r="S7" s="86">
        <v>33.4</v>
      </c>
      <c r="T7" s="86">
        <v>33.299999999999997</v>
      </c>
      <c r="U7" s="86">
        <v>34.299999999999997</v>
      </c>
      <c r="V7" s="86">
        <v>24.6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3">
        <f t="shared" si="1"/>
        <v>35</v>
      </c>
      <c r="AE7" s="110">
        <f t="shared" si="2"/>
        <v>32.540000000000006</v>
      </c>
    </row>
    <row r="8" spans="1:35" x14ac:dyDescent="0.2">
      <c r="A8" s="78" t="s">
        <v>154</v>
      </c>
      <c r="B8" s="94">
        <v>29.4</v>
      </c>
      <c r="C8" s="86">
        <v>30.6</v>
      </c>
      <c r="D8" s="86">
        <v>31.9</v>
      </c>
      <c r="E8" s="86">
        <v>25.9</v>
      </c>
      <c r="F8" s="86">
        <v>26.4</v>
      </c>
      <c r="G8" s="86">
        <v>27.1</v>
      </c>
      <c r="H8" s="86">
        <v>28.5</v>
      </c>
      <c r="I8" s="86">
        <v>30</v>
      </c>
      <c r="J8" s="86">
        <v>29.5</v>
      </c>
      <c r="K8" s="86">
        <v>28.3</v>
      </c>
      <c r="L8" s="86">
        <v>29.9</v>
      </c>
      <c r="M8" s="86">
        <v>29.2</v>
      </c>
      <c r="N8" s="86">
        <v>29.7</v>
      </c>
      <c r="O8" s="86">
        <v>29.1</v>
      </c>
      <c r="P8" s="86">
        <v>30.4</v>
      </c>
      <c r="Q8" s="86">
        <v>30.9</v>
      </c>
      <c r="R8" s="86">
        <v>30.2</v>
      </c>
      <c r="S8" s="86">
        <v>29.3</v>
      </c>
      <c r="T8" s="86">
        <v>31.3</v>
      </c>
      <c r="U8" s="86">
        <v>31.6</v>
      </c>
      <c r="V8" s="86">
        <v>33.9</v>
      </c>
      <c r="W8" s="86">
        <v>35.200000000000003</v>
      </c>
      <c r="X8" s="86">
        <v>34.799999999999997</v>
      </c>
      <c r="Y8" s="86">
        <v>35.700000000000003</v>
      </c>
      <c r="Z8" s="86">
        <v>31.9</v>
      </c>
      <c r="AA8" s="86">
        <v>34.9</v>
      </c>
      <c r="AB8" s="86">
        <v>33.9</v>
      </c>
      <c r="AC8" s="89">
        <v>32.200000000000003</v>
      </c>
      <c r="AD8" s="91">
        <f t="shared" si="1"/>
        <v>35.700000000000003</v>
      </c>
      <c r="AE8" s="109">
        <f t="shared" si="2"/>
        <v>30.774999999999999</v>
      </c>
    </row>
    <row r="9" spans="1:35" x14ac:dyDescent="0.2">
      <c r="A9" s="78" t="s">
        <v>34</v>
      </c>
      <c r="B9" s="94">
        <v>32.1</v>
      </c>
      <c r="C9" s="86">
        <v>33.200000000000003</v>
      </c>
      <c r="D9" s="86">
        <v>33.1</v>
      </c>
      <c r="E9" s="86">
        <v>28.9</v>
      </c>
      <c r="F9" s="86">
        <v>29.5</v>
      </c>
      <c r="G9" s="86">
        <v>30</v>
      </c>
      <c r="H9" s="86">
        <v>31.6</v>
      </c>
      <c r="I9" s="86">
        <v>33.200000000000003</v>
      </c>
      <c r="J9" s="86">
        <v>32.1</v>
      </c>
      <c r="K9" s="86">
        <v>31.6</v>
      </c>
      <c r="L9" s="86">
        <v>31.4</v>
      </c>
      <c r="M9" s="86">
        <v>31.1</v>
      </c>
      <c r="N9" s="86">
        <v>32.5</v>
      </c>
      <c r="O9" s="86">
        <v>23.7</v>
      </c>
      <c r="P9" s="86">
        <v>31.8</v>
      </c>
      <c r="Q9" s="86">
        <v>27.8</v>
      </c>
      <c r="R9" s="86">
        <v>31.9</v>
      </c>
      <c r="S9" s="86">
        <v>32.6</v>
      </c>
      <c r="T9" s="86">
        <v>33.1</v>
      </c>
      <c r="U9" s="86">
        <v>32.799999999999997</v>
      </c>
      <c r="V9" s="86">
        <v>34.799999999999997</v>
      </c>
      <c r="W9" s="86">
        <v>35</v>
      </c>
      <c r="X9" s="86">
        <v>36.299999999999997</v>
      </c>
      <c r="Y9" s="86">
        <v>36.4</v>
      </c>
      <c r="Z9" s="86">
        <v>34</v>
      </c>
      <c r="AA9" s="86">
        <v>34.5</v>
      </c>
      <c r="AB9" s="86">
        <v>33.9</v>
      </c>
      <c r="AC9" s="89">
        <v>34.200000000000003</v>
      </c>
      <c r="AD9" s="93">
        <f t="shared" si="1"/>
        <v>36.4</v>
      </c>
      <c r="AE9" s="110">
        <f t="shared" si="2"/>
        <v>32.253571428571426</v>
      </c>
    </row>
    <row r="10" spans="1:35" x14ac:dyDescent="0.2">
      <c r="A10" s="78" t="s">
        <v>104</v>
      </c>
      <c r="B10" s="94">
        <v>32.299999999999997</v>
      </c>
      <c r="C10" s="86">
        <v>33</v>
      </c>
      <c r="D10" s="86">
        <v>33.200000000000003</v>
      </c>
      <c r="E10" s="86">
        <v>29.9</v>
      </c>
      <c r="F10" s="86">
        <v>30.3</v>
      </c>
      <c r="G10" s="86">
        <v>30.9</v>
      </c>
      <c r="H10" s="86">
        <v>31.9</v>
      </c>
      <c r="I10" s="86">
        <v>34.1</v>
      </c>
      <c r="J10" s="86">
        <v>31.9</v>
      </c>
      <c r="K10" s="86">
        <v>32.299999999999997</v>
      </c>
      <c r="L10" s="86">
        <v>31.6</v>
      </c>
      <c r="M10" s="86">
        <v>32.6</v>
      </c>
      <c r="N10" s="86">
        <v>32.1</v>
      </c>
      <c r="O10" s="86">
        <v>31.7</v>
      </c>
      <c r="P10" s="86">
        <v>33</v>
      </c>
      <c r="Q10" s="86">
        <v>26.8</v>
      </c>
      <c r="R10" s="86">
        <v>32.9</v>
      </c>
      <c r="S10" s="86">
        <v>33.9</v>
      </c>
      <c r="T10" s="86">
        <v>33.6</v>
      </c>
      <c r="U10" s="86">
        <v>34.4</v>
      </c>
      <c r="V10" s="86">
        <v>34.5</v>
      </c>
      <c r="W10" s="86">
        <v>35.4</v>
      </c>
      <c r="X10" s="86">
        <v>36.200000000000003</v>
      </c>
      <c r="Y10" s="86">
        <v>37.200000000000003</v>
      </c>
      <c r="Z10" s="86">
        <v>34.4</v>
      </c>
      <c r="AA10" s="86">
        <v>35</v>
      </c>
      <c r="AB10" s="86">
        <v>34.1</v>
      </c>
      <c r="AC10" s="89">
        <v>34.1</v>
      </c>
      <c r="AD10" s="93">
        <f t="shared" si="1"/>
        <v>37.200000000000003</v>
      </c>
      <c r="AE10" s="110">
        <f t="shared" si="2"/>
        <v>32.975000000000009</v>
      </c>
    </row>
    <row r="11" spans="1:35" x14ac:dyDescent="0.2">
      <c r="A11" s="78" t="s">
        <v>110</v>
      </c>
      <c r="B11" s="94">
        <v>31</v>
      </c>
      <c r="C11" s="86">
        <v>31.4</v>
      </c>
      <c r="D11" s="86">
        <v>33.4</v>
      </c>
      <c r="E11" s="86">
        <v>29.1</v>
      </c>
      <c r="F11" s="86">
        <v>29</v>
      </c>
      <c r="G11" s="86">
        <v>29.3</v>
      </c>
      <c r="H11" s="86">
        <v>30.8</v>
      </c>
      <c r="I11" s="86">
        <v>31.8</v>
      </c>
      <c r="J11" s="86">
        <v>31.2</v>
      </c>
      <c r="K11" s="86">
        <v>31.4</v>
      </c>
      <c r="L11" s="86">
        <v>30.9</v>
      </c>
      <c r="M11" s="86">
        <v>27.9</v>
      </c>
      <c r="N11" s="86">
        <v>31.7</v>
      </c>
      <c r="O11" s="86">
        <v>27.7</v>
      </c>
      <c r="P11" s="86">
        <v>32.5</v>
      </c>
      <c r="Q11" s="86">
        <v>31.2</v>
      </c>
      <c r="R11" s="86">
        <v>32.4</v>
      </c>
      <c r="S11" s="86">
        <v>32.200000000000003</v>
      </c>
      <c r="T11" s="86">
        <v>32.5</v>
      </c>
      <c r="U11" s="86">
        <v>34.4</v>
      </c>
      <c r="V11" s="86">
        <v>34.9</v>
      </c>
      <c r="W11" s="86">
        <v>35.799999999999997</v>
      </c>
      <c r="X11" s="86">
        <v>37.4</v>
      </c>
      <c r="Y11" s="86">
        <v>38.799999999999997</v>
      </c>
      <c r="Z11" s="86">
        <v>33.6</v>
      </c>
      <c r="AA11" s="86">
        <v>32</v>
      </c>
      <c r="AB11" s="86">
        <v>33.299999999999997</v>
      </c>
      <c r="AC11" s="89">
        <v>31.4</v>
      </c>
      <c r="AD11" s="93">
        <f t="shared" si="1"/>
        <v>38.799999999999997</v>
      </c>
      <c r="AE11" s="110">
        <f t="shared" si="2"/>
        <v>32.107142857142847</v>
      </c>
    </row>
    <row r="12" spans="1:35" x14ac:dyDescent="0.2">
      <c r="A12" s="78" t="s">
        <v>1</v>
      </c>
      <c r="B12" s="94">
        <v>31.3</v>
      </c>
      <c r="C12" s="86">
        <v>32.1</v>
      </c>
      <c r="D12" s="86">
        <v>33</v>
      </c>
      <c r="E12" s="86">
        <v>29.5</v>
      </c>
      <c r="F12" s="86">
        <v>27.8</v>
      </c>
      <c r="G12" s="86">
        <v>28.4</v>
      </c>
      <c r="H12" s="86">
        <v>30.4</v>
      </c>
      <c r="I12" s="86">
        <v>32.1</v>
      </c>
      <c r="J12" s="86">
        <v>31.3</v>
      </c>
      <c r="K12" s="86">
        <v>32.1</v>
      </c>
      <c r="L12" s="86">
        <v>30.5</v>
      </c>
      <c r="M12" s="86">
        <v>28.8</v>
      </c>
      <c r="N12" s="86">
        <v>30.9</v>
      </c>
      <c r="O12" s="86">
        <v>29.8</v>
      </c>
      <c r="P12" s="86">
        <v>28.1</v>
      </c>
      <c r="Q12" s="86">
        <v>24.4</v>
      </c>
      <c r="R12" s="86">
        <v>30.6</v>
      </c>
      <c r="S12" s="86">
        <v>31.4</v>
      </c>
      <c r="T12" s="86">
        <v>31.9</v>
      </c>
      <c r="U12" s="86">
        <v>32.200000000000003</v>
      </c>
      <c r="V12" s="86">
        <v>33.6</v>
      </c>
      <c r="W12" s="86">
        <v>33.5</v>
      </c>
      <c r="X12" s="86">
        <v>33.299999999999997</v>
      </c>
      <c r="Y12" s="86">
        <v>34</v>
      </c>
      <c r="Z12" s="86">
        <v>33</v>
      </c>
      <c r="AA12" s="86">
        <v>31.3</v>
      </c>
      <c r="AB12" s="86">
        <v>32.200000000000003</v>
      </c>
      <c r="AC12" s="89">
        <v>32.4</v>
      </c>
      <c r="AD12" s="93">
        <f t="shared" si="1"/>
        <v>34</v>
      </c>
      <c r="AE12" s="110">
        <f t="shared" si="2"/>
        <v>31.067857142857147</v>
      </c>
      <c r="AG12" s="11" t="s">
        <v>39</v>
      </c>
    </row>
    <row r="13" spans="1:35" x14ac:dyDescent="0.2">
      <c r="A13" s="78" t="s">
        <v>2</v>
      </c>
      <c r="B13" s="86">
        <v>34.299999999999997</v>
      </c>
      <c r="C13" s="86">
        <v>33.700000000000003</v>
      </c>
      <c r="D13" s="86">
        <v>34.700000000000003</v>
      </c>
      <c r="E13" s="86">
        <v>32.299999999999997</v>
      </c>
      <c r="F13" s="86">
        <v>29.7</v>
      </c>
      <c r="G13" s="86">
        <v>30.7</v>
      </c>
      <c r="H13" s="86">
        <v>32</v>
      </c>
      <c r="I13" s="86">
        <v>32.9</v>
      </c>
      <c r="J13" s="86">
        <v>33.1</v>
      </c>
      <c r="K13" s="86">
        <v>33.6</v>
      </c>
      <c r="L13" s="86">
        <v>30.6</v>
      </c>
      <c r="M13" s="86">
        <v>28</v>
      </c>
      <c r="N13" s="86">
        <v>30.9</v>
      </c>
      <c r="O13" s="86">
        <v>32.200000000000003</v>
      </c>
      <c r="P13" s="86">
        <v>31.9</v>
      </c>
      <c r="Q13" s="86">
        <v>32.9</v>
      </c>
      <c r="R13" s="86">
        <v>31</v>
      </c>
      <c r="S13" s="86">
        <v>32.799999999999997</v>
      </c>
      <c r="T13" s="86">
        <v>33</v>
      </c>
      <c r="U13" s="86">
        <v>34</v>
      </c>
      <c r="V13" s="86">
        <v>34.9</v>
      </c>
      <c r="W13" s="86">
        <v>34.5</v>
      </c>
      <c r="X13" s="86">
        <v>35.5</v>
      </c>
      <c r="Y13" s="86">
        <v>35.5</v>
      </c>
      <c r="Z13" s="86">
        <v>35</v>
      </c>
      <c r="AA13" s="86">
        <v>30.3</v>
      </c>
      <c r="AB13" s="86">
        <v>32.1</v>
      </c>
      <c r="AC13" s="86">
        <v>29.3</v>
      </c>
      <c r="AD13" s="93">
        <f t="shared" si="1"/>
        <v>35.5</v>
      </c>
      <c r="AE13" s="110">
        <f t="shared" si="2"/>
        <v>32.549999999999997</v>
      </c>
      <c r="AF13" s="11" t="s">
        <v>39</v>
      </c>
      <c r="AG13" s="11" t="s">
        <v>39</v>
      </c>
    </row>
    <row r="14" spans="1:35" x14ac:dyDescent="0.2">
      <c r="A14" s="78" t="s">
        <v>3</v>
      </c>
      <c r="B14" s="86">
        <v>34.700000000000003</v>
      </c>
      <c r="C14" s="86">
        <v>34.799999999999997</v>
      </c>
      <c r="D14" s="86">
        <v>34.299999999999997</v>
      </c>
      <c r="E14" s="86">
        <v>29.2</v>
      </c>
      <c r="F14" s="86">
        <v>31.3</v>
      </c>
      <c r="G14" s="86">
        <v>32</v>
      </c>
      <c r="H14" s="86">
        <v>32.700000000000003</v>
      </c>
      <c r="I14" s="86">
        <v>34.299999999999997</v>
      </c>
      <c r="J14" s="86">
        <v>34.299999999999997</v>
      </c>
      <c r="K14" s="86">
        <v>33.1</v>
      </c>
      <c r="L14" s="86">
        <v>29</v>
      </c>
      <c r="M14" s="86">
        <v>28.6</v>
      </c>
      <c r="N14" s="86">
        <v>33</v>
      </c>
      <c r="O14" s="86">
        <v>32.700000000000003</v>
      </c>
      <c r="P14" s="86">
        <v>33</v>
      </c>
      <c r="Q14" s="86">
        <v>31.1</v>
      </c>
      <c r="R14" s="86">
        <v>31.3</v>
      </c>
      <c r="S14" s="86">
        <v>33.6</v>
      </c>
      <c r="T14" s="86">
        <v>34.1</v>
      </c>
      <c r="U14" s="86">
        <v>35.200000000000003</v>
      </c>
      <c r="V14" s="86">
        <v>35.6</v>
      </c>
      <c r="W14" s="86">
        <v>33.9</v>
      </c>
      <c r="X14" s="86">
        <v>36.1</v>
      </c>
      <c r="Y14" s="86">
        <v>35.6</v>
      </c>
      <c r="Z14" s="86">
        <v>36.1</v>
      </c>
      <c r="AA14" s="86">
        <v>32.700000000000003</v>
      </c>
      <c r="AB14" s="86">
        <v>35.1</v>
      </c>
      <c r="AC14" s="86">
        <v>35.4</v>
      </c>
      <c r="AD14" s="93">
        <f t="shared" ref="AD14:AD15" si="3">MAX(B14:AC14)</f>
        <v>36.1</v>
      </c>
      <c r="AE14" s="110">
        <f t="shared" ref="AE14:AE15" si="4">AVERAGE(B14:AC14)</f>
        <v>33.314285714285724</v>
      </c>
      <c r="AF14" s="11" t="s">
        <v>39</v>
      </c>
      <c r="AG14" t="s">
        <v>39</v>
      </c>
      <c r="AI14" t="s">
        <v>39</v>
      </c>
    </row>
    <row r="15" spans="1:35" x14ac:dyDescent="0.2">
      <c r="A15" s="78" t="s">
        <v>36</v>
      </c>
      <c r="B15" s="86">
        <v>31.1</v>
      </c>
      <c r="C15" s="86">
        <v>32</v>
      </c>
      <c r="D15" s="86">
        <v>31.2</v>
      </c>
      <c r="E15" s="86">
        <v>31.8</v>
      </c>
      <c r="F15" s="86">
        <v>27.7</v>
      </c>
      <c r="G15" s="86">
        <v>28.4</v>
      </c>
      <c r="H15" s="86">
        <v>29.8</v>
      </c>
      <c r="I15" s="86">
        <v>30.9</v>
      </c>
      <c r="J15" s="86">
        <v>31.4</v>
      </c>
      <c r="K15" s="86">
        <v>32.299999999999997</v>
      </c>
      <c r="L15" s="86">
        <v>29.3</v>
      </c>
      <c r="M15" s="86">
        <v>24.6</v>
      </c>
      <c r="N15" s="86">
        <v>29.5</v>
      </c>
      <c r="O15" s="86">
        <v>28.9</v>
      </c>
      <c r="P15" s="86">
        <v>28.1</v>
      </c>
      <c r="Q15" s="86">
        <v>28.7</v>
      </c>
      <c r="R15" s="86">
        <v>28.8</v>
      </c>
      <c r="S15" s="86">
        <v>31.3</v>
      </c>
      <c r="T15" s="86">
        <v>31.9</v>
      </c>
      <c r="U15" s="86">
        <v>33.200000000000003</v>
      </c>
      <c r="V15" s="86">
        <v>33.1</v>
      </c>
      <c r="W15" s="86">
        <v>31.2</v>
      </c>
      <c r="X15" s="86">
        <v>31.3</v>
      </c>
      <c r="Y15" s="86">
        <v>33.4</v>
      </c>
      <c r="Z15" s="86">
        <v>30.8</v>
      </c>
      <c r="AA15" s="86">
        <v>30.6</v>
      </c>
      <c r="AB15" s="86">
        <v>30.8</v>
      </c>
      <c r="AC15" s="86">
        <v>29.4</v>
      </c>
      <c r="AD15" s="93">
        <f t="shared" si="3"/>
        <v>33.4</v>
      </c>
      <c r="AE15" s="110">
        <f t="shared" si="4"/>
        <v>30.410714285714285</v>
      </c>
      <c r="AG15" t="s">
        <v>214</v>
      </c>
      <c r="AI15" t="s">
        <v>39</v>
      </c>
    </row>
    <row r="16" spans="1:35" x14ac:dyDescent="0.2">
      <c r="A16" s="78" t="s">
        <v>4</v>
      </c>
      <c r="B16" s="86">
        <v>34.4</v>
      </c>
      <c r="C16" s="86">
        <v>36</v>
      </c>
      <c r="D16" s="86">
        <v>33.9</v>
      </c>
      <c r="E16" s="86">
        <v>31.1</v>
      </c>
      <c r="F16" s="86">
        <v>29.7</v>
      </c>
      <c r="G16" s="86">
        <v>31.2</v>
      </c>
      <c r="H16" s="86">
        <v>32.700000000000003</v>
      </c>
      <c r="I16" s="86">
        <v>33.5</v>
      </c>
      <c r="J16" s="86">
        <v>33.9</v>
      </c>
      <c r="K16" s="86">
        <v>34.5</v>
      </c>
      <c r="L16" s="86">
        <v>32.1</v>
      </c>
      <c r="M16" s="86">
        <v>26.8</v>
      </c>
      <c r="N16" s="86">
        <v>32.4</v>
      </c>
      <c r="O16" s="86">
        <v>29.8</v>
      </c>
      <c r="P16" s="86">
        <v>30.8</v>
      </c>
      <c r="Q16" s="86">
        <v>29.8</v>
      </c>
      <c r="R16" s="86">
        <v>28.7</v>
      </c>
      <c r="S16" s="86">
        <v>33.299999999999997</v>
      </c>
      <c r="T16" s="86">
        <v>33.700000000000003</v>
      </c>
      <c r="U16" s="86">
        <v>34</v>
      </c>
      <c r="V16" s="86">
        <v>34.9</v>
      </c>
      <c r="W16" s="86">
        <v>33.6</v>
      </c>
      <c r="X16" s="86">
        <v>34.1</v>
      </c>
      <c r="Y16" s="86">
        <v>35</v>
      </c>
      <c r="Z16" s="86">
        <v>33.9</v>
      </c>
      <c r="AA16" s="86">
        <v>32.1</v>
      </c>
      <c r="AB16" s="86">
        <v>33.4</v>
      </c>
      <c r="AC16" s="86">
        <v>32.799999999999997</v>
      </c>
      <c r="AD16" s="93">
        <f>MAX(B16:AC16)</f>
        <v>36</v>
      </c>
      <c r="AE16" s="110">
        <f>AVERAGE(B16:AC16)</f>
        <v>32.575000000000003</v>
      </c>
      <c r="AG16" t="s">
        <v>39</v>
      </c>
    </row>
    <row r="17" spans="1:36" x14ac:dyDescent="0.2">
      <c r="A17" s="78" t="s">
        <v>155</v>
      </c>
      <c r="B17" s="86">
        <v>31.5</v>
      </c>
      <c r="C17" s="86">
        <v>32.299999999999997</v>
      </c>
      <c r="D17" s="86">
        <v>33.9</v>
      </c>
      <c r="E17" s="86">
        <v>27</v>
      </c>
      <c r="F17" s="86">
        <v>28.8</v>
      </c>
      <c r="G17" s="86">
        <v>28.8</v>
      </c>
      <c r="H17" s="86">
        <v>31.5</v>
      </c>
      <c r="I17" s="86">
        <v>32.1</v>
      </c>
      <c r="J17" s="86">
        <v>30.5</v>
      </c>
      <c r="K17" s="86">
        <v>32.6</v>
      </c>
      <c r="L17" s="86">
        <v>32.1</v>
      </c>
      <c r="M17" s="86">
        <v>28.9</v>
      </c>
      <c r="N17" s="86">
        <v>30.8</v>
      </c>
      <c r="O17" s="86">
        <v>29.2</v>
      </c>
      <c r="P17" s="86">
        <v>33</v>
      </c>
      <c r="Q17" s="86">
        <v>34.700000000000003</v>
      </c>
      <c r="R17" s="86">
        <v>32</v>
      </c>
      <c r="S17" s="86">
        <v>31.1</v>
      </c>
      <c r="T17" s="86">
        <v>31.8</v>
      </c>
      <c r="U17" s="86">
        <v>33.9</v>
      </c>
      <c r="V17" s="86">
        <v>35</v>
      </c>
      <c r="W17" s="86">
        <v>35.1</v>
      </c>
      <c r="X17" s="86">
        <v>37.1</v>
      </c>
      <c r="Y17" s="86">
        <v>37.6</v>
      </c>
      <c r="Z17" s="86">
        <v>32.9</v>
      </c>
      <c r="AA17" s="86">
        <v>33.200000000000003</v>
      </c>
      <c r="AB17" s="86">
        <v>32.799999999999997</v>
      </c>
      <c r="AC17" s="86">
        <v>32.9</v>
      </c>
      <c r="AD17" s="93">
        <f t="shared" ref="AD17:AD22" si="5">MAX(B17:AC17)</f>
        <v>37.6</v>
      </c>
      <c r="AE17" s="110">
        <f t="shared" ref="AE17:AE22" si="6">AVERAGE(B17:AC17)</f>
        <v>32.253571428571426</v>
      </c>
      <c r="AF17" s="11" t="s">
        <v>39</v>
      </c>
      <c r="AG17" t="s">
        <v>39</v>
      </c>
      <c r="AH17" t="s">
        <v>39</v>
      </c>
      <c r="AJ17" t="s">
        <v>39</v>
      </c>
    </row>
    <row r="18" spans="1:36" x14ac:dyDescent="0.2">
      <c r="A18" s="78" t="s">
        <v>156</v>
      </c>
      <c r="B18" s="86">
        <v>33.4</v>
      </c>
      <c r="C18" s="86">
        <v>32.700000000000003</v>
      </c>
      <c r="D18" s="86">
        <v>34.299999999999997</v>
      </c>
      <c r="E18" s="86">
        <v>31.1</v>
      </c>
      <c r="F18" s="86">
        <v>29.6</v>
      </c>
      <c r="G18" s="86">
        <v>30.2</v>
      </c>
      <c r="H18" s="86">
        <v>31.2</v>
      </c>
      <c r="I18" s="86">
        <v>32.299999999999997</v>
      </c>
      <c r="J18" s="86">
        <v>31.9</v>
      </c>
      <c r="K18" s="86">
        <v>31.4</v>
      </c>
      <c r="L18" s="86">
        <v>32.9</v>
      </c>
      <c r="M18" s="86">
        <v>30.8</v>
      </c>
      <c r="N18" s="86">
        <v>30.6</v>
      </c>
      <c r="O18" s="86">
        <v>29.8</v>
      </c>
      <c r="P18" s="86">
        <v>32.5</v>
      </c>
      <c r="Q18" s="86">
        <v>30.8</v>
      </c>
      <c r="R18" s="86">
        <v>33</v>
      </c>
      <c r="S18" s="86">
        <v>32.700000000000003</v>
      </c>
      <c r="T18" s="86">
        <v>33.700000000000003</v>
      </c>
      <c r="U18" s="86">
        <v>35.4</v>
      </c>
      <c r="V18" s="86">
        <v>35.200000000000003</v>
      </c>
      <c r="W18" s="86">
        <v>35.799999999999997</v>
      </c>
      <c r="X18" s="86">
        <v>37.299999999999997</v>
      </c>
      <c r="Y18" s="86">
        <v>38</v>
      </c>
      <c r="Z18" s="86">
        <v>34.5</v>
      </c>
      <c r="AA18" s="86">
        <v>33.1</v>
      </c>
      <c r="AB18" s="86">
        <v>33.6</v>
      </c>
      <c r="AC18" s="86">
        <v>32.6</v>
      </c>
      <c r="AD18" s="93">
        <f t="shared" si="5"/>
        <v>38</v>
      </c>
      <c r="AE18" s="110">
        <f t="shared" si="6"/>
        <v>32.871428571428574</v>
      </c>
      <c r="AG18" t="s">
        <v>39</v>
      </c>
      <c r="AH18" t="s">
        <v>39</v>
      </c>
      <c r="AI18" t="s">
        <v>39</v>
      </c>
    </row>
    <row r="19" spans="1:36" x14ac:dyDescent="0.2">
      <c r="A19" s="78" t="s">
        <v>5</v>
      </c>
      <c r="B19" s="86">
        <v>31.5</v>
      </c>
      <c r="C19" s="86">
        <v>31.8</v>
      </c>
      <c r="D19" s="86">
        <v>33.5</v>
      </c>
      <c r="E19" s="86">
        <v>30</v>
      </c>
      <c r="F19" s="86">
        <v>28.4</v>
      </c>
      <c r="G19" s="86">
        <v>29.5</v>
      </c>
      <c r="H19" s="86">
        <v>30.7</v>
      </c>
      <c r="I19" s="86">
        <v>30.4</v>
      </c>
      <c r="J19" s="86">
        <v>30.6</v>
      </c>
      <c r="K19" s="86">
        <v>31.4</v>
      </c>
      <c r="L19" s="86">
        <v>30.4</v>
      </c>
      <c r="M19" s="86">
        <v>28.4</v>
      </c>
      <c r="N19" s="86">
        <v>31.1</v>
      </c>
      <c r="O19" s="86">
        <v>25.7</v>
      </c>
      <c r="P19" s="86">
        <v>32.299999999999997</v>
      </c>
      <c r="Q19" s="86">
        <v>34</v>
      </c>
      <c r="R19" s="86">
        <v>31.6</v>
      </c>
      <c r="S19" s="86">
        <v>31.3</v>
      </c>
      <c r="T19" s="86">
        <v>31</v>
      </c>
      <c r="U19" s="86">
        <v>33.799999999999997</v>
      </c>
      <c r="V19" s="86">
        <v>33.799999999999997</v>
      </c>
      <c r="W19" s="86">
        <v>33.9</v>
      </c>
      <c r="X19" s="86">
        <v>35.700000000000003</v>
      </c>
      <c r="Y19" s="86">
        <v>36.799999999999997</v>
      </c>
      <c r="Z19" s="86">
        <v>32.5</v>
      </c>
      <c r="AA19" s="86">
        <v>31.8</v>
      </c>
      <c r="AB19" s="86">
        <v>31.3</v>
      </c>
      <c r="AC19" s="86">
        <v>31.3</v>
      </c>
      <c r="AD19" s="93">
        <f t="shared" si="5"/>
        <v>36.799999999999997</v>
      </c>
      <c r="AE19" s="110">
        <f t="shared" si="6"/>
        <v>31.589285714285701</v>
      </c>
      <c r="AG19" t="s">
        <v>39</v>
      </c>
      <c r="AH19" t="s">
        <v>39</v>
      </c>
    </row>
    <row r="20" spans="1:36" x14ac:dyDescent="0.2">
      <c r="A20" s="78" t="s">
        <v>6</v>
      </c>
      <c r="B20" s="86">
        <v>31.8</v>
      </c>
      <c r="C20" s="86">
        <v>33</v>
      </c>
      <c r="D20" s="86">
        <v>35.1</v>
      </c>
      <c r="E20" s="86">
        <v>31.8</v>
      </c>
      <c r="F20" s="86">
        <v>29.8</v>
      </c>
      <c r="G20" s="86">
        <v>30.5</v>
      </c>
      <c r="H20" s="86">
        <v>31.4</v>
      </c>
      <c r="I20" s="86">
        <v>32</v>
      </c>
      <c r="J20" s="86">
        <v>30.9</v>
      </c>
      <c r="K20" s="86">
        <v>31.7</v>
      </c>
      <c r="L20" s="86">
        <v>30.9</v>
      </c>
      <c r="M20" s="86">
        <v>26.4</v>
      </c>
      <c r="N20" s="86">
        <v>33.1</v>
      </c>
      <c r="O20" s="86">
        <v>27.7</v>
      </c>
      <c r="P20" s="86">
        <v>31.1</v>
      </c>
      <c r="Q20" s="86">
        <v>32.700000000000003</v>
      </c>
      <c r="R20" s="86">
        <v>32.6</v>
      </c>
      <c r="S20" s="86">
        <v>32.5</v>
      </c>
      <c r="T20" s="86">
        <v>32.5</v>
      </c>
      <c r="U20" s="86">
        <v>34.5</v>
      </c>
      <c r="V20" s="86">
        <v>35.1</v>
      </c>
      <c r="W20" s="86">
        <v>35.6</v>
      </c>
      <c r="X20" s="86">
        <v>36.9</v>
      </c>
      <c r="Y20" s="86">
        <v>37.700000000000003</v>
      </c>
      <c r="Z20" s="86">
        <v>33.799999999999997</v>
      </c>
      <c r="AA20" s="86">
        <v>31.9</v>
      </c>
      <c r="AB20" s="86">
        <v>32.200000000000003</v>
      </c>
      <c r="AC20" s="86">
        <v>31.7</v>
      </c>
      <c r="AD20" s="93">
        <f t="shared" si="5"/>
        <v>37.700000000000003</v>
      </c>
      <c r="AE20" s="110">
        <f t="shared" si="6"/>
        <v>32.38928571428572</v>
      </c>
      <c r="AH20" t="s">
        <v>39</v>
      </c>
      <c r="AI20" t="s">
        <v>39</v>
      </c>
    </row>
    <row r="21" spans="1:36" x14ac:dyDescent="0.2">
      <c r="A21" s="78" t="s">
        <v>35</v>
      </c>
      <c r="B21" s="86">
        <v>31</v>
      </c>
      <c r="C21" s="86">
        <v>32.9</v>
      </c>
      <c r="D21" s="86">
        <v>34.299999999999997</v>
      </c>
      <c r="E21" s="86">
        <v>29.5</v>
      </c>
      <c r="F21" s="86">
        <v>30.5</v>
      </c>
      <c r="G21" s="86">
        <v>31.5</v>
      </c>
      <c r="H21" s="86">
        <v>32.5</v>
      </c>
      <c r="I21" s="86">
        <v>34.5</v>
      </c>
      <c r="J21" s="86">
        <v>32.4</v>
      </c>
      <c r="K21" s="86">
        <v>32.9</v>
      </c>
      <c r="L21" s="86">
        <v>31.2</v>
      </c>
      <c r="M21" s="86">
        <v>32.1</v>
      </c>
      <c r="N21" s="86">
        <v>32.1</v>
      </c>
      <c r="O21" s="86">
        <v>31.1</v>
      </c>
      <c r="P21" s="86">
        <v>30.6</v>
      </c>
      <c r="Q21" s="86">
        <v>26.5</v>
      </c>
      <c r="R21" s="86">
        <v>33.6</v>
      </c>
      <c r="S21" s="86">
        <v>34.5</v>
      </c>
      <c r="T21" s="86">
        <v>34.9</v>
      </c>
      <c r="U21" s="86">
        <v>35</v>
      </c>
      <c r="V21" s="86">
        <v>35</v>
      </c>
      <c r="W21" s="86">
        <v>35</v>
      </c>
      <c r="X21" s="86">
        <v>36.200000000000003</v>
      </c>
      <c r="Y21" s="86">
        <v>37</v>
      </c>
      <c r="Z21" s="86">
        <v>34.1</v>
      </c>
      <c r="AA21" s="86">
        <v>34.799999999999997</v>
      </c>
      <c r="AB21" s="86">
        <v>35.1</v>
      </c>
      <c r="AC21" s="86">
        <v>33.4</v>
      </c>
      <c r="AD21" s="93">
        <f t="shared" si="5"/>
        <v>37</v>
      </c>
      <c r="AE21" s="110">
        <f t="shared" si="6"/>
        <v>33.00714285714286</v>
      </c>
      <c r="AH21" t="s">
        <v>39</v>
      </c>
      <c r="AI21" t="s">
        <v>39</v>
      </c>
      <c r="AJ21" t="s">
        <v>39</v>
      </c>
    </row>
    <row r="22" spans="1:36" x14ac:dyDescent="0.2">
      <c r="A22" s="78" t="s">
        <v>157</v>
      </c>
      <c r="B22" s="86">
        <v>30.3</v>
      </c>
      <c r="C22" s="86">
        <v>31.6</v>
      </c>
      <c r="D22" s="86">
        <v>32.299999999999997</v>
      </c>
      <c r="E22" s="86">
        <v>29</v>
      </c>
      <c r="F22" s="86">
        <v>28.1</v>
      </c>
      <c r="G22" s="86">
        <v>28.7</v>
      </c>
      <c r="H22" s="86">
        <v>29.6</v>
      </c>
      <c r="I22" s="86">
        <v>31.1</v>
      </c>
      <c r="J22" s="86">
        <v>30.5</v>
      </c>
      <c r="K22" s="86">
        <v>29.6</v>
      </c>
      <c r="L22" s="86">
        <v>30.7</v>
      </c>
      <c r="M22" s="86">
        <v>28.3</v>
      </c>
      <c r="N22" s="86">
        <v>30.2</v>
      </c>
      <c r="O22" s="86">
        <v>26.3</v>
      </c>
      <c r="P22" s="86">
        <v>32.200000000000003</v>
      </c>
      <c r="Q22" s="86">
        <v>31.2</v>
      </c>
      <c r="R22" s="86">
        <v>31.1</v>
      </c>
      <c r="S22" s="86">
        <v>30.6</v>
      </c>
      <c r="T22" s="86">
        <v>31.8</v>
      </c>
      <c r="U22" s="86">
        <v>33.799999999999997</v>
      </c>
      <c r="V22" s="86">
        <v>34.799999999999997</v>
      </c>
      <c r="W22" s="86">
        <v>35.700000000000003</v>
      </c>
      <c r="X22" s="86">
        <v>36.799999999999997</v>
      </c>
      <c r="Y22" s="86">
        <v>37.6</v>
      </c>
      <c r="Z22" s="86">
        <v>33.6</v>
      </c>
      <c r="AA22" s="86">
        <v>33.299999999999997</v>
      </c>
      <c r="AB22" s="86">
        <v>33.299999999999997</v>
      </c>
      <c r="AC22" s="86">
        <v>33</v>
      </c>
      <c r="AD22" s="93">
        <f t="shared" si="5"/>
        <v>37.6</v>
      </c>
      <c r="AE22" s="110">
        <f t="shared" si="6"/>
        <v>31.610714285714277</v>
      </c>
      <c r="AF22" s="11" t="s">
        <v>39</v>
      </c>
      <c r="AH22" s="11" t="s">
        <v>39</v>
      </c>
      <c r="AI22" t="s">
        <v>39</v>
      </c>
    </row>
    <row r="23" spans="1:36" s="5" customFormat="1" x14ac:dyDescent="0.2">
      <c r="A23" s="78" t="s">
        <v>7</v>
      </c>
      <c r="B23" s="86">
        <v>33.5</v>
      </c>
      <c r="C23" s="86">
        <v>34.1</v>
      </c>
      <c r="D23" s="86">
        <v>27.5</v>
      </c>
      <c r="E23" s="86" t="s">
        <v>211</v>
      </c>
      <c r="F23" s="86" t="s">
        <v>211</v>
      </c>
      <c r="G23" s="86">
        <v>31.2</v>
      </c>
      <c r="H23" s="86">
        <v>32.299999999999997</v>
      </c>
      <c r="I23" s="86">
        <v>33.6</v>
      </c>
      <c r="J23" s="86">
        <v>32.5</v>
      </c>
      <c r="K23" s="86">
        <v>33.200000000000003</v>
      </c>
      <c r="L23" s="86" t="s">
        <v>211</v>
      </c>
      <c r="M23" s="86" t="s">
        <v>211</v>
      </c>
      <c r="N23" s="86" t="s">
        <v>211</v>
      </c>
      <c r="O23" s="86" t="s">
        <v>211</v>
      </c>
      <c r="P23" s="86" t="s">
        <v>211</v>
      </c>
      <c r="Q23" s="86" t="s">
        <v>211</v>
      </c>
      <c r="R23" s="86">
        <v>32.6</v>
      </c>
      <c r="S23" s="86">
        <v>33.299999999999997</v>
      </c>
      <c r="T23" s="86">
        <v>33.5</v>
      </c>
      <c r="U23" s="86">
        <v>33.700000000000003</v>
      </c>
      <c r="V23" s="86">
        <v>35.1</v>
      </c>
      <c r="W23" s="86">
        <v>27.2</v>
      </c>
      <c r="X23" s="86" t="s">
        <v>211</v>
      </c>
      <c r="Y23" s="86" t="s">
        <v>211</v>
      </c>
      <c r="Z23" s="86" t="s">
        <v>211</v>
      </c>
      <c r="AA23" s="86" t="s">
        <v>211</v>
      </c>
      <c r="AB23" s="86" t="s">
        <v>211</v>
      </c>
      <c r="AC23" s="86" t="s">
        <v>211</v>
      </c>
      <c r="AD23" s="93">
        <f>MAX(B23:AC23)</f>
        <v>35.1</v>
      </c>
      <c r="AE23" s="110">
        <f>AVERAGE(B23:AC23)</f>
        <v>32.378571428571426</v>
      </c>
      <c r="AH23" s="5" t="s">
        <v>39</v>
      </c>
      <c r="AI23" s="5" t="s">
        <v>39</v>
      </c>
      <c r="AJ23" s="5" t="s">
        <v>39</v>
      </c>
    </row>
    <row r="24" spans="1:36" x14ac:dyDescent="0.2">
      <c r="A24" s="78" t="s">
        <v>158</v>
      </c>
      <c r="B24" s="86">
        <v>32</v>
      </c>
      <c r="C24" s="86">
        <v>33.700000000000003</v>
      </c>
      <c r="D24" s="86">
        <v>33.299999999999997</v>
      </c>
      <c r="E24" s="86">
        <v>29.8</v>
      </c>
      <c r="F24" s="86">
        <v>28.6</v>
      </c>
      <c r="G24" s="86">
        <v>29.3</v>
      </c>
      <c r="H24" s="86">
        <v>30.8</v>
      </c>
      <c r="I24" s="86">
        <v>31.7</v>
      </c>
      <c r="J24" s="86">
        <v>31.7</v>
      </c>
      <c r="K24" s="86">
        <v>32.6</v>
      </c>
      <c r="L24" s="86">
        <v>29.9</v>
      </c>
      <c r="M24" s="86">
        <v>30.9</v>
      </c>
      <c r="N24" s="86">
        <v>31.7</v>
      </c>
      <c r="O24" s="86">
        <v>28.5</v>
      </c>
      <c r="P24" s="86">
        <v>31.4</v>
      </c>
      <c r="Q24" s="86">
        <v>29.7</v>
      </c>
      <c r="R24" s="86">
        <v>32.6</v>
      </c>
      <c r="S24" s="86">
        <v>33.1</v>
      </c>
      <c r="T24" s="86">
        <v>33</v>
      </c>
      <c r="U24" s="86">
        <v>34.799999999999997</v>
      </c>
      <c r="V24" s="86">
        <v>35.5</v>
      </c>
      <c r="W24" s="86">
        <v>36</v>
      </c>
      <c r="X24" s="86">
        <v>37.4</v>
      </c>
      <c r="Y24" s="86">
        <v>36.200000000000003</v>
      </c>
      <c r="Z24" s="86">
        <v>34.799999999999997</v>
      </c>
      <c r="AA24" s="86">
        <v>32.9</v>
      </c>
      <c r="AB24" s="86">
        <v>33.4</v>
      </c>
      <c r="AC24" s="86">
        <v>32</v>
      </c>
      <c r="AD24" s="93">
        <f>MAX(B24:AC24)</f>
        <v>37.4</v>
      </c>
      <c r="AE24" s="110">
        <f>AVERAGE(B24:AC24)</f>
        <v>32.403571428571425</v>
      </c>
      <c r="AH24" s="11" t="s">
        <v>39</v>
      </c>
    </row>
    <row r="25" spans="1:36" x14ac:dyDescent="0.2">
      <c r="A25" s="78" t="s">
        <v>159</v>
      </c>
      <c r="B25" s="86">
        <v>26.9</v>
      </c>
      <c r="C25" s="86">
        <v>28.4</v>
      </c>
      <c r="D25" s="86">
        <v>26.8</v>
      </c>
      <c r="E25" s="86">
        <v>28.1</v>
      </c>
      <c r="F25" s="86">
        <v>27.4</v>
      </c>
      <c r="G25" s="86">
        <v>26.5</v>
      </c>
      <c r="H25" s="86">
        <v>27.4</v>
      </c>
      <c r="I25" s="86">
        <v>27.2</v>
      </c>
      <c r="J25" s="86">
        <v>27.5</v>
      </c>
      <c r="K25" s="86">
        <v>27.2</v>
      </c>
      <c r="L25" s="86">
        <v>27.6</v>
      </c>
      <c r="M25" s="86">
        <v>28.8</v>
      </c>
      <c r="N25" s="86">
        <v>25.2</v>
      </c>
      <c r="O25" s="86">
        <v>27.6</v>
      </c>
      <c r="P25" s="86">
        <v>24.9</v>
      </c>
      <c r="Q25" s="86">
        <v>27.6</v>
      </c>
      <c r="R25" s="86">
        <v>26.3</v>
      </c>
      <c r="S25" s="86">
        <v>25.3</v>
      </c>
      <c r="T25" s="86">
        <v>28.1</v>
      </c>
      <c r="U25" s="86">
        <v>27</v>
      </c>
      <c r="V25" s="86">
        <v>25.4</v>
      </c>
      <c r="W25" s="86">
        <v>27.4</v>
      </c>
      <c r="X25" s="86">
        <v>27.5</v>
      </c>
      <c r="Y25" s="86">
        <v>28.1</v>
      </c>
      <c r="Z25" s="86">
        <v>28</v>
      </c>
      <c r="AA25" s="86">
        <v>25.3</v>
      </c>
      <c r="AB25" s="86">
        <v>28.2</v>
      </c>
      <c r="AC25" s="86">
        <v>27.7</v>
      </c>
      <c r="AD25" s="93">
        <f t="shared" ref="AD25:AD33" si="7">MAX(B25:AC25)</f>
        <v>28.8</v>
      </c>
      <c r="AE25" s="110">
        <f t="shared" ref="AE25:AE33" si="8">AVERAGE(B25:AC25)</f>
        <v>27.121428571428574</v>
      </c>
    </row>
    <row r="26" spans="1:36" x14ac:dyDescent="0.2">
      <c r="A26" s="78" t="s">
        <v>8</v>
      </c>
      <c r="B26" s="86">
        <v>30.4</v>
      </c>
      <c r="C26" s="86">
        <v>30.3</v>
      </c>
      <c r="D26" s="86">
        <v>32.1</v>
      </c>
      <c r="E26" s="86">
        <v>27.4</v>
      </c>
      <c r="F26" s="86">
        <v>26.3</v>
      </c>
      <c r="G26" s="86">
        <v>27.5</v>
      </c>
      <c r="H26" s="86">
        <v>28.8</v>
      </c>
      <c r="I26" s="86">
        <v>30</v>
      </c>
      <c r="J26" s="86">
        <v>29.2</v>
      </c>
      <c r="K26" s="86">
        <v>28</v>
      </c>
      <c r="L26" s="86">
        <v>30.1</v>
      </c>
      <c r="M26" s="86">
        <v>29.2</v>
      </c>
      <c r="N26" s="86">
        <v>29.9</v>
      </c>
      <c r="O26" s="86">
        <v>26.1</v>
      </c>
      <c r="P26" s="86">
        <v>30.2</v>
      </c>
      <c r="Q26" s="86">
        <v>29.9</v>
      </c>
      <c r="R26" s="86">
        <v>30</v>
      </c>
      <c r="S26" s="86">
        <v>29.9</v>
      </c>
      <c r="T26" s="86">
        <v>31.5</v>
      </c>
      <c r="U26" s="86">
        <v>32.200000000000003</v>
      </c>
      <c r="V26" s="86">
        <v>33.1</v>
      </c>
      <c r="W26" s="86">
        <v>33.799999999999997</v>
      </c>
      <c r="X26" s="86">
        <v>33.4</v>
      </c>
      <c r="Y26" s="86">
        <v>35</v>
      </c>
      <c r="Z26" s="86">
        <v>31.7</v>
      </c>
      <c r="AA26" s="86">
        <v>33.299999999999997</v>
      </c>
      <c r="AB26" s="86">
        <v>31.8</v>
      </c>
      <c r="AC26" s="86">
        <v>30.7</v>
      </c>
      <c r="AD26" s="93">
        <f t="shared" si="7"/>
        <v>35</v>
      </c>
      <c r="AE26" s="110">
        <f t="shared" si="8"/>
        <v>30.421428571428574</v>
      </c>
      <c r="AF26" s="11" t="s">
        <v>39</v>
      </c>
      <c r="AI26" t="s">
        <v>39</v>
      </c>
    </row>
    <row r="27" spans="1:36" x14ac:dyDescent="0.2">
      <c r="A27" s="78" t="s">
        <v>9</v>
      </c>
      <c r="B27" s="86" t="s">
        <v>211</v>
      </c>
      <c r="C27" s="86" t="s">
        <v>211</v>
      </c>
      <c r="D27" s="86">
        <v>34.1</v>
      </c>
      <c r="E27" s="86">
        <v>28.1</v>
      </c>
      <c r="F27" s="86">
        <v>30.2</v>
      </c>
      <c r="G27" s="86">
        <v>31.2</v>
      </c>
      <c r="H27" s="86">
        <v>25.6</v>
      </c>
      <c r="I27" s="86" t="s">
        <v>211</v>
      </c>
      <c r="J27" s="86" t="s">
        <v>211</v>
      </c>
      <c r="K27" s="86" t="s">
        <v>211</v>
      </c>
      <c r="L27" s="86">
        <v>26.7</v>
      </c>
      <c r="M27" s="86">
        <v>32.799999999999997</v>
      </c>
      <c r="N27" s="86">
        <v>34.9</v>
      </c>
      <c r="O27" s="86">
        <v>30.4</v>
      </c>
      <c r="P27" s="86" t="s">
        <v>211</v>
      </c>
      <c r="Q27" s="86" t="s">
        <v>211</v>
      </c>
      <c r="R27" s="86" t="s">
        <v>211</v>
      </c>
      <c r="S27" s="86" t="s">
        <v>211</v>
      </c>
      <c r="T27" s="86" t="s">
        <v>211</v>
      </c>
      <c r="U27" s="86">
        <v>35.6</v>
      </c>
      <c r="V27" s="86">
        <v>36.9</v>
      </c>
      <c r="W27" s="86">
        <v>34.700000000000003</v>
      </c>
      <c r="X27" s="86" t="s">
        <v>211</v>
      </c>
      <c r="Y27" s="86" t="s">
        <v>211</v>
      </c>
      <c r="Z27" s="86" t="s">
        <v>211</v>
      </c>
      <c r="AA27" s="86" t="s">
        <v>211</v>
      </c>
      <c r="AB27" s="86" t="s">
        <v>211</v>
      </c>
      <c r="AC27" s="86" t="s">
        <v>211</v>
      </c>
      <c r="AD27" s="93">
        <f t="shared" si="7"/>
        <v>36.9</v>
      </c>
      <c r="AE27" s="110">
        <f t="shared" si="8"/>
        <v>31.766666666666666</v>
      </c>
      <c r="AH27" s="11" t="s">
        <v>39</v>
      </c>
      <c r="AI27" t="s">
        <v>39</v>
      </c>
      <c r="AJ27" t="s">
        <v>39</v>
      </c>
    </row>
    <row r="28" spans="1:36" x14ac:dyDescent="0.2">
      <c r="A28" s="78" t="s">
        <v>160</v>
      </c>
      <c r="B28" s="86">
        <v>32.200000000000003</v>
      </c>
      <c r="C28" s="86">
        <v>35.6</v>
      </c>
      <c r="D28" s="86">
        <v>35.200000000000003</v>
      </c>
      <c r="E28" s="86">
        <v>31.5</v>
      </c>
      <c r="F28" s="86">
        <v>29</v>
      </c>
      <c r="G28" s="86">
        <v>30.8</v>
      </c>
      <c r="H28" s="86">
        <v>31.6</v>
      </c>
      <c r="I28" s="86">
        <v>32.4</v>
      </c>
      <c r="J28" s="86">
        <v>33</v>
      </c>
      <c r="K28" s="86">
        <v>34.700000000000003</v>
      </c>
      <c r="L28" s="86">
        <v>28.9</v>
      </c>
      <c r="M28" s="86">
        <v>30.4</v>
      </c>
      <c r="N28" s="86">
        <v>32.9</v>
      </c>
      <c r="O28" s="86">
        <v>31.2</v>
      </c>
      <c r="P28" s="86">
        <v>30.6</v>
      </c>
      <c r="Q28" s="86">
        <v>27.1</v>
      </c>
      <c r="R28" s="86">
        <v>32</v>
      </c>
      <c r="S28" s="86">
        <v>33.299999999999997</v>
      </c>
      <c r="T28" s="86">
        <v>32.700000000000003</v>
      </c>
      <c r="U28" s="86">
        <v>34.1</v>
      </c>
      <c r="V28" s="86">
        <v>35.299999999999997</v>
      </c>
      <c r="W28" s="86">
        <v>35.799999999999997</v>
      </c>
      <c r="X28" s="86">
        <v>36.700000000000003</v>
      </c>
      <c r="Y28" s="86">
        <v>37.6</v>
      </c>
      <c r="Z28" s="86">
        <v>35.4</v>
      </c>
      <c r="AA28" s="86">
        <v>30.9</v>
      </c>
      <c r="AB28" s="86">
        <v>32.9</v>
      </c>
      <c r="AC28" s="86">
        <v>32.200000000000003</v>
      </c>
      <c r="AD28" s="93">
        <f t="shared" si="7"/>
        <v>37.6</v>
      </c>
      <c r="AE28" s="110">
        <f t="shared" si="8"/>
        <v>32.714285714285708</v>
      </c>
      <c r="AG28" t="s">
        <v>39</v>
      </c>
      <c r="AI28" t="s">
        <v>39</v>
      </c>
    </row>
    <row r="29" spans="1:36" x14ac:dyDescent="0.2">
      <c r="A29" s="78" t="s">
        <v>10</v>
      </c>
      <c r="B29" s="86">
        <v>32.200000000000003</v>
      </c>
      <c r="C29" s="86">
        <v>33.799999999999997</v>
      </c>
      <c r="D29" s="86">
        <v>33.9</v>
      </c>
      <c r="E29" s="86">
        <v>29.9</v>
      </c>
      <c r="F29" s="86">
        <v>29.3</v>
      </c>
      <c r="G29" s="86">
        <v>29.7</v>
      </c>
      <c r="H29" s="86">
        <v>30.9</v>
      </c>
      <c r="I29" s="86">
        <v>31.9</v>
      </c>
      <c r="J29" s="86">
        <v>31.4</v>
      </c>
      <c r="K29" s="86">
        <v>31.8</v>
      </c>
      <c r="L29" s="86">
        <v>31.3</v>
      </c>
      <c r="M29" s="86">
        <v>29.4</v>
      </c>
      <c r="N29" s="86">
        <v>32.299999999999997</v>
      </c>
      <c r="O29" s="86">
        <v>28.3</v>
      </c>
      <c r="P29" s="86">
        <v>31.2</v>
      </c>
      <c r="Q29" s="86">
        <v>29.6</v>
      </c>
      <c r="R29" s="86">
        <v>33.4</v>
      </c>
      <c r="S29" s="86">
        <v>33.1</v>
      </c>
      <c r="T29" s="86">
        <v>33.700000000000003</v>
      </c>
      <c r="U29" s="86">
        <v>34.200000000000003</v>
      </c>
      <c r="V29" s="86">
        <v>35.200000000000003</v>
      </c>
      <c r="W29" s="86">
        <v>35.4</v>
      </c>
      <c r="X29" s="86">
        <v>36.799999999999997</v>
      </c>
      <c r="Y29" s="86">
        <v>37.5</v>
      </c>
      <c r="Z29" s="86">
        <v>35.1</v>
      </c>
      <c r="AA29" s="86">
        <v>33.4</v>
      </c>
      <c r="AB29" s="86">
        <v>33.299999999999997</v>
      </c>
      <c r="AC29" s="86">
        <v>32.5</v>
      </c>
      <c r="AD29" s="93">
        <f t="shared" si="7"/>
        <v>37.5</v>
      </c>
      <c r="AE29" s="110">
        <f t="shared" si="8"/>
        <v>32.517857142857146</v>
      </c>
      <c r="AH29" s="11" t="s">
        <v>39</v>
      </c>
      <c r="AJ29" t="s">
        <v>39</v>
      </c>
    </row>
    <row r="30" spans="1:36" x14ac:dyDescent="0.2">
      <c r="A30" s="78" t="s">
        <v>145</v>
      </c>
      <c r="B30" s="86">
        <v>31.8</v>
      </c>
      <c r="C30" s="86">
        <v>34.299999999999997</v>
      </c>
      <c r="D30" s="86">
        <v>33.5</v>
      </c>
      <c r="E30" s="86">
        <v>32.1</v>
      </c>
      <c r="F30" s="86">
        <v>29.4</v>
      </c>
      <c r="G30" s="86">
        <v>30.1</v>
      </c>
      <c r="H30" s="86">
        <v>31.1</v>
      </c>
      <c r="I30" s="86">
        <v>30.9</v>
      </c>
      <c r="J30" s="86">
        <v>30.8</v>
      </c>
      <c r="K30" s="86">
        <v>32.5</v>
      </c>
      <c r="L30" s="86">
        <v>28.2</v>
      </c>
      <c r="M30" s="86">
        <v>30.6</v>
      </c>
      <c r="N30" s="86">
        <v>33</v>
      </c>
      <c r="O30" s="86">
        <v>30.4</v>
      </c>
      <c r="P30" s="86">
        <v>31.6</v>
      </c>
      <c r="Q30" s="86">
        <v>31.3</v>
      </c>
      <c r="R30" s="86">
        <v>32</v>
      </c>
      <c r="S30" s="86">
        <v>32.299999999999997</v>
      </c>
      <c r="T30" s="86">
        <v>32.1</v>
      </c>
      <c r="U30" s="86">
        <v>33.799999999999997</v>
      </c>
      <c r="V30" s="86">
        <v>34.4</v>
      </c>
      <c r="W30" s="86">
        <v>34.799999999999997</v>
      </c>
      <c r="X30" s="86">
        <v>36.1</v>
      </c>
      <c r="Y30" s="86">
        <v>36.700000000000003</v>
      </c>
      <c r="Z30" s="86">
        <v>35.1</v>
      </c>
      <c r="AA30" s="86">
        <v>30.9</v>
      </c>
      <c r="AB30" s="86">
        <v>32.1</v>
      </c>
      <c r="AC30" s="86">
        <v>32.200000000000003</v>
      </c>
      <c r="AD30" s="93">
        <f t="shared" si="7"/>
        <v>36.700000000000003</v>
      </c>
      <c r="AE30" s="110">
        <f t="shared" si="8"/>
        <v>32.289285714285718</v>
      </c>
      <c r="AG30" s="11" t="s">
        <v>39</v>
      </c>
      <c r="AI30" t="s">
        <v>39</v>
      </c>
    </row>
    <row r="31" spans="1:36" x14ac:dyDescent="0.2">
      <c r="A31" s="78" t="s">
        <v>11</v>
      </c>
      <c r="B31" s="86">
        <v>32.1</v>
      </c>
      <c r="C31" s="86">
        <v>33.5</v>
      </c>
      <c r="D31" s="86">
        <v>33.299999999999997</v>
      </c>
      <c r="E31" s="86">
        <v>29.6</v>
      </c>
      <c r="F31" s="86">
        <v>27</v>
      </c>
      <c r="G31" s="86">
        <v>29.7</v>
      </c>
      <c r="H31" s="86">
        <v>30.5</v>
      </c>
      <c r="I31" s="86">
        <v>31.3</v>
      </c>
      <c r="J31" s="86">
        <v>32</v>
      </c>
      <c r="K31" s="86">
        <v>28</v>
      </c>
      <c r="L31" s="86">
        <v>29.5</v>
      </c>
      <c r="M31" s="86" t="s">
        <v>211</v>
      </c>
      <c r="N31" s="86" t="s">
        <v>211</v>
      </c>
      <c r="O31" s="86" t="s">
        <v>211</v>
      </c>
      <c r="P31" s="86" t="s">
        <v>211</v>
      </c>
      <c r="Q31" s="86" t="s">
        <v>211</v>
      </c>
      <c r="R31" s="86" t="s">
        <v>211</v>
      </c>
      <c r="S31" s="86" t="s">
        <v>211</v>
      </c>
      <c r="T31" s="86" t="s">
        <v>211</v>
      </c>
      <c r="U31" s="86" t="s">
        <v>211</v>
      </c>
      <c r="V31" s="86" t="s">
        <v>211</v>
      </c>
      <c r="W31" s="86" t="s">
        <v>211</v>
      </c>
      <c r="X31" s="86" t="s">
        <v>211</v>
      </c>
      <c r="Y31" s="86" t="s">
        <v>211</v>
      </c>
      <c r="Z31" s="86" t="s">
        <v>211</v>
      </c>
      <c r="AA31" s="86" t="s">
        <v>211</v>
      </c>
      <c r="AB31" s="86" t="s">
        <v>211</v>
      </c>
      <c r="AC31" s="86" t="s">
        <v>211</v>
      </c>
      <c r="AD31" s="93">
        <f t="shared" si="7"/>
        <v>33.5</v>
      </c>
      <c r="AE31" s="110">
        <f t="shared" si="8"/>
        <v>30.59090909090909</v>
      </c>
      <c r="AG31" s="11" t="s">
        <v>39</v>
      </c>
      <c r="AI31" t="s">
        <v>39</v>
      </c>
    </row>
    <row r="32" spans="1:36" x14ac:dyDescent="0.2">
      <c r="A32" s="78" t="s">
        <v>12</v>
      </c>
      <c r="B32" s="86">
        <v>27.4</v>
      </c>
      <c r="C32" s="86">
        <v>30.2</v>
      </c>
      <c r="D32" s="86">
        <v>33.799999999999997</v>
      </c>
      <c r="E32" s="86">
        <v>27.6</v>
      </c>
      <c r="F32" s="86">
        <v>28.9</v>
      </c>
      <c r="G32" s="86">
        <v>28.4</v>
      </c>
      <c r="H32" s="86">
        <v>30.8</v>
      </c>
      <c r="I32" s="86">
        <v>31.2</v>
      </c>
      <c r="J32" s="86">
        <v>29</v>
      </c>
      <c r="K32" s="86">
        <v>30.7</v>
      </c>
      <c r="L32" s="86">
        <v>27.7</v>
      </c>
      <c r="M32" s="86" t="s">
        <v>211</v>
      </c>
      <c r="N32" s="86" t="s">
        <v>211</v>
      </c>
      <c r="O32" s="86" t="s">
        <v>211</v>
      </c>
      <c r="P32" s="86" t="s">
        <v>211</v>
      </c>
      <c r="Q32" s="86" t="s">
        <v>211</v>
      </c>
      <c r="R32" s="86" t="s">
        <v>211</v>
      </c>
      <c r="S32" s="86" t="s">
        <v>211</v>
      </c>
      <c r="T32" s="86" t="s">
        <v>211</v>
      </c>
      <c r="U32" s="86" t="s">
        <v>211</v>
      </c>
      <c r="V32" s="86" t="s">
        <v>211</v>
      </c>
      <c r="W32" s="86" t="s">
        <v>211</v>
      </c>
      <c r="X32" s="86" t="s">
        <v>211</v>
      </c>
      <c r="Y32" s="86" t="s">
        <v>211</v>
      </c>
      <c r="Z32" s="86" t="s">
        <v>211</v>
      </c>
      <c r="AA32" s="86" t="s">
        <v>211</v>
      </c>
      <c r="AB32" s="86" t="s">
        <v>211</v>
      </c>
      <c r="AC32" s="86" t="s">
        <v>211</v>
      </c>
      <c r="AD32" s="93">
        <f t="shared" si="7"/>
        <v>33.799999999999997</v>
      </c>
      <c r="AE32" s="110">
        <f t="shared" si="8"/>
        <v>29.609090909090909</v>
      </c>
      <c r="AF32" s="11" t="s">
        <v>39</v>
      </c>
      <c r="AG32" s="11" t="s">
        <v>39</v>
      </c>
      <c r="AI32" t="s">
        <v>39</v>
      </c>
      <c r="AJ32" t="s">
        <v>39</v>
      </c>
    </row>
    <row r="33" spans="1:37" x14ac:dyDescent="0.2">
      <c r="A33" s="78" t="s">
        <v>24</v>
      </c>
      <c r="B33" s="86">
        <v>31.9</v>
      </c>
      <c r="C33" s="86">
        <v>32.9</v>
      </c>
      <c r="D33" s="86">
        <v>33.5</v>
      </c>
      <c r="E33" s="86">
        <v>30.6</v>
      </c>
      <c r="F33" s="86">
        <v>28.4</v>
      </c>
      <c r="G33" s="86">
        <v>28.5</v>
      </c>
      <c r="H33" s="86">
        <v>27.2</v>
      </c>
      <c r="I33" s="86">
        <v>30.3</v>
      </c>
      <c r="J33" s="86">
        <v>29.8</v>
      </c>
      <c r="K33" s="86">
        <v>31.6</v>
      </c>
      <c r="L33" s="86">
        <v>29.5</v>
      </c>
      <c r="M33" s="86">
        <v>29.3</v>
      </c>
      <c r="N33" s="86">
        <v>29.9</v>
      </c>
      <c r="O33" s="86">
        <v>29.4</v>
      </c>
      <c r="P33" s="86">
        <v>29.4</v>
      </c>
      <c r="Q33" s="86">
        <v>26.1</v>
      </c>
      <c r="R33" s="86">
        <v>31.9</v>
      </c>
      <c r="S33" s="86">
        <v>31.9</v>
      </c>
      <c r="T33" s="86">
        <v>32.4</v>
      </c>
      <c r="U33" s="86">
        <v>30.7</v>
      </c>
      <c r="V33" s="86">
        <v>29.1</v>
      </c>
      <c r="W33" s="86">
        <v>25.9</v>
      </c>
      <c r="X33" s="86">
        <v>31.6</v>
      </c>
      <c r="Y33" s="86">
        <v>31.7</v>
      </c>
      <c r="Z33" s="86">
        <v>31.2</v>
      </c>
      <c r="AA33" s="86">
        <v>31.8</v>
      </c>
      <c r="AB33" s="86">
        <v>32.4</v>
      </c>
      <c r="AC33" s="86">
        <v>26.2</v>
      </c>
      <c r="AD33" s="93">
        <f t="shared" si="7"/>
        <v>33.5</v>
      </c>
      <c r="AE33" s="110">
        <f t="shared" si="8"/>
        <v>30.18214285714286</v>
      </c>
      <c r="AG33" s="11" t="s">
        <v>39</v>
      </c>
      <c r="AH33" t="s">
        <v>39</v>
      </c>
      <c r="AI33" t="s">
        <v>39</v>
      </c>
    </row>
    <row r="34" spans="1:37" ht="13.5" thickBot="1" x14ac:dyDescent="0.25">
      <c r="A34" s="79" t="s">
        <v>13</v>
      </c>
      <c r="B34" s="86">
        <v>33.799999999999997</v>
      </c>
      <c r="C34" s="86">
        <v>34.299999999999997</v>
      </c>
      <c r="D34" s="86">
        <v>35.799999999999997</v>
      </c>
      <c r="E34" s="86">
        <v>36</v>
      </c>
      <c r="F34" s="86">
        <v>31.1</v>
      </c>
      <c r="G34" s="86">
        <v>31.5</v>
      </c>
      <c r="H34" s="86">
        <v>33.700000000000003</v>
      </c>
      <c r="I34" s="86">
        <v>33.1</v>
      </c>
      <c r="J34" s="86">
        <v>33.5</v>
      </c>
      <c r="K34" s="86">
        <v>35.5</v>
      </c>
      <c r="L34" s="86">
        <v>29.3</v>
      </c>
      <c r="M34" s="86">
        <v>31.2</v>
      </c>
      <c r="N34" s="86">
        <v>34.9</v>
      </c>
      <c r="O34" s="86">
        <v>31.6</v>
      </c>
      <c r="P34" s="86">
        <v>32.200000000000003</v>
      </c>
      <c r="Q34" s="86">
        <v>33.299999999999997</v>
      </c>
      <c r="R34" s="86">
        <v>33.9</v>
      </c>
      <c r="S34" s="86">
        <v>35.4</v>
      </c>
      <c r="T34" s="86">
        <v>35.299999999999997</v>
      </c>
      <c r="U34" s="86">
        <v>35.9</v>
      </c>
      <c r="V34" s="86">
        <v>36.799999999999997</v>
      </c>
      <c r="W34" s="86">
        <v>36.9</v>
      </c>
      <c r="X34" s="86">
        <v>36.200000000000003</v>
      </c>
      <c r="Y34" s="86">
        <v>37.799999999999997</v>
      </c>
      <c r="Z34" s="86">
        <v>35.700000000000003</v>
      </c>
      <c r="AA34" s="86">
        <v>31.3</v>
      </c>
      <c r="AB34" s="86">
        <v>33.5</v>
      </c>
      <c r="AC34" s="86">
        <v>31.9</v>
      </c>
      <c r="AD34" s="114">
        <f t="shared" ref="AD34" si="9">MAX(B34:AC34)</f>
        <v>37.799999999999997</v>
      </c>
      <c r="AE34" s="115">
        <f t="shared" ref="AE34" si="10">AVERAGE(B34:AC34)</f>
        <v>33.978571428571421</v>
      </c>
      <c r="AI34" t="s">
        <v>39</v>
      </c>
    </row>
    <row r="35" spans="1:37" s="5" customFormat="1" ht="17.100000000000001" customHeight="1" thickBot="1" x14ac:dyDescent="0.25">
      <c r="A35" s="80" t="s">
        <v>26</v>
      </c>
      <c r="B35" s="97">
        <f t="shared" ref="B35:AD35" si="11">MAX(B5:B34)</f>
        <v>34.700000000000003</v>
      </c>
      <c r="C35" s="82">
        <f t="shared" si="11"/>
        <v>36</v>
      </c>
      <c r="D35" s="82">
        <f t="shared" si="11"/>
        <v>35.799999999999997</v>
      </c>
      <c r="E35" s="82">
        <f t="shared" si="11"/>
        <v>36</v>
      </c>
      <c r="F35" s="82">
        <f t="shared" si="11"/>
        <v>31.8</v>
      </c>
      <c r="G35" s="82">
        <f t="shared" si="11"/>
        <v>32</v>
      </c>
      <c r="H35" s="82">
        <f t="shared" si="11"/>
        <v>33.700000000000003</v>
      </c>
      <c r="I35" s="82">
        <f t="shared" si="11"/>
        <v>34.5</v>
      </c>
      <c r="J35" s="82">
        <f t="shared" si="11"/>
        <v>34.299999999999997</v>
      </c>
      <c r="K35" s="82">
        <f t="shared" si="11"/>
        <v>35.5</v>
      </c>
      <c r="L35" s="82">
        <f t="shared" si="11"/>
        <v>32.9</v>
      </c>
      <c r="M35" s="82">
        <f t="shared" si="11"/>
        <v>32.799999999999997</v>
      </c>
      <c r="N35" s="82">
        <f t="shared" si="11"/>
        <v>34.9</v>
      </c>
      <c r="O35" s="82">
        <f t="shared" si="11"/>
        <v>34.299999999999997</v>
      </c>
      <c r="P35" s="82">
        <f t="shared" si="11"/>
        <v>33</v>
      </c>
      <c r="Q35" s="82">
        <f t="shared" si="11"/>
        <v>34.700000000000003</v>
      </c>
      <c r="R35" s="82">
        <f t="shared" si="11"/>
        <v>33.9</v>
      </c>
      <c r="S35" s="82">
        <f t="shared" si="11"/>
        <v>35.4</v>
      </c>
      <c r="T35" s="82">
        <f t="shared" si="11"/>
        <v>35.299999999999997</v>
      </c>
      <c r="U35" s="82">
        <f t="shared" si="11"/>
        <v>35.9</v>
      </c>
      <c r="V35" s="82">
        <f t="shared" si="11"/>
        <v>37.299999999999997</v>
      </c>
      <c r="W35" s="82">
        <f t="shared" si="11"/>
        <v>37.200000000000003</v>
      </c>
      <c r="X35" s="82">
        <f t="shared" si="11"/>
        <v>38.200000000000003</v>
      </c>
      <c r="Y35" s="82">
        <f t="shared" si="11"/>
        <v>38.9</v>
      </c>
      <c r="Z35" s="82">
        <f t="shared" si="11"/>
        <v>36.700000000000003</v>
      </c>
      <c r="AA35" s="82">
        <f t="shared" si="11"/>
        <v>35</v>
      </c>
      <c r="AB35" s="82">
        <f t="shared" si="11"/>
        <v>35.1</v>
      </c>
      <c r="AC35" s="98">
        <f t="shared" si="11"/>
        <v>35.4</v>
      </c>
      <c r="AD35" s="116">
        <f t="shared" si="11"/>
        <v>38.9</v>
      </c>
      <c r="AE35" s="117">
        <f>AVERAGE(AE5:AE34)</f>
        <v>31.892484126984126</v>
      </c>
      <c r="AI35" s="5" t="s">
        <v>39</v>
      </c>
    </row>
    <row r="36" spans="1:37" x14ac:dyDescent="0.2">
      <c r="A36" s="43"/>
      <c r="B36" s="44"/>
      <c r="C36" s="44"/>
      <c r="D36" s="44" t="s">
        <v>92</v>
      </c>
      <c r="E36" s="44"/>
      <c r="F36" s="44"/>
      <c r="G36" s="44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48"/>
      <c r="AE36" s="50"/>
      <c r="AH36" s="11" t="s">
        <v>39</v>
      </c>
      <c r="AI36" t="s">
        <v>39</v>
      </c>
    </row>
    <row r="37" spans="1:37" x14ac:dyDescent="0.2">
      <c r="A37" s="43"/>
      <c r="B37" s="45" t="s">
        <v>93</v>
      </c>
      <c r="C37" s="45"/>
      <c r="D37" s="45"/>
      <c r="E37" s="45"/>
      <c r="F37" s="45"/>
      <c r="G37" s="45"/>
      <c r="H37" s="45"/>
      <c r="I37" s="45"/>
      <c r="J37" s="87"/>
      <c r="K37" s="87"/>
      <c r="L37" s="87"/>
      <c r="M37" s="87" t="s">
        <v>37</v>
      </c>
      <c r="N37" s="87"/>
      <c r="O37" s="87"/>
      <c r="P37" s="87"/>
      <c r="Q37" s="87"/>
      <c r="R37" s="87"/>
      <c r="S37" s="87"/>
      <c r="T37" s="169" t="s">
        <v>88</v>
      </c>
      <c r="U37" s="169"/>
      <c r="V37" s="169"/>
      <c r="W37" s="169"/>
      <c r="X37" s="169"/>
      <c r="Y37" s="87"/>
      <c r="Z37" s="87"/>
      <c r="AA37" s="87"/>
      <c r="AB37" s="87"/>
      <c r="AC37" s="87"/>
      <c r="AD37" s="48"/>
      <c r="AE37" s="47"/>
      <c r="AJ37" t="s">
        <v>39</v>
      </c>
    </row>
    <row r="38" spans="1:37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8"/>
      <c r="K38" s="88"/>
      <c r="L38" s="88"/>
      <c r="M38" s="88" t="s">
        <v>38</v>
      </c>
      <c r="N38" s="88"/>
      <c r="O38" s="88"/>
      <c r="P38" s="88"/>
      <c r="Q38" s="87"/>
      <c r="R38" s="87"/>
      <c r="S38" s="87"/>
      <c r="T38" s="170" t="s">
        <v>89</v>
      </c>
      <c r="U38" s="170"/>
      <c r="V38" s="170"/>
      <c r="W38" s="170"/>
      <c r="X38" s="170"/>
      <c r="Y38" s="87"/>
      <c r="Z38" s="87"/>
      <c r="AA38" s="87"/>
      <c r="AB38" s="87"/>
      <c r="AC38" s="87"/>
      <c r="AD38" s="48"/>
      <c r="AE38" s="47"/>
    </row>
    <row r="39" spans="1:37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48"/>
      <c r="AE39" s="76"/>
    </row>
    <row r="40" spans="1:37" x14ac:dyDescent="0.2">
      <c r="A40" s="4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48"/>
      <c r="AE40" s="50"/>
      <c r="AG40" s="11" t="s">
        <v>39</v>
      </c>
    </row>
    <row r="41" spans="1:37" x14ac:dyDescent="0.2">
      <c r="A41" s="4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48"/>
      <c r="AE41" s="50"/>
    </row>
    <row r="42" spans="1:37" ht="13.5" thickBot="1" x14ac:dyDescent="0.25">
      <c r="A42" s="53"/>
      <c r="B42" s="54"/>
      <c r="C42" s="54"/>
      <c r="D42" s="54"/>
      <c r="E42" s="54"/>
      <c r="F42" s="54"/>
      <c r="G42" s="54" t="s">
        <v>39</v>
      </c>
      <c r="H42" s="54"/>
      <c r="I42" s="54"/>
      <c r="J42" s="54"/>
      <c r="K42" s="54"/>
      <c r="L42" s="54" t="s">
        <v>39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77"/>
      <c r="AK42" s="11" t="s">
        <v>39</v>
      </c>
    </row>
    <row r="43" spans="1:37" x14ac:dyDescent="0.2">
      <c r="AE43" s="1"/>
      <c r="AG43" s="11" t="s">
        <v>39</v>
      </c>
    </row>
    <row r="44" spans="1:37" x14ac:dyDescent="0.2">
      <c r="Z44" s="2" t="s">
        <v>39</v>
      </c>
      <c r="AE44" s="1"/>
      <c r="AG44" t="s">
        <v>39</v>
      </c>
      <c r="AH44" s="11" t="s">
        <v>39</v>
      </c>
    </row>
    <row r="45" spans="1:37" x14ac:dyDescent="0.2">
      <c r="AH45" s="11" t="s">
        <v>39</v>
      </c>
    </row>
    <row r="46" spans="1:37" x14ac:dyDescent="0.2">
      <c r="AH46" s="11" t="s">
        <v>39</v>
      </c>
    </row>
    <row r="47" spans="1:37" x14ac:dyDescent="0.2">
      <c r="X47" s="2" t="s">
        <v>39</v>
      </c>
      <c r="Z47" s="2" t="s">
        <v>39</v>
      </c>
      <c r="AG47" s="11" t="s">
        <v>39</v>
      </c>
    </row>
    <row r="48" spans="1:37" x14ac:dyDescent="0.2">
      <c r="L48" s="2" t="s">
        <v>39</v>
      </c>
      <c r="O48" s="2" t="s">
        <v>39</v>
      </c>
      <c r="S48" s="2" t="s">
        <v>39</v>
      </c>
      <c r="AG48" s="11" t="s">
        <v>39</v>
      </c>
    </row>
    <row r="49" spans="14:35" x14ac:dyDescent="0.2">
      <c r="Q49" s="2" t="s">
        <v>39</v>
      </c>
      <c r="V49" s="2" t="s">
        <v>39</v>
      </c>
      <c r="Z49" s="2" t="s">
        <v>39</v>
      </c>
      <c r="AA49" s="2" t="s">
        <v>39</v>
      </c>
      <c r="AF49" t="s">
        <v>39</v>
      </c>
    </row>
    <row r="50" spans="14:35" x14ac:dyDescent="0.2">
      <c r="N50" s="2" t="s">
        <v>39</v>
      </c>
      <c r="AC50" s="2" t="s">
        <v>39</v>
      </c>
    </row>
    <row r="51" spans="14:35" x14ac:dyDescent="0.2">
      <c r="S51" s="2" t="s">
        <v>39</v>
      </c>
      <c r="AI51" t="s">
        <v>39</v>
      </c>
    </row>
    <row r="52" spans="14:35" x14ac:dyDescent="0.2">
      <c r="U52" s="2" t="s">
        <v>39</v>
      </c>
      <c r="AD52" s="7" t="s">
        <v>39</v>
      </c>
    </row>
    <row r="56" spans="14:35" x14ac:dyDescent="0.2">
      <c r="AH56" t="s">
        <v>39</v>
      </c>
    </row>
  </sheetData>
  <sheetProtection algorithmName="SHA-512" hashValue="jgqmzs298pq/zsxcKltbJ0iNM/uk66BYJBm6F68eFwAx8RcQzFjiM/jiCZiwFFY2k3JXJfV0wsVS7PywMmp7EA==" saltValue="9PElvnsXstY9ecaivmYR/w==" spinCount="100000" sheet="1" objects="1" scenarios="1"/>
  <mergeCells count="33">
    <mergeCell ref="AC3:AC4"/>
    <mergeCell ref="D3:D4"/>
    <mergeCell ref="F3:F4"/>
    <mergeCell ref="S3:S4"/>
    <mergeCell ref="L3:L4"/>
    <mergeCell ref="I3:I4"/>
    <mergeCell ref="O3:O4"/>
    <mergeCell ref="T38:X38"/>
    <mergeCell ref="T37:X37"/>
    <mergeCell ref="G3:G4"/>
    <mergeCell ref="U3:U4"/>
    <mergeCell ref="H3:H4"/>
    <mergeCell ref="J3:J4"/>
    <mergeCell ref="T3:T4"/>
    <mergeCell ref="M3:M4"/>
    <mergeCell ref="N3:N4"/>
    <mergeCell ref="V3:V4"/>
    <mergeCell ref="A1:AE1"/>
    <mergeCell ref="AA3:AA4"/>
    <mergeCell ref="AB3:AB4"/>
    <mergeCell ref="W3:W4"/>
    <mergeCell ref="X3:X4"/>
    <mergeCell ref="Y3:Y4"/>
    <mergeCell ref="P3:P4"/>
    <mergeCell ref="Q3:Q4"/>
    <mergeCell ref="R3:R4"/>
    <mergeCell ref="Z3:Z4"/>
    <mergeCell ref="E3:E4"/>
    <mergeCell ref="K3:K4"/>
    <mergeCell ref="B3:B4"/>
    <mergeCell ref="A2:A4"/>
    <mergeCell ref="C3:C4"/>
    <mergeCell ref="B2:AE2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zoomScale="90" zoomScaleNormal="90" workbookViewId="0">
      <selection activeCell="AG46" sqref="AG46"/>
    </sheetView>
  </sheetViews>
  <sheetFormatPr defaultRowHeight="12.75" x14ac:dyDescent="0.2"/>
  <cols>
    <col min="1" max="1" width="18.85546875" style="2" customWidth="1"/>
    <col min="2" max="2" width="5.140625" style="2" customWidth="1"/>
    <col min="3" max="3" width="5" style="2" customWidth="1"/>
    <col min="4" max="4" width="5.140625" style="2" customWidth="1"/>
    <col min="5" max="9" width="5" style="2" customWidth="1"/>
    <col min="10" max="10" width="5.140625" style="2" customWidth="1"/>
    <col min="11" max="11" width="5" style="2" customWidth="1"/>
    <col min="12" max="12" width="5.28515625" style="2" customWidth="1"/>
    <col min="13" max="15" width="5.140625" style="2" customWidth="1"/>
    <col min="16" max="16" width="5.42578125" style="2" customWidth="1"/>
    <col min="17" max="17" width="5.28515625" style="2" customWidth="1"/>
    <col min="18" max="18" width="5.140625" style="2" customWidth="1"/>
    <col min="19" max="19" width="5" style="2" customWidth="1"/>
    <col min="20" max="20" width="5.42578125" style="2" customWidth="1"/>
    <col min="21" max="21" width="5.140625" style="2" customWidth="1"/>
    <col min="22" max="22" width="5.28515625" style="2" customWidth="1"/>
    <col min="23" max="23" width="5.140625" style="2" customWidth="1"/>
    <col min="24" max="24" width="5.28515625" style="2" customWidth="1"/>
    <col min="25" max="26" width="5" style="2" customWidth="1"/>
    <col min="27" max="29" width="5.140625" style="2" customWidth="1"/>
    <col min="30" max="30" width="7" style="7" bestFit="1" customWidth="1"/>
    <col min="31" max="31" width="7.28515625" style="1" bestFit="1" customWidth="1"/>
  </cols>
  <sheetData>
    <row r="1" spans="1:35" ht="20.100000000000001" customHeight="1" thickBot="1" x14ac:dyDescent="0.25">
      <c r="A1" s="177" t="s">
        <v>17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9"/>
    </row>
    <row r="2" spans="1:35" s="4" customFormat="1" ht="20.100000000000001" customHeight="1" thickBot="1" x14ac:dyDescent="0.25">
      <c r="A2" s="180" t="s">
        <v>14</v>
      </c>
      <c r="B2" s="192" t="s">
        <v>215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6"/>
    </row>
    <row r="3" spans="1:35" s="5" customFormat="1" ht="20.100000000000001" customHeight="1" x14ac:dyDescent="0.2">
      <c r="A3" s="181"/>
      <c r="B3" s="197">
        <v>1</v>
      </c>
      <c r="C3" s="195">
        <f>SUM(B3+1)</f>
        <v>2</v>
      </c>
      <c r="D3" s="195">
        <f t="shared" ref="D3:AB3" si="0">SUM(C3+1)</f>
        <v>3</v>
      </c>
      <c r="E3" s="195">
        <f t="shared" si="0"/>
        <v>4</v>
      </c>
      <c r="F3" s="195">
        <f t="shared" si="0"/>
        <v>5</v>
      </c>
      <c r="G3" s="195">
        <f t="shared" si="0"/>
        <v>6</v>
      </c>
      <c r="H3" s="195">
        <f t="shared" si="0"/>
        <v>7</v>
      </c>
      <c r="I3" s="195">
        <f t="shared" si="0"/>
        <v>8</v>
      </c>
      <c r="J3" s="195">
        <f t="shared" si="0"/>
        <v>9</v>
      </c>
      <c r="K3" s="195">
        <f t="shared" si="0"/>
        <v>10</v>
      </c>
      <c r="L3" s="195">
        <f t="shared" si="0"/>
        <v>11</v>
      </c>
      <c r="M3" s="195">
        <f t="shared" si="0"/>
        <v>12</v>
      </c>
      <c r="N3" s="195">
        <f t="shared" si="0"/>
        <v>13</v>
      </c>
      <c r="O3" s="195">
        <f t="shared" si="0"/>
        <v>14</v>
      </c>
      <c r="P3" s="195">
        <f t="shared" si="0"/>
        <v>15</v>
      </c>
      <c r="Q3" s="195">
        <f t="shared" si="0"/>
        <v>16</v>
      </c>
      <c r="R3" s="195">
        <f t="shared" si="0"/>
        <v>17</v>
      </c>
      <c r="S3" s="195">
        <f t="shared" si="0"/>
        <v>18</v>
      </c>
      <c r="T3" s="195">
        <f t="shared" si="0"/>
        <v>19</v>
      </c>
      <c r="U3" s="195">
        <f t="shared" si="0"/>
        <v>20</v>
      </c>
      <c r="V3" s="195">
        <f t="shared" si="0"/>
        <v>21</v>
      </c>
      <c r="W3" s="195">
        <f t="shared" si="0"/>
        <v>22</v>
      </c>
      <c r="X3" s="195">
        <f t="shared" si="0"/>
        <v>23</v>
      </c>
      <c r="Y3" s="195">
        <f t="shared" si="0"/>
        <v>24</v>
      </c>
      <c r="Z3" s="195">
        <f t="shared" si="0"/>
        <v>25</v>
      </c>
      <c r="AA3" s="195">
        <f t="shared" si="0"/>
        <v>26</v>
      </c>
      <c r="AB3" s="195">
        <f t="shared" si="0"/>
        <v>27</v>
      </c>
      <c r="AC3" s="195">
        <v>28</v>
      </c>
      <c r="AD3" s="119" t="s">
        <v>31</v>
      </c>
      <c r="AE3" s="102" t="s">
        <v>29</v>
      </c>
    </row>
    <row r="4" spans="1:35" s="5" customFormat="1" ht="20.100000000000001" customHeight="1" thickBot="1" x14ac:dyDescent="0.25">
      <c r="A4" s="182"/>
      <c r="B4" s="198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20" t="s">
        <v>28</v>
      </c>
      <c r="AE4" s="103" t="s">
        <v>28</v>
      </c>
    </row>
    <row r="5" spans="1:35" s="5" customFormat="1" x14ac:dyDescent="0.2">
      <c r="A5" s="95" t="s">
        <v>33</v>
      </c>
      <c r="B5" s="104">
        <v>21.6</v>
      </c>
      <c r="C5" s="100">
        <v>22.4</v>
      </c>
      <c r="D5" s="100">
        <v>23.3</v>
      </c>
      <c r="E5" s="100">
        <v>23.3</v>
      </c>
      <c r="F5" s="100">
        <v>21.9</v>
      </c>
      <c r="G5" s="100">
        <v>19.2</v>
      </c>
      <c r="H5" s="100">
        <v>17</v>
      </c>
      <c r="I5" s="100">
        <v>17.899999999999999</v>
      </c>
      <c r="J5" s="100">
        <v>17.399999999999999</v>
      </c>
      <c r="K5" s="100">
        <v>18.899999999999999</v>
      </c>
      <c r="L5" s="100">
        <v>20.9</v>
      </c>
      <c r="M5" s="100">
        <v>22.3</v>
      </c>
      <c r="N5" s="100">
        <v>21.1</v>
      </c>
      <c r="O5" s="100">
        <v>21.5</v>
      </c>
      <c r="P5" s="100">
        <v>21.5</v>
      </c>
      <c r="Q5" s="100">
        <v>22.6</v>
      </c>
      <c r="R5" s="100">
        <v>22.5</v>
      </c>
      <c r="S5" s="100">
        <v>19.899999999999999</v>
      </c>
      <c r="T5" s="100">
        <v>16.100000000000001</v>
      </c>
      <c r="U5" s="100">
        <v>15.5</v>
      </c>
      <c r="V5" s="100">
        <v>17.2</v>
      </c>
      <c r="W5" s="100">
        <v>20.100000000000001</v>
      </c>
      <c r="X5" s="100">
        <v>22.4</v>
      </c>
      <c r="Y5" s="100">
        <v>22.7</v>
      </c>
      <c r="Z5" s="100">
        <v>24</v>
      </c>
      <c r="AA5" s="100">
        <v>21.7</v>
      </c>
      <c r="AB5" s="100">
        <v>21</v>
      </c>
      <c r="AC5" s="100">
        <v>20.8</v>
      </c>
      <c r="AD5" s="118">
        <f t="shared" ref="AD5:AD13" si="1">MIN(B5:AC5)</f>
        <v>15.5</v>
      </c>
      <c r="AE5" s="101">
        <f t="shared" ref="AE5:AE13" si="2">AVERAGE(B5:AC5)</f>
        <v>20.596428571428572</v>
      </c>
    </row>
    <row r="6" spans="1:35" x14ac:dyDescent="0.2">
      <c r="A6" s="78" t="s">
        <v>95</v>
      </c>
      <c r="B6" s="94">
        <v>21</v>
      </c>
      <c r="C6" s="86">
        <v>21.6</v>
      </c>
      <c r="D6" s="86">
        <v>23</v>
      </c>
      <c r="E6" s="86">
        <v>23.1</v>
      </c>
      <c r="F6" s="86">
        <v>19.600000000000001</v>
      </c>
      <c r="G6" s="86">
        <v>19.100000000000001</v>
      </c>
      <c r="H6" s="86">
        <v>15.8</v>
      </c>
      <c r="I6" s="86">
        <v>19</v>
      </c>
      <c r="J6" s="86">
        <v>18.8</v>
      </c>
      <c r="K6" s="86">
        <v>18.7</v>
      </c>
      <c r="L6" s="86">
        <v>19.7</v>
      </c>
      <c r="M6" s="86">
        <v>21.6</v>
      </c>
      <c r="N6" s="86">
        <v>20.5</v>
      </c>
      <c r="O6" s="86">
        <v>21.3</v>
      </c>
      <c r="P6" s="86">
        <v>20.2</v>
      </c>
      <c r="Q6" s="86">
        <v>22.2</v>
      </c>
      <c r="R6" s="86">
        <v>21.8</v>
      </c>
      <c r="S6" s="86">
        <v>19</v>
      </c>
      <c r="T6" s="86">
        <v>19.5</v>
      </c>
      <c r="U6" s="86">
        <v>17.8</v>
      </c>
      <c r="V6" s="86">
        <v>20.8</v>
      </c>
      <c r="W6" s="86">
        <v>22.9</v>
      </c>
      <c r="X6" s="86">
        <v>22.6</v>
      </c>
      <c r="Y6" s="86">
        <v>22.3</v>
      </c>
      <c r="Z6" s="86">
        <v>21.8</v>
      </c>
      <c r="AA6" s="86">
        <v>22.6</v>
      </c>
      <c r="AB6" s="86">
        <v>21.1</v>
      </c>
      <c r="AC6" s="86">
        <v>21.2</v>
      </c>
      <c r="AD6" s="12">
        <f t="shared" si="1"/>
        <v>15.8</v>
      </c>
      <c r="AE6" s="83">
        <f t="shared" si="2"/>
        <v>20.664285714285718</v>
      </c>
    </row>
    <row r="7" spans="1:35" x14ac:dyDescent="0.2">
      <c r="A7" s="78" t="s">
        <v>0</v>
      </c>
      <c r="B7" s="94">
        <v>24.6</v>
      </c>
      <c r="C7" s="86">
        <v>23.6</v>
      </c>
      <c r="D7" s="86">
        <v>23.6</v>
      </c>
      <c r="E7" s="86">
        <v>24.6</v>
      </c>
      <c r="F7" s="86">
        <v>21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23.7</v>
      </c>
      <c r="S7" s="86">
        <v>19.600000000000001</v>
      </c>
      <c r="T7" s="86">
        <v>17.600000000000001</v>
      </c>
      <c r="U7" s="86">
        <v>18.5</v>
      </c>
      <c r="V7" s="86">
        <v>19.5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6" t="s">
        <v>211</v>
      </c>
      <c r="AD7" s="13">
        <f t="shared" si="1"/>
        <v>17.600000000000001</v>
      </c>
      <c r="AE7" s="75">
        <f t="shared" si="2"/>
        <v>21.63</v>
      </c>
    </row>
    <row r="8" spans="1:35" x14ac:dyDescent="0.2">
      <c r="A8" s="78" t="s">
        <v>154</v>
      </c>
      <c r="B8" s="94">
        <v>20.3</v>
      </c>
      <c r="C8" s="86">
        <v>20.100000000000001</v>
      </c>
      <c r="D8" s="86">
        <v>21.9</v>
      </c>
      <c r="E8" s="86">
        <v>21</v>
      </c>
      <c r="F8" s="86">
        <v>16.7</v>
      </c>
      <c r="G8" s="86">
        <v>16.399999999999999</v>
      </c>
      <c r="H8" s="86">
        <v>16.600000000000001</v>
      </c>
      <c r="I8" s="86">
        <v>19</v>
      </c>
      <c r="J8" s="86">
        <v>18.399999999999999</v>
      </c>
      <c r="K8" s="86">
        <v>18.5</v>
      </c>
      <c r="L8" s="86">
        <v>17.899999999999999</v>
      </c>
      <c r="M8" s="86">
        <v>19.399999999999999</v>
      </c>
      <c r="N8" s="86">
        <v>18.399999999999999</v>
      </c>
      <c r="O8" s="86">
        <v>18.3</v>
      </c>
      <c r="P8" s="86">
        <v>18.5</v>
      </c>
      <c r="Q8" s="86">
        <v>21.1</v>
      </c>
      <c r="R8" s="86">
        <v>19.3</v>
      </c>
      <c r="S8" s="86">
        <v>18.7</v>
      </c>
      <c r="T8" s="86">
        <v>17.399999999999999</v>
      </c>
      <c r="U8" s="86">
        <v>18.100000000000001</v>
      </c>
      <c r="V8" s="86">
        <v>20.2</v>
      </c>
      <c r="W8" s="86">
        <v>22.2</v>
      </c>
      <c r="X8" s="86">
        <v>23.4</v>
      </c>
      <c r="Y8" s="86">
        <v>24.6</v>
      </c>
      <c r="Z8" s="86">
        <v>22.5</v>
      </c>
      <c r="AA8" s="86">
        <v>20.8</v>
      </c>
      <c r="AB8" s="86">
        <v>19.3</v>
      </c>
      <c r="AC8" s="86">
        <v>18.7</v>
      </c>
      <c r="AD8" s="12">
        <f t="shared" si="1"/>
        <v>16.399999999999999</v>
      </c>
      <c r="AE8" s="83">
        <f t="shared" si="2"/>
        <v>19.560714285714287</v>
      </c>
    </row>
    <row r="9" spans="1:35" x14ac:dyDescent="0.2">
      <c r="A9" s="78" t="s">
        <v>34</v>
      </c>
      <c r="B9" s="94">
        <v>23.9</v>
      </c>
      <c r="C9" s="86">
        <v>25.2</v>
      </c>
      <c r="D9" s="86">
        <v>25.2</v>
      </c>
      <c r="E9" s="86">
        <v>23.9</v>
      </c>
      <c r="F9" s="86">
        <v>19.8</v>
      </c>
      <c r="G9" s="86">
        <v>17.399999999999999</v>
      </c>
      <c r="H9" s="86">
        <v>14.7</v>
      </c>
      <c r="I9" s="86">
        <v>16</v>
      </c>
      <c r="J9" s="86">
        <v>17.100000000000001</v>
      </c>
      <c r="K9" s="86">
        <v>17.8</v>
      </c>
      <c r="L9" s="86">
        <v>19</v>
      </c>
      <c r="M9" s="86">
        <v>22</v>
      </c>
      <c r="N9" s="86">
        <v>20.2</v>
      </c>
      <c r="O9" s="86">
        <v>21.9</v>
      </c>
      <c r="P9" s="86">
        <v>22.3</v>
      </c>
      <c r="Q9" s="86">
        <v>22</v>
      </c>
      <c r="R9" s="86">
        <v>20.3</v>
      </c>
      <c r="S9" s="86">
        <v>17.7</v>
      </c>
      <c r="T9" s="86">
        <v>16</v>
      </c>
      <c r="U9" s="86">
        <v>15.8</v>
      </c>
      <c r="V9" s="86">
        <v>17</v>
      </c>
      <c r="W9" s="86">
        <v>19.600000000000001</v>
      </c>
      <c r="X9" s="86">
        <v>23.1</v>
      </c>
      <c r="Y9" s="86">
        <v>22.8</v>
      </c>
      <c r="Z9" s="86">
        <v>21.9</v>
      </c>
      <c r="AA9" s="86">
        <v>20.8</v>
      </c>
      <c r="AB9" s="86">
        <v>21</v>
      </c>
      <c r="AC9" s="86">
        <v>20.100000000000001</v>
      </c>
      <c r="AD9" s="13">
        <f t="shared" si="1"/>
        <v>14.7</v>
      </c>
      <c r="AE9" s="75">
        <f t="shared" si="2"/>
        <v>20.160714285714285</v>
      </c>
    </row>
    <row r="10" spans="1:35" x14ac:dyDescent="0.2">
      <c r="A10" s="78" t="s">
        <v>104</v>
      </c>
      <c r="B10" s="94">
        <v>22.2</v>
      </c>
      <c r="C10" s="86">
        <v>22.9</v>
      </c>
      <c r="D10" s="86">
        <v>22.4</v>
      </c>
      <c r="E10" s="86">
        <v>22.3</v>
      </c>
      <c r="F10" s="86">
        <v>18.2</v>
      </c>
      <c r="G10" s="86">
        <v>16.600000000000001</v>
      </c>
      <c r="H10" s="86">
        <v>15.6</v>
      </c>
      <c r="I10" s="86">
        <v>15.2</v>
      </c>
      <c r="J10" s="86">
        <v>17.7</v>
      </c>
      <c r="K10" s="86">
        <v>18</v>
      </c>
      <c r="L10" s="86">
        <v>19.100000000000001</v>
      </c>
      <c r="M10" s="86">
        <v>20.5</v>
      </c>
      <c r="N10" s="86">
        <v>19.600000000000001</v>
      </c>
      <c r="O10" s="86">
        <v>20.7</v>
      </c>
      <c r="P10" s="86">
        <v>20.6</v>
      </c>
      <c r="Q10" s="86">
        <v>20.8</v>
      </c>
      <c r="R10" s="86">
        <v>20.6</v>
      </c>
      <c r="S10" s="86">
        <v>18</v>
      </c>
      <c r="T10" s="86">
        <v>16.5</v>
      </c>
      <c r="U10" s="86">
        <v>16.399999999999999</v>
      </c>
      <c r="V10" s="86">
        <v>16.7</v>
      </c>
      <c r="W10" s="86">
        <v>18.5</v>
      </c>
      <c r="X10" s="86">
        <v>20.9</v>
      </c>
      <c r="Y10" s="86">
        <v>21.3</v>
      </c>
      <c r="Z10" s="86">
        <v>22.2</v>
      </c>
      <c r="AA10" s="86">
        <v>20.2</v>
      </c>
      <c r="AB10" s="86">
        <v>20</v>
      </c>
      <c r="AC10" s="86">
        <v>20.3</v>
      </c>
      <c r="AD10" s="13">
        <f t="shared" si="1"/>
        <v>15.2</v>
      </c>
      <c r="AE10" s="75">
        <f t="shared" si="2"/>
        <v>19.428571428571423</v>
      </c>
    </row>
    <row r="11" spans="1:35" x14ac:dyDescent="0.2">
      <c r="A11" s="78" t="s">
        <v>110</v>
      </c>
      <c r="B11" s="94">
        <v>20.399999999999999</v>
      </c>
      <c r="C11" s="86">
        <v>21.4</v>
      </c>
      <c r="D11" s="86">
        <v>23.1</v>
      </c>
      <c r="E11" s="86">
        <v>21.6</v>
      </c>
      <c r="F11" s="86">
        <v>16.8</v>
      </c>
      <c r="G11" s="86">
        <v>15.7</v>
      </c>
      <c r="H11" s="86">
        <v>14.8</v>
      </c>
      <c r="I11" s="86">
        <v>17.399999999999999</v>
      </c>
      <c r="J11" s="86">
        <v>15.9</v>
      </c>
      <c r="K11" s="86">
        <v>17.5</v>
      </c>
      <c r="L11" s="86">
        <v>18.399999999999999</v>
      </c>
      <c r="M11" s="86">
        <v>20.3</v>
      </c>
      <c r="N11" s="86">
        <v>19.2</v>
      </c>
      <c r="O11" s="86">
        <v>19.3</v>
      </c>
      <c r="P11" s="86">
        <v>18.899999999999999</v>
      </c>
      <c r="Q11" s="86">
        <v>21.7</v>
      </c>
      <c r="R11" s="86">
        <v>19.8</v>
      </c>
      <c r="S11" s="86">
        <v>17.100000000000001</v>
      </c>
      <c r="T11" s="86">
        <v>15.1</v>
      </c>
      <c r="U11" s="86">
        <v>16.5</v>
      </c>
      <c r="V11" s="86">
        <v>17.8</v>
      </c>
      <c r="W11" s="86">
        <v>21.6</v>
      </c>
      <c r="X11" s="86">
        <v>21.6</v>
      </c>
      <c r="Y11" s="86">
        <v>22.5</v>
      </c>
      <c r="Z11" s="86">
        <v>20.8</v>
      </c>
      <c r="AA11" s="86">
        <v>20.3</v>
      </c>
      <c r="AB11" s="86">
        <v>21.1</v>
      </c>
      <c r="AC11" s="86">
        <v>19.899999999999999</v>
      </c>
      <c r="AD11" s="13">
        <f t="shared" si="1"/>
        <v>14.8</v>
      </c>
      <c r="AE11" s="75">
        <f t="shared" si="2"/>
        <v>19.160714285714288</v>
      </c>
    </row>
    <row r="12" spans="1:35" x14ac:dyDescent="0.2">
      <c r="A12" s="78" t="s">
        <v>1</v>
      </c>
      <c r="B12" s="94">
        <v>20.7</v>
      </c>
      <c r="C12" s="86">
        <v>22.9</v>
      </c>
      <c r="D12" s="86">
        <v>21.7</v>
      </c>
      <c r="E12" s="86">
        <v>21.6</v>
      </c>
      <c r="F12" s="86">
        <v>19.2</v>
      </c>
      <c r="G12" s="86">
        <v>17.100000000000001</v>
      </c>
      <c r="H12" s="86">
        <v>16.7</v>
      </c>
      <c r="I12" s="86">
        <v>18.100000000000001</v>
      </c>
      <c r="J12" s="86">
        <v>18.899999999999999</v>
      </c>
      <c r="K12" s="86">
        <v>21.9</v>
      </c>
      <c r="L12" s="86">
        <v>19.8</v>
      </c>
      <c r="M12" s="86">
        <v>19.100000000000001</v>
      </c>
      <c r="N12" s="86">
        <v>19.5</v>
      </c>
      <c r="O12" s="86">
        <v>19.899999999999999</v>
      </c>
      <c r="P12" s="86">
        <v>19.7</v>
      </c>
      <c r="Q12" s="86">
        <v>19.5</v>
      </c>
      <c r="R12" s="86">
        <v>17.7</v>
      </c>
      <c r="S12" s="86">
        <v>19.399999999999999</v>
      </c>
      <c r="T12" s="86">
        <v>17.5</v>
      </c>
      <c r="U12" s="86">
        <v>17.399999999999999</v>
      </c>
      <c r="V12" s="86">
        <v>18.7</v>
      </c>
      <c r="W12" s="86">
        <v>19.600000000000001</v>
      </c>
      <c r="X12" s="86">
        <v>21.4</v>
      </c>
      <c r="Y12" s="86">
        <v>21.1</v>
      </c>
      <c r="Z12" s="86">
        <v>21.7</v>
      </c>
      <c r="AA12" s="86">
        <v>19.7</v>
      </c>
      <c r="AB12" s="86">
        <v>20</v>
      </c>
      <c r="AC12" s="86">
        <v>21.2</v>
      </c>
      <c r="AD12" s="13">
        <f t="shared" si="1"/>
        <v>16.7</v>
      </c>
      <c r="AE12" s="75">
        <f t="shared" si="2"/>
        <v>19.703571428571429</v>
      </c>
      <c r="AG12" s="11" t="s">
        <v>39</v>
      </c>
    </row>
    <row r="13" spans="1:35" x14ac:dyDescent="0.2">
      <c r="A13" s="78" t="s">
        <v>2</v>
      </c>
      <c r="B13" s="86">
        <v>21.4</v>
      </c>
      <c r="C13" s="86">
        <v>20.5</v>
      </c>
      <c r="D13" s="86">
        <v>21.1</v>
      </c>
      <c r="E13" s="86">
        <v>20.9</v>
      </c>
      <c r="F13" s="86">
        <v>21.7</v>
      </c>
      <c r="G13" s="86">
        <v>20.3</v>
      </c>
      <c r="H13" s="86">
        <v>17.399999999999999</v>
      </c>
      <c r="I13" s="86">
        <v>18</v>
      </c>
      <c r="J13" s="86">
        <v>16.7</v>
      </c>
      <c r="K13" s="86">
        <v>18.3</v>
      </c>
      <c r="L13" s="86">
        <v>21.4</v>
      </c>
      <c r="M13" s="86">
        <v>20.9</v>
      </c>
      <c r="N13" s="86">
        <v>20.5</v>
      </c>
      <c r="O13" s="86">
        <v>20.9</v>
      </c>
      <c r="P13" s="86">
        <v>20</v>
      </c>
      <c r="Q13" s="86">
        <v>21.4</v>
      </c>
      <c r="R13" s="86">
        <v>21.9</v>
      </c>
      <c r="S13" s="86">
        <v>20.9</v>
      </c>
      <c r="T13" s="86">
        <v>18</v>
      </c>
      <c r="U13" s="86">
        <v>15.4</v>
      </c>
      <c r="V13" s="86">
        <v>16</v>
      </c>
      <c r="W13" s="86">
        <v>20.5</v>
      </c>
      <c r="X13" s="86">
        <v>21</v>
      </c>
      <c r="Y13" s="86">
        <v>21.4</v>
      </c>
      <c r="Z13" s="86">
        <v>20</v>
      </c>
      <c r="AA13" s="86">
        <v>21</v>
      </c>
      <c r="AB13" s="86">
        <v>20.2</v>
      </c>
      <c r="AC13" s="86">
        <v>19.399999999999999</v>
      </c>
      <c r="AD13" s="13">
        <f t="shared" si="1"/>
        <v>15.4</v>
      </c>
      <c r="AE13" s="75">
        <f t="shared" si="2"/>
        <v>19.896428571428569</v>
      </c>
      <c r="AF13" s="11" t="s">
        <v>39</v>
      </c>
      <c r="AG13" s="11" t="s">
        <v>39</v>
      </c>
    </row>
    <row r="14" spans="1:35" x14ac:dyDescent="0.2">
      <c r="A14" s="78" t="s">
        <v>3</v>
      </c>
      <c r="B14" s="86">
        <v>25.3</v>
      </c>
      <c r="C14" s="86">
        <v>25.3</v>
      </c>
      <c r="D14" s="86">
        <v>25.5</v>
      </c>
      <c r="E14" s="86">
        <v>23.9</v>
      </c>
      <c r="F14" s="86">
        <v>23.5</v>
      </c>
      <c r="G14" s="86">
        <v>22.1</v>
      </c>
      <c r="H14" s="86">
        <v>20</v>
      </c>
      <c r="I14" s="86">
        <v>20.5</v>
      </c>
      <c r="J14" s="86">
        <v>24.3</v>
      </c>
      <c r="K14" s="86">
        <v>24.3</v>
      </c>
      <c r="L14" s="86">
        <v>22</v>
      </c>
      <c r="M14" s="86">
        <v>20.7</v>
      </c>
      <c r="N14" s="86">
        <v>22.3</v>
      </c>
      <c r="O14" s="86">
        <v>24.1</v>
      </c>
      <c r="P14" s="86">
        <v>23.6</v>
      </c>
      <c r="Q14" s="86">
        <v>22.1</v>
      </c>
      <c r="R14" s="86">
        <v>22.1</v>
      </c>
      <c r="S14" s="86">
        <v>22.4</v>
      </c>
      <c r="T14" s="86">
        <v>21.3</v>
      </c>
      <c r="U14" s="86">
        <v>21.7</v>
      </c>
      <c r="V14" s="86">
        <v>21.7</v>
      </c>
      <c r="W14" s="86">
        <v>23.5</v>
      </c>
      <c r="X14" s="86">
        <v>26.8</v>
      </c>
      <c r="Y14" s="86">
        <v>25.7</v>
      </c>
      <c r="Z14" s="86">
        <v>24.7</v>
      </c>
      <c r="AA14" s="86">
        <v>23.3</v>
      </c>
      <c r="AB14" s="86">
        <v>24.3</v>
      </c>
      <c r="AC14" s="86">
        <v>25.2</v>
      </c>
      <c r="AD14" s="13">
        <f t="shared" ref="AD14" si="3">MIN(B14:AC14)</f>
        <v>20</v>
      </c>
      <c r="AE14" s="75">
        <f t="shared" ref="AE14" si="4">AVERAGE(B14:AC14)</f>
        <v>23.292857142857148</v>
      </c>
      <c r="AF14" s="11" t="s">
        <v>39</v>
      </c>
      <c r="AI14" t="s">
        <v>39</v>
      </c>
    </row>
    <row r="15" spans="1:35" x14ac:dyDescent="0.2">
      <c r="A15" s="78" t="s">
        <v>36</v>
      </c>
      <c r="B15" s="86">
        <v>20.3</v>
      </c>
      <c r="C15" s="86">
        <v>20.2</v>
      </c>
      <c r="D15" s="86">
        <v>19.100000000000001</v>
      </c>
      <c r="E15" s="86">
        <v>20.3</v>
      </c>
      <c r="F15" s="86">
        <v>20.2</v>
      </c>
      <c r="G15" s="86">
        <v>19.5</v>
      </c>
      <c r="H15" s="86">
        <v>17.600000000000001</v>
      </c>
      <c r="I15" s="86">
        <v>16.5</v>
      </c>
      <c r="J15" s="86">
        <v>16.2</v>
      </c>
      <c r="K15" s="86">
        <v>18.399999999999999</v>
      </c>
      <c r="L15" s="86">
        <v>19.3</v>
      </c>
      <c r="M15" s="86">
        <v>19.600000000000001</v>
      </c>
      <c r="N15" s="86">
        <v>19.3</v>
      </c>
      <c r="O15" s="86">
        <v>20.399999999999999</v>
      </c>
      <c r="P15" s="86">
        <v>19</v>
      </c>
      <c r="Q15" s="86">
        <v>19.899999999999999</v>
      </c>
      <c r="R15" s="86">
        <v>19.899999999999999</v>
      </c>
      <c r="S15" s="86">
        <v>19.5</v>
      </c>
      <c r="T15" s="86">
        <v>17.5</v>
      </c>
      <c r="U15" s="86">
        <v>16.600000000000001</v>
      </c>
      <c r="V15" s="86">
        <v>17.8</v>
      </c>
      <c r="W15" s="86">
        <v>19.3</v>
      </c>
      <c r="X15" s="86">
        <v>20.2</v>
      </c>
      <c r="Y15" s="86">
        <v>20.9</v>
      </c>
      <c r="Z15" s="86">
        <v>20.9</v>
      </c>
      <c r="AA15" s="86">
        <v>19.600000000000001</v>
      </c>
      <c r="AB15" s="86">
        <v>18.2</v>
      </c>
      <c r="AC15" s="86">
        <v>18.600000000000001</v>
      </c>
      <c r="AD15" s="13">
        <f>MIN(B15:AC15)</f>
        <v>16.2</v>
      </c>
      <c r="AE15" s="75">
        <f>AVERAGE(B15:AC15)</f>
        <v>19.100000000000001</v>
      </c>
      <c r="AG15" t="s">
        <v>39</v>
      </c>
    </row>
    <row r="16" spans="1:35" x14ac:dyDescent="0.2">
      <c r="A16" s="78" t="s">
        <v>4</v>
      </c>
      <c r="B16" s="86">
        <v>21.8</v>
      </c>
      <c r="C16" s="86">
        <v>22.5</v>
      </c>
      <c r="D16" s="86">
        <v>22.4</v>
      </c>
      <c r="E16" s="86">
        <v>23.6</v>
      </c>
      <c r="F16" s="86">
        <v>22.8</v>
      </c>
      <c r="G16" s="86">
        <v>19.8</v>
      </c>
      <c r="H16" s="86">
        <v>18.2</v>
      </c>
      <c r="I16" s="86">
        <v>18.3</v>
      </c>
      <c r="J16" s="86">
        <v>18.2</v>
      </c>
      <c r="K16" s="86">
        <v>20.100000000000001</v>
      </c>
      <c r="L16" s="86">
        <v>21.2</v>
      </c>
      <c r="M16" s="86">
        <v>22.2</v>
      </c>
      <c r="N16" s="86">
        <v>20.6</v>
      </c>
      <c r="O16" s="86">
        <v>22.7</v>
      </c>
      <c r="P16" s="86">
        <v>20.399999999999999</v>
      </c>
      <c r="Q16" s="86">
        <v>22.3</v>
      </c>
      <c r="R16" s="86">
        <v>22.5</v>
      </c>
      <c r="S16" s="86">
        <v>21.8</v>
      </c>
      <c r="T16" s="86">
        <v>17.5</v>
      </c>
      <c r="U16" s="86">
        <v>17.3</v>
      </c>
      <c r="V16" s="86">
        <v>17.100000000000001</v>
      </c>
      <c r="W16" s="86">
        <v>21.5</v>
      </c>
      <c r="X16" s="86">
        <v>23.1</v>
      </c>
      <c r="Y16" s="86">
        <v>22.2</v>
      </c>
      <c r="Z16" s="86">
        <v>22.3</v>
      </c>
      <c r="AA16" s="86">
        <v>21.2</v>
      </c>
      <c r="AB16" s="86">
        <v>22.4</v>
      </c>
      <c r="AC16" s="86">
        <v>21.3</v>
      </c>
      <c r="AD16" s="13">
        <f>MIN(B16:AC16)</f>
        <v>17.100000000000001</v>
      </c>
      <c r="AE16" s="75">
        <f>AVERAGE(B16:AC16)</f>
        <v>20.974999999999998</v>
      </c>
      <c r="AG16" t="s">
        <v>39</v>
      </c>
      <c r="AH16" t="s">
        <v>39</v>
      </c>
      <c r="AI16" t="s">
        <v>39</v>
      </c>
    </row>
    <row r="17" spans="1:36" x14ac:dyDescent="0.2">
      <c r="A17" s="78" t="s">
        <v>155</v>
      </c>
      <c r="B17" s="86">
        <v>20.399999999999999</v>
      </c>
      <c r="C17" s="86">
        <v>20.399999999999999</v>
      </c>
      <c r="D17" s="86">
        <v>21.5</v>
      </c>
      <c r="E17" s="86">
        <v>22.2</v>
      </c>
      <c r="F17" s="86">
        <v>16.600000000000001</v>
      </c>
      <c r="G17" s="86">
        <v>14</v>
      </c>
      <c r="H17" s="86">
        <v>13.2</v>
      </c>
      <c r="I17" s="86">
        <v>15.3</v>
      </c>
      <c r="J17" s="86">
        <v>14.9</v>
      </c>
      <c r="K17" s="86">
        <v>17.3</v>
      </c>
      <c r="L17" s="86">
        <v>19.3</v>
      </c>
      <c r="M17" s="86">
        <v>18.5</v>
      </c>
      <c r="N17" s="86">
        <v>18</v>
      </c>
      <c r="O17" s="86">
        <v>19.600000000000001</v>
      </c>
      <c r="P17" s="86">
        <v>17.5</v>
      </c>
      <c r="Q17" s="86">
        <v>19.899999999999999</v>
      </c>
      <c r="R17" s="86">
        <v>18</v>
      </c>
      <c r="S17" s="86">
        <v>14.9</v>
      </c>
      <c r="T17" s="86">
        <v>12</v>
      </c>
      <c r="U17" s="86">
        <v>13.4</v>
      </c>
      <c r="V17" s="86">
        <v>17</v>
      </c>
      <c r="W17" s="86">
        <v>18.8</v>
      </c>
      <c r="X17" s="86">
        <v>20.5</v>
      </c>
      <c r="Y17" s="86">
        <v>21</v>
      </c>
      <c r="Z17" s="86">
        <v>20.7</v>
      </c>
      <c r="AA17" s="86">
        <v>18.899999999999999</v>
      </c>
      <c r="AB17" s="86">
        <v>20.5</v>
      </c>
      <c r="AC17" s="86">
        <v>20.399999999999999</v>
      </c>
      <c r="AD17" s="13">
        <f t="shared" ref="AD17:AD22" si="5">MIN(B17:AC17)</f>
        <v>12</v>
      </c>
      <c r="AE17" s="75">
        <f t="shared" ref="AE17:AE22" si="6">AVERAGE(B17:AC17)</f>
        <v>18.024999999999999</v>
      </c>
      <c r="AF17" s="11" t="s">
        <v>39</v>
      </c>
      <c r="AG17" t="s">
        <v>39</v>
      </c>
      <c r="AH17" t="s">
        <v>39</v>
      </c>
      <c r="AI17" t="s">
        <v>39</v>
      </c>
      <c r="AJ17" t="s">
        <v>39</v>
      </c>
    </row>
    <row r="18" spans="1:36" x14ac:dyDescent="0.2">
      <c r="A18" s="78" t="s">
        <v>156</v>
      </c>
      <c r="B18" s="86">
        <v>21</v>
      </c>
      <c r="C18" s="86">
        <v>21.5</v>
      </c>
      <c r="D18" s="86">
        <v>22.2</v>
      </c>
      <c r="E18" s="86">
        <v>22.9</v>
      </c>
      <c r="F18" s="86">
        <v>18.2</v>
      </c>
      <c r="G18" s="86">
        <v>16.7</v>
      </c>
      <c r="H18" s="86">
        <v>14.6</v>
      </c>
      <c r="I18" s="86">
        <v>16.899999999999999</v>
      </c>
      <c r="J18" s="86">
        <v>17.5</v>
      </c>
      <c r="K18" s="86">
        <v>17.399999999999999</v>
      </c>
      <c r="L18" s="86">
        <v>20.5</v>
      </c>
      <c r="M18" s="86">
        <v>20.8</v>
      </c>
      <c r="N18" s="86">
        <v>19.399999999999999</v>
      </c>
      <c r="O18" s="86">
        <v>19.8</v>
      </c>
      <c r="P18" s="86">
        <v>19.899999999999999</v>
      </c>
      <c r="Q18" s="86">
        <v>21.8</v>
      </c>
      <c r="R18" s="86">
        <v>20.399999999999999</v>
      </c>
      <c r="S18" s="86">
        <v>17.399999999999999</v>
      </c>
      <c r="T18" s="86">
        <v>16.2</v>
      </c>
      <c r="U18" s="86">
        <v>15</v>
      </c>
      <c r="V18" s="86">
        <v>18.7</v>
      </c>
      <c r="W18" s="86">
        <v>20.6</v>
      </c>
      <c r="X18" s="86">
        <v>22.5</v>
      </c>
      <c r="Y18" s="86">
        <v>22.8</v>
      </c>
      <c r="Z18" s="86">
        <v>21</v>
      </c>
      <c r="AA18" s="86">
        <v>21.1</v>
      </c>
      <c r="AB18" s="86">
        <v>21.6</v>
      </c>
      <c r="AC18" s="86">
        <v>21.6</v>
      </c>
      <c r="AD18" s="13">
        <f t="shared" si="5"/>
        <v>14.6</v>
      </c>
      <c r="AE18" s="75">
        <f t="shared" si="6"/>
        <v>19.642857142857142</v>
      </c>
      <c r="AG18" t="s">
        <v>39</v>
      </c>
      <c r="AJ18" t="s">
        <v>39</v>
      </c>
    </row>
    <row r="19" spans="1:36" x14ac:dyDescent="0.2">
      <c r="A19" s="78" t="s">
        <v>5</v>
      </c>
      <c r="B19" s="86">
        <v>19.600000000000001</v>
      </c>
      <c r="C19" s="86">
        <v>20.3</v>
      </c>
      <c r="D19" s="86">
        <v>21.5</v>
      </c>
      <c r="E19" s="86">
        <v>22.8</v>
      </c>
      <c r="F19" s="86">
        <v>18</v>
      </c>
      <c r="G19" s="86">
        <v>17.3</v>
      </c>
      <c r="H19" s="86">
        <v>15.6</v>
      </c>
      <c r="I19" s="86">
        <v>17</v>
      </c>
      <c r="J19" s="86">
        <v>15.7</v>
      </c>
      <c r="K19" s="86">
        <v>19.3</v>
      </c>
      <c r="L19" s="86">
        <v>19.2</v>
      </c>
      <c r="M19" s="86">
        <v>18.5</v>
      </c>
      <c r="N19" s="86">
        <v>18.600000000000001</v>
      </c>
      <c r="O19" s="86">
        <v>20</v>
      </c>
      <c r="P19" s="86">
        <v>19.2</v>
      </c>
      <c r="Q19" s="86">
        <v>21.4</v>
      </c>
      <c r="R19" s="86">
        <v>20.5</v>
      </c>
      <c r="S19" s="86">
        <v>17.899999999999999</v>
      </c>
      <c r="T19" s="86">
        <v>14.2</v>
      </c>
      <c r="U19" s="86">
        <v>17.2</v>
      </c>
      <c r="V19" s="86">
        <v>18.3</v>
      </c>
      <c r="W19" s="86">
        <v>19.5</v>
      </c>
      <c r="X19" s="86">
        <v>21.4</v>
      </c>
      <c r="Y19" s="86">
        <v>21</v>
      </c>
      <c r="Z19" s="86">
        <v>21.3</v>
      </c>
      <c r="AA19" s="86">
        <v>21.4</v>
      </c>
      <c r="AB19" s="86">
        <v>20.5</v>
      </c>
      <c r="AC19" s="86">
        <v>20.6</v>
      </c>
      <c r="AD19" s="13">
        <f t="shared" si="5"/>
        <v>14.2</v>
      </c>
      <c r="AE19" s="75">
        <f t="shared" si="6"/>
        <v>19.207142857142852</v>
      </c>
      <c r="AG19" t="s">
        <v>39</v>
      </c>
      <c r="AH19" t="s">
        <v>39</v>
      </c>
      <c r="AI19" t="s">
        <v>39</v>
      </c>
    </row>
    <row r="20" spans="1:36" x14ac:dyDescent="0.2">
      <c r="A20" s="78" t="s">
        <v>6</v>
      </c>
      <c r="B20" s="86">
        <v>20.8</v>
      </c>
      <c r="C20" s="86">
        <v>21.4</v>
      </c>
      <c r="D20" s="86">
        <v>23.3</v>
      </c>
      <c r="E20" s="86">
        <v>24.1</v>
      </c>
      <c r="F20" s="86">
        <v>19.2</v>
      </c>
      <c r="G20" s="86">
        <v>18.8</v>
      </c>
      <c r="H20" s="86">
        <v>19.3</v>
      </c>
      <c r="I20" s="86">
        <v>20.2</v>
      </c>
      <c r="J20" s="86">
        <v>19.8</v>
      </c>
      <c r="K20" s="86">
        <v>19.7</v>
      </c>
      <c r="L20" s="86">
        <v>19.7</v>
      </c>
      <c r="M20" s="86">
        <v>21.1</v>
      </c>
      <c r="N20" s="86">
        <v>20.3</v>
      </c>
      <c r="O20" s="86">
        <v>20.399999999999999</v>
      </c>
      <c r="P20" s="86">
        <v>20.3</v>
      </c>
      <c r="Q20" s="86">
        <v>22.1</v>
      </c>
      <c r="R20" s="86">
        <v>22.4</v>
      </c>
      <c r="S20" s="86">
        <v>20.5</v>
      </c>
      <c r="T20" s="86">
        <v>19.8</v>
      </c>
      <c r="U20" s="86">
        <v>19.600000000000001</v>
      </c>
      <c r="V20" s="86">
        <v>22.3</v>
      </c>
      <c r="W20" s="86">
        <v>23.4</v>
      </c>
      <c r="X20" s="86">
        <v>23.6</v>
      </c>
      <c r="Y20" s="86">
        <v>21.6</v>
      </c>
      <c r="Z20" s="86">
        <v>21.6</v>
      </c>
      <c r="AA20" s="86">
        <v>22.6</v>
      </c>
      <c r="AB20" s="86">
        <v>21.2</v>
      </c>
      <c r="AC20" s="86">
        <v>21.1</v>
      </c>
      <c r="AD20" s="13">
        <f t="shared" si="5"/>
        <v>18.8</v>
      </c>
      <c r="AE20" s="75">
        <f t="shared" si="6"/>
        <v>21.078571428571433</v>
      </c>
      <c r="AH20" t="s">
        <v>39</v>
      </c>
      <c r="AI20" t="s">
        <v>39</v>
      </c>
      <c r="AJ20" t="s">
        <v>39</v>
      </c>
    </row>
    <row r="21" spans="1:36" x14ac:dyDescent="0.2">
      <c r="A21" s="78" t="s">
        <v>35</v>
      </c>
      <c r="B21" s="86">
        <v>22.7</v>
      </c>
      <c r="C21" s="86">
        <v>24.3</v>
      </c>
      <c r="D21" s="86">
        <v>26.1</v>
      </c>
      <c r="E21" s="86">
        <v>24.5</v>
      </c>
      <c r="F21" s="86">
        <v>21.4</v>
      </c>
      <c r="G21" s="86">
        <v>20</v>
      </c>
      <c r="H21" s="86">
        <v>19.399999999999999</v>
      </c>
      <c r="I21" s="86">
        <v>20.2</v>
      </c>
      <c r="J21" s="86">
        <v>19.100000000000001</v>
      </c>
      <c r="K21" s="86">
        <v>20.100000000000001</v>
      </c>
      <c r="L21" s="86">
        <v>22</v>
      </c>
      <c r="M21" s="86">
        <v>23.6</v>
      </c>
      <c r="N21" s="86">
        <v>22.5</v>
      </c>
      <c r="O21" s="86">
        <v>22.8</v>
      </c>
      <c r="P21" s="86">
        <v>23.6</v>
      </c>
      <c r="Q21" s="86">
        <v>22.4</v>
      </c>
      <c r="R21" s="86">
        <v>22</v>
      </c>
      <c r="S21" s="86">
        <v>19.100000000000001</v>
      </c>
      <c r="T21" s="86">
        <v>17.7</v>
      </c>
      <c r="U21" s="86">
        <v>17.2</v>
      </c>
      <c r="V21" s="86">
        <v>18.5</v>
      </c>
      <c r="W21" s="86">
        <v>20.3</v>
      </c>
      <c r="X21" s="86">
        <v>22.9</v>
      </c>
      <c r="Y21" s="86">
        <v>23.7</v>
      </c>
      <c r="Z21" s="86">
        <v>23.2</v>
      </c>
      <c r="AA21" s="86">
        <v>22</v>
      </c>
      <c r="AB21" s="86">
        <v>21.8</v>
      </c>
      <c r="AC21" s="86">
        <v>22</v>
      </c>
      <c r="AD21" s="13">
        <f t="shared" si="5"/>
        <v>17.2</v>
      </c>
      <c r="AE21" s="75">
        <f t="shared" si="6"/>
        <v>21.610714285714288</v>
      </c>
      <c r="AH21" t="s">
        <v>39</v>
      </c>
      <c r="AJ21" t="s">
        <v>39</v>
      </c>
    </row>
    <row r="22" spans="1:36" x14ac:dyDescent="0.2">
      <c r="A22" s="78" t="s">
        <v>157</v>
      </c>
      <c r="B22" s="86">
        <v>20.399999999999999</v>
      </c>
      <c r="C22" s="86">
        <v>21.5</v>
      </c>
      <c r="D22" s="86">
        <v>21</v>
      </c>
      <c r="E22" s="86">
        <v>21.9</v>
      </c>
      <c r="F22" s="86">
        <v>17.2</v>
      </c>
      <c r="G22" s="86">
        <v>15</v>
      </c>
      <c r="H22" s="86">
        <v>13.7</v>
      </c>
      <c r="I22" s="86">
        <v>17.100000000000001</v>
      </c>
      <c r="J22" s="86">
        <v>17.3</v>
      </c>
      <c r="K22" s="86">
        <v>18.5</v>
      </c>
      <c r="L22" s="86">
        <v>19</v>
      </c>
      <c r="M22" s="86">
        <v>19.8</v>
      </c>
      <c r="N22" s="86">
        <v>18.8</v>
      </c>
      <c r="O22" s="86">
        <v>19.399999999999999</v>
      </c>
      <c r="P22" s="86">
        <v>17.5</v>
      </c>
      <c r="Q22" s="86">
        <v>21.2</v>
      </c>
      <c r="R22" s="86">
        <v>19.5</v>
      </c>
      <c r="S22" s="86">
        <v>18</v>
      </c>
      <c r="T22" s="86">
        <v>16.7</v>
      </c>
      <c r="U22" s="86">
        <v>17.7</v>
      </c>
      <c r="V22" s="86">
        <v>18.8</v>
      </c>
      <c r="W22" s="86">
        <v>19.3</v>
      </c>
      <c r="X22" s="86">
        <v>20.8</v>
      </c>
      <c r="Y22" s="86">
        <v>21.4</v>
      </c>
      <c r="Z22" s="86">
        <v>20.2</v>
      </c>
      <c r="AA22" s="86">
        <v>21</v>
      </c>
      <c r="AB22" s="86">
        <v>20.9</v>
      </c>
      <c r="AC22" s="86">
        <v>19.3</v>
      </c>
      <c r="AD22" s="13">
        <f t="shared" si="5"/>
        <v>13.7</v>
      </c>
      <c r="AE22" s="75">
        <f t="shared" si="6"/>
        <v>19.032142857142855</v>
      </c>
      <c r="AF22" s="11" t="s">
        <v>39</v>
      </c>
      <c r="AG22" t="s">
        <v>39</v>
      </c>
      <c r="AH22" s="11" t="s">
        <v>39</v>
      </c>
      <c r="AI22" t="s">
        <v>39</v>
      </c>
      <c r="AJ22" t="s">
        <v>39</v>
      </c>
    </row>
    <row r="23" spans="1:36" s="5" customFormat="1" x14ac:dyDescent="0.2">
      <c r="A23" s="78" t="s">
        <v>7</v>
      </c>
      <c r="B23" s="86">
        <v>23.3</v>
      </c>
      <c r="C23" s="86">
        <v>23.8</v>
      </c>
      <c r="D23" s="86">
        <v>25.1</v>
      </c>
      <c r="E23" s="86" t="s">
        <v>211</v>
      </c>
      <c r="F23" s="86" t="s">
        <v>211</v>
      </c>
      <c r="G23" s="86">
        <v>24.4</v>
      </c>
      <c r="H23" s="86">
        <v>18</v>
      </c>
      <c r="I23" s="86">
        <v>18.2</v>
      </c>
      <c r="J23" s="86">
        <v>20.6</v>
      </c>
      <c r="K23" s="86">
        <v>20.3</v>
      </c>
      <c r="L23" s="86" t="s">
        <v>211</v>
      </c>
      <c r="M23" s="86" t="s">
        <v>211</v>
      </c>
      <c r="N23" s="86" t="s">
        <v>211</v>
      </c>
      <c r="O23" s="86" t="s">
        <v>211</v>
      </c>
      <c r="P23" s="86" t="s">
        <v>211</v>
      </c>
      <c r="Q23" s="86" t="s">
        <v>211</v>
      </c>
      <c r="R23" s="86">
        <v>23.9</v>
      </c>
      <c r="S23" s="86">
        <v>20.5</v>
      </c>
      <c r="T23" s="86">
        <v>18.3</v>
      </c>
      <c r="U23" s="86">
        <v>19.5</v>
      </c>
      <c r="V23" s="86">
        <v>19.7</v>
      </c>
      <c r="W23" s="86">
        <v>21.2</v>
      </c>
      <c r="X23" s="86" t="s">
        <v>211</v>
      </c>
      <c r="Y23" s="86" t="s">
        <v>211</v>
      </c>
      <c r="Z23" s="86" t="s">
        <v>211</v>
      </c>
      <c r="AA23" s="86" t="s">
        <v>211</v>
      </c>
      <c r="AB23" s="86" t="s">
        <v>211</v>
      </c>
      <c r="AC23" s="86" t="s">
        <v>211</v>
      </c>
      <c r="AD23" s="13">
        <f>MIN(B23:AC23)</f>
        <v>18</v>
      </c>
      <c r="AE23" s="75">
        <f>AVERAGE(B23:AC23)</f>
        <v>21.2</v>
      </c>
      <c r="AH23" s="5" t="s">
        <v>39</v>
      </c>
      <c r="AI23" s="5" t="s">
        <v>39</v>
      </c>
    </row>
    <row r="24" spans="1:36" x14ac:dyDescent="0.2">
      <c r="A24" s="78" t="s">
        <v>158</v>
      </c>
      <c r="B24" s="86">
        <v>22.1</v>
      </c>
      <c r="C24" s="86">
        <v>22.7</v>
      </c>
      <c r="D24" s="86">
        <v>23</v>
      </c>
      <c r="E24" s="86">
        <v>23.4</v>
      </c>
      <c r="F24" s="86">
        <v>19.899999999999999</v>
      </c>
      <c r="G24" s="86">
        <v>17.100000000000001</v>
      </c>
      <c r="H24" s="86">
        <v>16.7</v>
      </c>
      <c r="I24" s="86">
        <v>18.2</v>
      </c>
      <c r="J24" s="86">
        <v>16.399999999999999</v>
      </c>
      <c r="K24" s="86">
        <v>19.100000000000001</v>
      </c>
      <c r="L24" s="86">
        <v>20.9</v>
      </c>
      <c r="M24" s="86">
        <v>22</v>
      </c>
      <c r="N24" s="86">
        <v>20.399999999999999</v>
      </c>
      <c r="O24" s="86">
        <v>21.2</v>
      </c>
      <c r="P24" s="86">
        <v>21</v>
      </c>
      <c r="Q24" s="86">
        <v>22.1</v>
      </c>
      <c r="R24" s="86">
        <v>21.7</v>
      </c>
      <c r="S24" s="86">
        <v>17.7</v>
      </c>
      <c r="T24" s="86">
        <v>15.9</v>
      </c>
      <c r="U24" s="86">
        <v>15.8</v>
      </c>
      <c r="V24" s="86">
        <v>19.2</v>
      </c>
      <c r="W24" s="86">
        <v>21.4</v>
      </c>
      <c r="X24" s="86">
        <v>23.3</v>
      </c>
      <c r="Y24" s="86">
        <v>23.8</v>
      </c>
      <c r="Z24" s="86">
        <v>21.7</v>
      </c>
      <c r="AA24" s="86">
        <v>21.5</v>
      </c>
      <c r="AB24" s="86">
        <v>22</v>
      </c>
      <c r="AC24" s="86">
        <v>21.9</v>
      </c>
      <c r="AD24" s="13">
        <f>MIN(B24:AC24)</f>
        <v>15.8</v>
      </c>
      <c r="AE24" s="75">
        <f>AVERAGE(B24:AC24)</f>
        <v>20.432142857142853</v>
      </c>
      <c r="AH24" s="11" t="s">
        <v>39</v>
      </c>
    </row>
    <row r="25" spans="1:36" x14ac:dyDescent="0.2">
      <c r="A25" s="78" t="s">
        <v>159</v>
      </c>
      <c r="B25" s="86">
        <v>22.9</v>
      </c>
      <c r="C25" s="86">
        <v>23.5</v>
      </c>
      <c r="D25" s="86">
        <v>23.2</v>
      </c>
      <c r="E25" s="86">
        <v>24.1</v>
      </c>
      <c r="F25" s="86">
        <v>23.1</v>
      </c>
      <c r="G25" s="86">
        <v>20.7</v>
      </c>
      <c r="H25" s="86">
        <v>19.899999999999999</v>
      </c>
      <c r="I25" s="86">
        <v>18.899999999999999</v>
      </c>
      <c r="J25" s="86">
        <v>19.5</v>
      </c>
      <c r="K25" s="86">
        <v>22.1</v>
      </c>
      <c r="L25" s="86">
        <v>21.9</v>
      </c>
      <c r="M25" s="86">
        <v>22.2</v>
      </c>
      <c r="N25" s="86">
        <v>21.3</v>
      </c>
      <c r="O25" s="86">
        <v>22.2</v>
      </c>
      <c r="P25" s="86">
        <v>21.2</v>
      </c>
      <c r="Q25" s="86">
        <v>23.3</v>
      </c>
      <c r="R25" s="86">
        <v>22.7</v>
      </c>
      <c r="S25" s="86">
        <v>23</v>
      </c>
      <c r="T25" s="86">
        <v>19.899999999999999</v>
      </c>
      <c r="U25" s="86">
        <v>18.8</v>
      </c>
      <c r="V25" s="86">
        <v>19.100000000000001</v>
      </c>
      <c r="W25" s="86">
        <v>23.1</v>
      </c>
      <c r="X25" s="86">
        <v>23.6</v>
      </c>
      <c r="Y25" s="86">
        <v>23.3</v>
      </c>
      <c r="Z25" s="86">
        <v>24.2</v>
      </c>
      <c r="AA25" s="86">
        <v>22.9</v>
      </c>
      <c r="AB25" s="86">
        <v>22.2</v>
      </c>
      <c r="AC25" s="86">
        <v>21.7</v>
      </c>
      <c r="AD25" s="13">
        <f t="shared" ref="AD25:AD33" si="7">MIN(B25:AC25)</f>
        <v>18.8</v>
      </c>
      <c r="AE25" s="75">
        <f t="shared" ref="AE25:AE33" si="8">AVERAGE(B25:AC25)</f>
        <v>21.946428571428577</v>
      </c>
      <c r="AG25" t="s">
        <v>39</v>
      </c>
      <c r="AI25" t="s">
        <v>39</v>
      </c>
    </row>
    <row r="26" spans="1:36" x14ac:dyDescent="0.2">
      <c r="A26" s="78" t="s">
        <v>8</v>
      </c>
      <c r="B26" s="86">
        <v>20.2</v>
      </c>
      <c r="C26" s="86">
        <v>20.5</v>
      </c>
      <c r="D26" s="86">
        <v>21.6</v>
      </c>
      <c r="E26" s="86">
        <v>21.2</v>
      </c>
      <c r="F26" s="86">
        <v>16.600000000000001</v>
      </c>
      <c r="G26" s="86">
        <v>16.8</v>
      </c>
      <c r="H26" s="86">
        <v>16.399999999999999</v>
      </c>
      <c r="I26" s="86">
        <v>18.8</v>
      </c>
      <c r="J26" s="86">
        <v>18</v>
      </c>
      <c r="K26" s="86">
        <v>18.3</v>
      </c>
      <c r="L26" s="86">
        <v>17.899999999999999</v>
      </c>
      <c r="M26" s="86">
        <v>20.100000000000001</v>
      </c>
      <c r="N26" s="86">
        <v>18</v>
      </c>
      <c r="O26" s="86">
        <v>19.7</v>
      </c>
      <c r="P26" s="86">
        <v>18.7</v>
      </c>
      <c r="Q26" s="86">
        <v>20.3</v>
      </c>
      <c r="R26" s="86">
        <v>19.5</v>
      </c>
      <c r="S26" s="86">
        <v>19.2</v>
      </c>
      <c r="T26" s="86">
        <v>18.399999999999999</v>
      </c>
      <c r="U26" s="86">
        <v>19.5</v>
      </c>
      <c r="V26" s="86">
        <v>20.6</v>
      </c>
      <c r="W26" s="86">
        <v>21.5</v>
      </c>
      <c r="X26" s="86">
        <v>23.4</v>
      </c>
      <c r="Y26" s="86">
        <v>22.7</v>
      </c>
      <c r="Z26" s="86">
        <v>21.1</v>
      </c>
      <c r="AA26" s="86">
        <v>20.7</v>
      </c>
      <c r="AB26" s="86">
        <v>20.100000000000001</v>
      </c>
      <c r="AC26" s="86">
        <v>19.399999999999999</v>
      </c>
      <c r="AD26" s="13">
        <f t="shared" si="7"/>
        <v>16.399999999999999</v>
      </c>
      <c r="AE26" s="75">
        <f t="shared" si="8"/>
        <v>19.61428571428571</v>
      </c>
      <c r="AF26" s="11" t="s">
        <v>39</v>
      </c>
      <c r="AG26" t="s">
        <v>39</v>
      </c>
      <c r="AH26" s="11" t="s">
        <v>39</v>
      </c>
      <c r="AI26" t="s">
        <v>39</v>
      </c>
    </row>
    <row r="27" spans="1:36" x14ac:dyDescent="0.2">
      <c r="A27" s="78" t="s">
        <v>9</v>
      </c>
      <c r="B27" s="86" t="s">
        <v>211</v>
      </c>
      <c r="C27" s="86" t="s">
        <v>211</v>
      </c>
      <c r="D27" s="86">
        <v>27.3</v>
      </c>
      <c r="E27" s="86">
        <v>22.4</v>
      </c>
      <c r="F27" s="86">
        <v>20</v>
      </c>
      <c r="G27" s="86">
        <v>17.899999999999999</v>
      </c>
      <c r="H27" s="86">
        <v>18.2</v>
      </c>
      <c r="I27" s="86" t="s">
        <v>211</v>
      </c>
      <c r="J27" s="86" t="s">
        <v>211</v>
      </c>
      <c r="K27" s="86" t="s">
        <v>211</v>
      </c>
      <c r="L27" s="86">
        <v>25.3</v>
      </c>
      <c r="M27" s="86">
        <v>20.2</v>
      </c>
      <c r="N27" s="86">
        <v>21.2</v>
      </c>
      <c r="O27" s="86">
        <v>23.7</v>
      </c>
      <c r="P27" s="86" t="s">
        <v>211</v>
      </c>
      <c r="Q27" s="86" t="s">
        <v>211</v>
      </c>
      <c r="R27" s="86" t="s">
        <v>211</v>
      </c>
      <c r="S27" s="86" t="s">
        <v>211</v>
      </c>
      <c r="T27" s="86" t="s">
        <v>211</v>
      </c>
      <c r="U27" s="86">
        <v>29</v>
      </c>
      <c r="V27" s="86">
        <v>19.3</v>
      </c>
      <c r="W27" s="86">
        <v>20.2</v>
      </c>
      <c r="X27" s="86" t="s">
        <v>211</v>
      </c>
      <c r="Y27" s="86" t="s">
        <v>211</v>
      </c>
      <c r="Z27" s="86" t="s">
        <v>211</v>
      </c>
      <c r="AA27" s="86" t="s">
        <v>211</v>
      </c>
      <c r="AB27" s="86" t="s">
        <v>211</v>
      </c>
      <c r="AC27" s="86" t="s">
        <v>211</v>
      </c>
      <c r="AD27" s="13">
        <f t="shared" si="7"/>
        <v>17.899999999999999</v>
      </c>
      <c r="AE27" s="75">
        <f t="shared" si="8"/>
        <v>22.058333333333334</v>
      </c>
      <c r="AG27" t="s">
        <v>39</v>
      </c>
      <c r="AH27" s="11" t="s">
        <v>39</v>
      </c>
    </row>
    <row r="28" spans="1:36" x14ac:dyDescent="0.2">
      <c r="A28" s="78" t="s">
        <v>160</v>
      </c>
      <c r="B28" s="86">
        <v>20.9</v>
      </c>
      <c r="C28" s="86">
        <v>21.3</v>
      </c>
      <c r="D28" s="86">
        <v>22.5</v>
      </c>
      <c r="E28" s="86">
        <v>22.8</v>
      </c>
      <c r="F28" s="86">
        <v>20.5</v>
      </c>
      <c r="G28" s="86">
        <v>17.5</v>
      </c>
      <c r="H28" s="86">
        <v>16.600000000000001</v>
      </c>
      <c r="I28" s="86">
        <v>17.899999999999999</v>
      </c>
      <c r="J28" s="86">
        <v>16.8</v>
      </c>
      <c r="K28" s="86">
        <v>18.8</v>
      </c>
      <c r="L28" s="86">
        <v>20.100000000000001</v>
      </c>
      <c r="M28" s="86">
        <v>21.3</v>
      </c>
      <c r="N28" s="86">
        <v>21.7</v>
      </c>
      <c r="O28" s="86">
        <v>19</v>
      </c>
      <c r="P28" s="86">
        <v>21.6</v>
      </c>
      <c r="Q28" s="86">
        <v>22.3</v>
      </c>
      <c r="R28" s="86">
        <v>20.6</v>
      </c>
      <c r="S28" s="86">
        <v>18.5</v>
      </c>
      <c r="T28" s="86">
        <v>15.7</v>
      </c>
      <c r="U28" s="86">
        <v>15.9</v>
      </c>
      <c r="V28" s="86">
        <v>16.399999999999999</v>
      </c>
      <c r="W28" s="86">
        <v>19.2</v>
      </c>
      <c r="X28" s="86">
        <v>21.6</v>
      </c>
      <c r="Y28" s="86">
        <v>22.4</v>
      </c>
      <c r="Z28" s="86">
        <v>21.9</v>
      </c>
      <c r="AA28" s="86">
        <v>21.2</v>
      </c>
      <c r="AB28" s="86">
        <v>20.9</v>
      </c>
      <c r="AC28" s="86">
        <v>20.7</v>
      </c>
      <c r="AD28" s="13">
        <f t="shared" si="7"/>
        <v>15.7</v>
      </c>
      <c r="AE28" s="75">
        <f t="shared" si="8"/>
        <v>19.87857142857143</v>
      </c>
      <c r="AH28" s="11" t="s">
        <v>39</v>
      </c>
      <c r="AI28" t="s">
        <v>39</v>
      </c>
    </row>
    <row r="29" spans="1:36" x14ac:dyDescent="0.2">
      <c r="A29" s="78" t="s">
        <v>10</v>
      </c>
      <c r="B29" s="86">
        <v>20</v>
      </c>
      <c r="C29" s="86">
        <v>22</v>
      </c>
      <c r="D29" s="86">
        <v>21.8</v>
      </c>
      <c r="E29" s="86">
        <v>22.2</v>
      </c>
      <c r="F29" s="86">
        <v>18.899999999999999</v>
      </c>
      <c r="G29" s="86">
        <v>14.4</v>
      </c>
      <c r="H29" s="86">
        <v>14.2</v>
      </c>
      <c r="I29" s="86">
        <v>15.9</v>
      </c>
      <c r="J29" s="86">
        <v>14.5</v>
      </c>
      <c r="K29" s="86">
        <v>15.8</v>
      </c>
      <c r="L29" s="86">
        <v>21.3</v>
      </c>
      <c r="M29" s="86">
        <v>21.1</v>
      </c>
      <c r="N29" s="86">
        <v>19.3</v>
      </c>
      <c r="O29" s="86">
        <v>19.399999999999999</v>
      </c>
      <c r="P29" s="86">
        <v>20</v>
      </c>
      <c r="Q29" s="86">
        <v>22</v>
      </c>
      <c r="R29" s="86">
        <v>20.7</v>
      </c>
      <c r="S29" s="86">
        <v>15.2</v>
      </c>
      <c r="T29" s="86">
        <v>13.6</v>
      </c>
      <c r="U29" s="86">
        <v>12.9</v>
      </c>
      <c r="V29" s="86">
        <v>16.100000000000001</v>
      </c>
      <c r="W29" s="86">
        <v>18</v>
      </c>
      <c r="X29" s="86">
        <v>20.6</v>
      </c>
      <c r="Y29" s="86">
        <v>21.6</v>
      </c>
      <c r="Z29" s="86">
        <v>21</v>
      </c>
      <c r="AA29" s="86">
        <v>21.2</v>
      </c>
      <c r="AB29" s="86">
        <v>20.8</v>
      </c>
      <c r="AC29" s="86">
        <v>20.7</v>
      </c>
      <c r="AD29" s="13">
        <f t="shared" si="7"/>
        <v>12.9</v>
      </c>
      <c r="AE29" s="75">
        <f t="shared" si="8"/>
        <v>18.75714285714286</v>
      </c>
      <c r="AG29" t="s">
        <v>39</v>
      </c>
      <c r="AH29" s="11" t="s">
        <v>39</v>
      </c>
      <c r="AI29" t="s">
        <v>39</v>
      </c>
    </row>
    <row r="30" spans="1:36" x14ac:dyDescent="0.2">
      <c r="A30" s="78" t="s">
        <v>145</v>
      </c>
      <c r="B30" s="86">
        <v>20.5</v>
      </c>
      <c r="C30" s="86">
        <v>22.1</v>
      </c>
      <c r="D30" s="86">
        <v>22.7</v>
      </c>
      <c r="E30" s="86">
        <v>22.5</v>
      </c>
      <c r="F30" s="86">
        <v>20</v>
      </c>
      <c r="G30" s="86">
        <v>15.6</v>
      </c>
      <c r="H30" s="86">
        <v>15.4</v>
      </c>
      <c r="I30" s="86">
        <v>18.2</v>
      </c>
      <c r="J30" s="86">
        <v>18.600000000000001</v>
      </c>
      <c r="K30" s="86">
        <v>17.5</v>
      </c>
      <c r="L30" s="86">
        <v>20.5</v>
      </c>
      <c r="M30" s="86">
        <v>21.2</v>
      </c>
      <c r="N30" s="86">
        <v>20.6</v>
      </c>
      <c r="O30" s="86">
        <v>18.7</v>
      </c>
      <c r="P30" s="86">
        <v>18.899999999999999</v>
      </c>
      <c r="Q30" s="86">
        <v>21.1</v>
      </c>
      <c r="R30" s="86">
        <v>20.2</v>
      </c>
      <c r="S30" s="86">
        <v>16.8</v>
      </c>
      <c r="T30" s="86">
        <v>12.7</v>
      </c>
      <c r="U30" s="86">
        <v>13.7</v>
      </c>
      <c r="V30" s="86">
        <v>17.3</v>
      </c>
      <c r="W30" s="86">
        <v>20</v>
      </c>
      <c r="X30" s="86">
        <v>21.4</v>
      </c>
      <c r="Y30" s="86">
        <v>20</v>
      </c>
      <c r="Z30" s="86">
        <v>21.1</v>
      </c>
      <c r="AA30" s="86">
        <v>21.8</v>
      </c>
      <c r="AB30" s="86">
        <v>19.600000000000001</v>
      </c>
      <c r="AC30" s="86">
        <v>20.2</v>
      </c>
      <c r="AD30" s="13">
        <f t="shared" si="7"/>
        <v>12.7</v>
      </c>
      <c r="AE30" s="75">
        <f t="shared" si="8"/>
        <v>19.24642857142857</v>
      </c>
      <c r="AG30" t="s">
        <v>39</v>
      </c>
      <c r="AH30" s="11" t="s">
        <v>39</v>
      </c>
    </row>
    <row r="31" spans="1:36" x14ac:dyDescent="0.2">
      <c r="A31" s="78" t="s">
        <v>11</v>
      </c>
      <c r="B31" s="86">
        <v>23.4</v>
      </c>
      <c r="C31" s="86">
        <v>24.4</v>
      </c>
      <c r="D31" s="86">
        <v>22</v>
      </c>
      <c r="E31" s="86">
        <v>23.4</v>
      </c>
      <c r="F31" s="86">
        <v>22.5</v>
      </c>
      <c r="G31" s="86">
        <v>21.4</v>
      </c>
      <c r="H31" s="86">
        <v>26.8</v>
      </c>
      <c r="I31" s="86">
        <v>22.7</v>
      </c>
      <c r="J31" s="86">
        <v>22.9</v>
      </c>
      <c r="K31" s="86">
        <v>24.7</v>
      </c>
      <c r="L31" s="86">
        <v>27.8</v>
      </c>
      <c r="M31" s="86" t="s">
        <v>211</v>
      </c>
      <c r="N31" s="86" t="s">
        <v>211</v>
      </c>
      <c r="O31" s="86" t="s">
        <v>211</v>
      </c>
      <c r="P31" s="86" t="s">
        <v>211</v>
      </c>
      <c r="Q31" s="86" t="s">
        <v>211</v>
      </c>
      <c r="R31" s="86" t="s">
        <v>211</v>
      </c>
      <c r="S31" s="86" t="s">
        <v>211</v>
      </c>
      <c r="T31" s="86" t="s">
        <v>211</v>
      </c>
      <c r="U31" s="86" t="s">
        <v>211</v>
      </c>
      <c r="V31" s="86" t="s">
        <v>211</v>
      </c>
      <c r="W31" s="86" t="s">
        <v>211</v>
      </c>
      <c r="X31" s="86" t="s">
        <v>211</v>
      </c>
      <c r="Y31" s="86" t="s">
        <v>211</v>
      </c>
      <c r="Z31" s="86" t="s">
        <v>211</v>
      </c>
      <c r="AA31" s="86" t="s">
        <v>211</v>
      </c>
      <c r="AB31" s="86" t="s">
        <v>211</v>
      </c>
      <c r="AC31" s="86" t="s">
        <v>211</v>
      </c>
      <c r="AD31" s="13">
        <f t="shared" si="7"/>
        <v>21.4</v>
      </c>
      <c r="AE31" s="75">
        <f t="shared" si="8"/>
        <v>23.818181818181817</v>
      </c>
      <c r="AG31" s="11" t="s">
        <v>39</v>
      </c>
      <c r="AH31" s="11" t="s">
        <v>39</v>
      </c>
      <c r="AI31" t="s">
        <v>39</v>
      </c>
    </row>
    <row r="32" spans="1:36" x14ac:dyDescent="0.2">
      <c r="A32" s="78" t="s">
        <v>12</v>
      </c>
      <c r="B32" s="86">
        <v>20.3</v>
      </c>
      <c r="C32" s="86">
        <v>20</v>
      </c>
      <c r="D32" s="86">
        <v>22</v>
      </c>
      <c r="E32" s="86">
        <v>20.5</v>
      </c>
      <c r="F32" s="86">
        <v>19.100000000000001</v>
      </c>
      <c r="G32" s="86">
        <v>18.600000000000001</v>
      </c>
      <c r="H32" s="86">
        <v>21</v>
      </c>
      <c r="I32" s="86">
        <v>22.6</v>
      </c>
      <c r="J32" s="86">
        <v>22.3</v>
      </c>
      <c r="K32" s="86">
        <v>21.8</v>
      </c>
      <c r="L32" s="86">
        <v>20.100000000000001</v>
      </c>
      <c r="M32" s="86" t="s">
        <v>211</v>
      </c>
      <c r="N32" s="86" t="s">
        <v>211</v>
      </c>
      <c r="O32" s="86" t="s">
        <v>211</v>
      </c>
      <c r="P32" s="86" t="s">
        <v>211</v>
      </c>
      <c r="Q32" s="86" t="s">
        <v>211</v>
      </c>
      <c r="R32" s="86" t="s">
        <v>211</v>
      </c>
      <c r="S32" s="86" t="s">
        <v>211</v>
      </c>
      <c r="T32" s="86" t="s">
        <v>211</v>
      </c>
      <c r="U32" s="86" t="s">
        <v>211</v>
      </c>
      <c r="V32" s="86" t="s">
        <v>211</v>
      </c>
      <c r="W32" s="86" t="s">
        <v>211</v>
      </c>
      <c r="X32" s="86" t="s">
        <v>211</v>
      </c>
      <c r="Y32" s="86" t="s">
        <v>211</v>
      </c>
      <c r="Z32" s="86" t="s">
        <v>211</v>
      </c>
      <c r="AA32" s="86" t="s">
        <v>211</v>
      </c>
      <c r="AB32" s="86" t="s">
        <v>211</v>
      </c>
      <c r="AC32" s="86" t="s">
        <v>211</v>
      </c>
      <c r="AD32" s="13">
        <f t="shared" si="7"/>
        <v>18.600000000000001</v>
      </c>
      <c r="AE32" s="75">
        <f t="shared" si="8"/>
        <v>20.754545454545454</v>
      </c>
      <c r="AF32" s="11" t="s">
        <v>39</v>
      </c>
      <c r="AG32" s="11" t="s">
        <v>39</v>
      </c>
    </row>
    <row r="33" spans="1:36" x14ac:dyDescent="0.2">
      <c r="A33" s="78" t="s">
        <v>24</v>
      </c>
      <c r="B33" s="86">
        <v>20.6</v>
      </c>
      <c r="C33" s="86">
        <v>22.3</v>
      </c>
      <c r="D33" s="86">
        <v>22.1</v>
      </c>
      <c r="E33" s="86">
        <v>21.4</v>
      </c>
      <c r="F33" s="86">
        <v>18.899999999999999</v>
      </c>
      <c r="G33" s="86">
        <v>16.8</v>
      </c>
      <c r="H33" s="86">
        <v>15.1</v>
      </c>
      <c r="I33" s="86">
        <v>17</v>
      </c>
      <c r="J33" s="86">
        <v>16</v>
      </c>
      <c r="K33" s="86">
        <v>17.399999999999999</v>
      </c>
      <c r="L33" s="86">
        <v>20.100000000000001</v>
      </c>
      <c r="M33" s="86">
        <v>20.2</v>
      </c>
      <c r="N33" s="86">
        <v>19.899999999999999</v>
      </c>
      <c r="O33" s="86">
        <v>19.899999999999999</v>
      </c>
      <c r="P33" s="86">
        <v>20.6</v>
      </c>
      <c r="Q33" s="86">
        <v>20.3</v>
      </c>
      <c r="R33" s="86">
        <v>19.399999999999999</v>
      </c>
      <c r="S33" s="86">
        <v>16.8</v>
      </c>
      <c r="T33" s="86">
        <v>14.4</v>
      </c>
      <c r="U33" s="86">
        <v>15.8</v>
      </c>
      <c r="V33" s="86">
        <v>17.600000000000001</v>
      </c>
      <c r="W33" s="86">
        <v>18.8</v>
      </c>
      <c r="X33" s="86">
        <v>21.7</v>
      </c>
      <c r="Y33" s="86">
        <v>22.6</v>
      </c>
      <c r="Z33" s="86">
        <v>21</v>
      </c>
      <c r="AA33" s="86">
        <v>20.2</v>
      </c>
      <c r="AB33" s="86">
        <v>19.100000000000001</v>
      </c>
      <c r="AC33" s="86">
        <v>21.7</v>
      </c>
      <c r="AD33" s="13">
        <f t="shared" si="7"/>
        <v>14.4</v>
      </c>
      <c r="AE33" s="75">
        <f t="shared" si="8"/>
        <v>19.203571428571429</v>
      </c>
      <c r="AG33" s="11" t="s">
        <v>39</v>
      </c>
    </row>
    <row r="34" spans="1:36" ht="13.5" thickBot="1" x14ac:dyDescent="0.25">
      <c r="A34" s="79" t="s">
        <v>13</v>
      </c>
      <c r="B34" s="86">
        <v>22.1</v>
      </c>
      <c r="C34" s="86">
        <v>22.7</v>
      </c>
      <c r="D34" s="86">
        <v>24.6</v>
      </c>
      <c r="E34" s="86">
        <v>24.8</v>
      </c>
      <c r="F34" s="86">
        <v>22.5</v>
      </c>
      <c r="G34" s="86">
        <v>19.8</v>
      </c>
      <c r="H34" s="86">
        <v>20.100000000000001</v>
      </c>
      <c r="I34" s="86">
        <v>19.5</v>
      </c>
      <c r="J34" s="86">
        <v>20.5</v>
      </c>
      <c r="K34" s="86">
        <v>20.5</v>
      </c>
      <c r="L34" s="86">
        <v>21.6</v>
      </c>
      <c r="M34" s="86">
        <v>21.9</v>
      </c>
      <c r="N34" s="86">
        <v>21.9</v>
      </c>
      <c r="O34" s="86">
        <v>21.3</v>
      </c>
      <c r="P34" s="86">
        <v>20.8</v>
      </c>
      <c r="Q34" s="86">
        <v>23.4</v>
      </c>
      <c r="R34" s="86">
        <v>23.5</v>
      </c>
      <c r="S34" s="86">
        <v>22.2</v>
      </c>
      <c r="T34" s="86">
        <v>18.899999999999999</v>
      </c>
      <c r="U34" s="86">
        <v>19.7</v>
      </c>
      <c r="V34" s="86">
        <v>20.7</v>
      </c>
      <c r="W34" s="86">
        <v>25.2</v>
      </c>
      <c r="X34" s="86">
        <v>24.6</v>
      </c>
      <c r="Y34" s="86">
        <v>23.9</v>
      </c>
      <c r="Z34" s="86">
        <v>22</v>
      </c>
      <c r="AA34" s="86">
        <v>20.7</v>
      </c>
      <c r="AB34" s="86">
        <v>21.4</v>
      </c>
      <c r="AC34" s="86">
        <v>20.9</v>
      </c>
      <c r="AD34" s="121">
        <f t="shared" ref="AD34" si="9">MIN(B34:AC34)</f>
        <v>18.899999999999999</v>
      </c>
      <c r="AE34" s="122">
        <f t="shared" ref="AE34" si="10">AVERAGE(B34:AC34)</f>
        <v>21.846428571428568</v>
      </c>
    </row>
    <row r="35" spans="1:36" s="5" customFormat="1" ht="17.100000000000001" customHeight="1" thickBot="1" x14ac:dyDescent="0.25">
      <c r="A35" s="80" t="s">
        <v>213</v>
      </c>
      <c r="B35" s="97">
        <f t="shared" ref="B35:AD35" si="11">MIN(B5:B34)</f>
        <v>19.600000000000001</v>
      </c>
      <c r="C35" s="82">
        <f t="shared" si="11"/>
        <v>20</v>
      </c>
      <c r="D35" s="82">
        <f t="shared" si="11"/>
        <v>19.100000000000001</v>
      </c>
      <c r="E35" s="82">
        <f t="shared" si="11"/>
        <v>20.3</v>
      </c>
      <c r="F35" s="82">
        <f t="shared" si="11"/>
        <v>16.600000000000001</v>
      </c>
      <c r="G35" s="82">
        <f t="shared" si="11"/>
        <v>14</v>
      </c>
      <c r="H35" s="82">
        <f t="shared" si="11"/>
        <v>13.2</v>
      </c>
      <c r="I35" s="82">
        <f t="shared" si="11"/>
        <v>15.2</v>
      </c>
      <c r="J35" s="82">
        <f t="shared" si="11"/>
        <v>14.5</v>
      </c>
      <c r="K35" s="82">
        <f t="shared" si="11"/>
        <v>15.8</v>
      </c>
      <c r="L35" s="82">
        <f t="shared" si="11"/>
        <v>17.899999999999999</v>
      </c>
      <c r="M35" s="82">
        <f t="shared" si="11"/>
        <v>18.5</v>
      </c>
      <c r="N35" s="82">
        <f t="shared" si="11"/>
        <v>18</v>
      </c>
      <c r="O35" s="82">
        <f t="shared" si="11"/>
        <v>18.3</v>
      </c>
      <c r="P35" s="82">
        <f t="shared" si="11"/>
        <v>17.5</v>
      </c>
      <c r="Q35" s="82">
        <f t="shared" si="11"/>
        <v>19.5</v>
      </c>
      <c r="R35" s="82">
        <f t="shared" si="11"/>
        <v>17.7</v>
      </c>
      <c r="S35" s="82">
        <f t="shared" si="11"/>
        <v>14.9</v>
      </c>
      <c r="T35" s="82">
        <f t="shared" si="11"/>
        <v>12</v>
      </c>
      <c r="U35" s="82">
        <f t="shared" si="11"/>
        <v>12.9</v>
      </c>
      <c r="V35" s="82">
        <f t="shared" si="11"/>
        <v>16</v>
      </c>
      <c r="W35" s="82">
        <f t="shared" si="11"/>
        <v>18</v>
      </c>
      <c r="X35" s="82">
        <f t="shared" si="11"/>
        <v>20.2</v>
      </c>
      <c r="Y35" s="82">
        <f t="shared" si="11"/>
        <v>20</v>
      </c>
      <c r="Z35" s="82">
        <f t="shared" si="11"/>
        <v>20</v>
      </c>
      <c r="AA35" s="82">
        <f t="shared" si="11"/>
        <v>18.899999999999999</v>
      </c>
      <c r="AB35" s="82">
        <f t="shared" si="11"/>
        <v>18.2</v>
      </c>
      <c r="AC35" s="82">
        <f t="shared" si="11"/>
        <v>18.600000000000001</v>
      </c>
      <c r="AD35" s="123">
        <f t="shared" si="11"/>
        <v>12</v>
      </c>
      <c r="AE35" s="124">
        <f>AVERAGE(AE5:AE34)</f>
        <v>20.38405916305916</v>
      </c>
      <c r="AI35" s="5" t="s">
        <v>39</v>
      </c>
    </row>
    <row r="36" spans="1:36" x14ac:dyDescent="0.2">
      <c r="A36" s="43"/>
      <c r="B36" s="44"/>
      <c r="C36" s="44"/>
      <c r="D36" s="44" t="s">
        <v>92</v>
      </c>
      <c r="E36" s="44"/>
      <c r="F36" s="44"/>
      <c r="G36" s="44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48"/>
      <c r="AE36" s="50"/>
    </row>
    <row r="37" spans="1:36" x14ac:dyDescent="0.2">
      <c r="A37" s="43"/>
      <c r="B37" s="45" t="s">
        <v>93</v>
      </c>
      <c r="C37" s="45"/>
      <c r="D37" s="45"/>
      <c r="E37" s="45"/>
      <c r="F37" s="45"/>
      <c r="G37" s="45"/>
      <c r="H37" s="45"/>
      <c r="I37" s="45"/>
      <c r="J37" s="87"/>
      <c r="K37" s="87"/>
      <c r="L37" s="87"/>
      <c r="M37" s="87" t="s">
        <v>37</v>
      </c>
      <c r="N37" s="87"/>
      <c r="O37" s="87"/>
      <c r="P37" s="87"/>
      <c r="Q37" s="87"/>
      <c r="R37" s="87"/>
      <c r="S37" s="87"/>
      <c r="T37" s="169" t="s">
        <v>88</v>
      </c>
      <c r="U37" s="169"/>
      <c r="V37" s="169"/>
      <c r="W37" s="169"/>
      <c r="X37" s="169"/>
      <c r="Y37" s="87"/>
      <c r="Z37" s="87"/>
      <c r="AA37" s="87"/>
      <c r="AB37" s="87"/>
      <c r="AC37" s="87"/>
      <c r="AD37" s="48"/>
      <c r="AE37" s="47"/>
      <c r="AI37" t="s">
        <v>39</v>
      </c>
      <c r="AJ37" t="s">
        <v>39</v>
      </c>
    </row>
    <row r="38" spans="1:36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8"/>
      <c r="K38" s="88"/>
      <c r="L38" s="88"/>
      <c r="M38" s="88" t="s">
        <v>38</v>
      </c>
      <c r="N38" s="88"/>
      <c r="O38" s="88"/>
      <c r="P38" s="88"/>
      <c r="Q38" s="87"/>
      <c r="R38" s="87"/>
      <c r="S38" s="87"/>
      <c r="T38" s="170" t="s">
        <v>89</v>
      </c>
      <c r="U38" s="170"/>
      <c r="V38" s="170"/>
      <c r="W38" s="170"/>
      <c r="X38" s="170"/>
      <c r="Y38" s="87"/>
      <c r="Z38" s="87"/>
      <c r="AA38" s="87"/>
      <c r="AB38" s="87"/>
      <c r="AC38" s="87"/>
      <c r="AD38" s="48"/>
      <c r="AE38" s="47"/>
    </row>
    <row r="39" spans="1:36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48"/>
      <c r="AE39" s="76"/>
    </row>
    <row r="40" spans="1:36" x14ac:dyDescent="0.2">
      <c r="A40" s="4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48"/>
      <c r="AE40" s="50"/>
      <c r="AH40" t="s">
        <v>39</v>
      </c>
      <c r="AI40" t="s">
        <v>39</v>
      </c>
    </row>
    <row r="41" spans="1:36" x14ac:dyDescent="0.2">
      <c r="A41" s="4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48"/>
      <c r="AE41" s="50"/>
      <c r="AI41" t="s">
        <v>39</v>
      </c>
    </row>
    <row r="42" spans="1:36" ht="13.5" thickBot="1" x14ac:dyDescent="0.25">
      <c r="A42" s="53"/>
      <c r="B42" s="54"/>
      <c r="C42" s="54"/>
      <c r="D42" s="54"/>
      <c r="E42" s="54"/>
      <c r="F42" s="54"/>
      <c r="G42" s="54" t="s">
        <v>39</v>
      </c>
      <c r="H42" s="54"/>
      <c r="I42" s="54"/>
      <c r="J42" s="54"/>
      <c r="K42" s="54"/>
      <c r="L42" s="54" t="s">
        <v>39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77"/>
      <c r="AI42" t="s">
        <v>39</v>
      </c>
    </row>
    <row r="43" spans="1:36" x14ac:dyDescent="0.2">
      <c r="AG43" t="s">
        <v>39</v>
      </c>
    </row>
    <row r="46" spans="1:36" x14ac:dyDescent="0.2">
      <c r="AG46" s="11" t="s">
        <v>39</v>
      </c>
    </row>
    <row r="47" spans="1:36" x14ac:dyDescent="0.2">
      <c r="AF47" s="11" t="s">
        <v>39</v>
      </c>
      <c r="AG47" t="s">
        <v>39</v>
      </c>
    </row>
    <row r="48" spans="1:36" x14ac:dyDescent="0.2">
      <c r="T48" s="2" t="s">
        <v>39</v>
      </c>
    </row>
    <row r="49" spans="9:35" x14ac:dyDescent="0.2">
      <c r="K49" s="2" t="s">
        <v>39</v>
      </c>
      <c r="N49" s="2" t="s">
        <v>39</v>
      </c>
    </row>
    <row r="50" spans="9:35" x14ac:dyDescent="0.2">
      <c r="I50" s="2" t="s">
        <v>39</v>
      </c>
      <c r="L50" s="2" t="s">
        <v>39</v>
      </c>
      <c r="N50" s="2" t="s">
        <v>39</v>
      </c>
      <c r="Y50" s="2" t="s">
        <v>39</v>
      </c>
      <c r="AB50" s="2" t="s">
        <v>39</v>
      </c>
      <c r="AF50" t="s">
        <v>39</v>
      </c>
    </row>
    <row r="51" spans="9:35" x14ac:dyDescent="0.2">
      <c r="AI51" t="s">
        <v>39</v>
      </c>
    </row>
    <row r="53" spans="9:35" x14ac:dyDescent="0.2">
      <c r="N53" s="2" t="s">
        <v>39</v>
      </c>
    </row>
    <row r="57" spans="9:35" x14ac:dyDescent="0.2">
      <c r="AF57" s="11" t="s">
        <v>39</v>
      </c>
    </row>
  </sheetData>
  <sheetProtection algorithmName="SHA-512" hashValue="AuP45SRd7WPKHxZgRNW26DQu23h6U3WNnq8Kg5GLJxvmqUuA4k5rP9oLotSh8HYKj3yK2D9tbDgcx+YMiOf7EQ==" saltValue="vWyHpY5BylHZ9/pkEDQZEA==" spinCount="100000" sheet="1" objects="1" scenarios="1"/>
  <mergeCells count="33">
    <mergeCell ref="A1:AE1"/>
    <mergeCell ref="AA3:AA4"/>
    <mergeCell ref="AB3:AB4"/>
    <mergeCell ref="W3:W4"/>
    <mergeCell ref="X3:X4"/>
    <mergeCell ref="Y3:Y4"/>
    <mergeCell ref="R3:R4"/>
    <mergeCell ref="O3:O4"/>
    <mergeCell ref="P3:P4"/>
    <mergeCell ref="Q3:Q4"/>
    <mergeCell ref="B2:AE2"/>
    <mergeCell ref="U3:U4"/>
    <mergeCell ref="I3:I4"/>
    <mergeCell ref="A2:A4"/>
    <mergeCell ref="AC3:AC4"/>
    <mergeCell ref="V3:V4"/>
    <mergeCell ref="T37:X37"/>
    <mergeCell ref="Z3:Z4"/>
    <mergeCell ref="T38:X38"/>
    <mergeCell ref="S3:S4"/>
    <mergeCell ref="T3:T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topLeftCell="B1" zoomScale="85" zoomScaleNormal="85" workbookViewId="0">
      <selection activeCell="AF47" sqref="AF47"/>
    </sheetView>
  </sheetViews>
  <sheetFormatPr defaultRowHeight="12.75" x14ac:dyDescent="0.2"/>
  <cols>
    <col min="1" max="1" width="19.140625" style="2" bestFit="1" customWidth="1"/>
    <col min="2" max="3" width="6.85546875" style="2" bestFit="1" customWidth="1"/>
    <col min="4" max="4" width="6.7109375" style="2" customWidth="1"/>
    <col min="5" max="5" width="7.42578125" style="2" customWidth="1"/>
    <col min="6" max="6" width="6.7109375" style="2" customWidth="1"/>
    <col min="7" max="7" width="6.42578125" style="2" customWidth="1"/>
    <col min="8" max="8" width="7" style="2" customWidth="1"/>
    <col min="9" max="9" width="7.28515625" style="2" customWidth="1"/>
    <col min="10" max="10" width="6.7109375" style="2" customWidth="1"/>
    <col min="11" max="11" width="7.28515625" style="2" customWidth="1"/>
    <col min="12" max="12" width="7" style="2" customWidth="1"/>
    <col min="13" max="13" width="6.42578125" style="2" customWidth="1"/>
    <col min="14" max="14" width="7.7109375" style="2" customWidth="1"/>
    <col min="15" max="15" width="6.5703125" style="2" customWidth="1"/>
    <col min="16" max="16" width="7.28515625" style="2" customWidth="1"/>
    <col min="17" max="17" width="6.42578125" style="2" customWidth="1"/>
    <col min="18" max="18" width="7.140625" style="2" customWidth="1"/>
    <col min="19" max="19" width="6.42578125" style="2" customWidth="1"/>
    <col min="20" max="20" width="6.5703125" style="2" customWidth="1"/>
    <col min="21" max="21" width="7.28515625" style="2" customWidth="1"/>
    <col min="22" max="22" width="7" style="2" customWidth="1"/>
    <col min="23" max="23" width="7.5703125" style="2" customWidth="1"/>
    <col min="24" max="24" width="7.140625" style="2" customWidth="1"/>
    <col min="25" max="25" width="6.5703125" style="2" customWidth="1"/>
    <col min="26" max="26" width="7.85546875" style="2" customWidth="1"/>
    <col min="27" max="27" width="6.85546875" style="2" customWidth="1"/>
    <col min="28" max="29" width="7" style="2" customWidth="1"/>
    <col min="30" max="30" width="6.5703125" style="7" bestFit="1" customWidth="1"/>
  </cols>
  <sheetData>
    <row r="1" spans="1:33" ht="20.100000000000001" customHeight="1" thickBot="1" x14ac:dyDescent="0.25">
      <c r="A1" s="177" t="s">
        <v>18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9"/>
    </row>
    <row r="2" spans="1:33" s="4" customFormat="1" ht="20.100000000000001" customHeight="1" thickBot="1" x14ac:dyDescent="0.25">
      <c r="A2" s="180" t="s">
        <v>14</v>
      </c>
      <c r="B2" s="203" t="s">
        <v>215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4"/>
    </row>
    <row r="3" spans="1:33" s="5" customFormat="1" ht="20.100000000000001" customHeight="1" x14ac:dyDescent="0.2">
      <c r="A3" s="181"/>
      <c r="B3" s="197">
        <v>1</v>
      </c>
      <c r="C3" s="195">
        <f>SUM(B3+1)</f>
        <v>2</v>
      </c>
      <c r="D3" s="195">
        <f t="shared" ref="D3:AB3" si="0">SUM(C3+1)</f>
        <v>3</v>
      </c>
      <c r="E3" s="195">
        <f t="shared" si="0"/>
        <v>4</v>
      </c>
      <c r="F3" s="195">
        <f t="shared" si="0"/>
        <v>5</v>
      </c>
      <c r="G3" s="195">
        <f t="shared" si="0"/>
        <v>6</v>
      </c>
      <c r="H3" s="195">
        <f t="shared" si="0"/>
        <v>7</v>
      </c>
      <c r="I3" s="195">
        <f t="shared" si="0"/>
        <v>8</v>
      </c>
      <c r="J3" s="195">
        <f t="shared" si="0"/>
        <v>9</v>
      </c>
      <c r="K3" s="195">
        <f t="shared" si="0"/>
        <v>10</v>
      </c>
      <c r="L3" s="195">
        <f t="shared" si="0"/>
        <v>11</v>
      </c>
      <c r="M3" s="195">
        <f t="shared" si="0"/>
        <v>12</v>
      </c>
      <c r="N3" s="195">
        <f t="shared" si="0"/>
        <v>13</v>
      </c>
      <c r="O3" s="195">
        <f t="shared" si="0"/>
        <v>14</v>
      </c>
      <c r="P3" s="195">
        <f t="shared" si="0"/>
        <v>15</v>
      </c>
      <c r="Q3" s="195">
        <f t="shared" si="0"/>
        <v>16</v>
      </c>
      <c r="R3" s="195">
        <f t="shared" si="0"/>
        <v>17</v>
      </c>
      <c r="S3" s="195">
        <f t="shared" si="0"/>
        <v>18</v>
      </c>
      <c r="T3" s="195">
        <f t="shared" si="0"/>
        <v>19</v>
      </c>
      <c r="U3" s="195">
        <f t="shared" si="0"/>
        <v>20</v>
      </c>
      <c r="V3" s="195">
        <f t="shared" si="0"/>
        <v>21</v>
      </c>
      <c r="W3" s="195">
        <f t="shared" si="0"/>
        <v>22</v>
      </c>
      <c r="X3" s="195">
        <f t="shared" si="0"/>
        <v>23</v>
      </c>
      <c r="Y3" s="195">
        <f t="shared" si="0"/>
        <v>24</v>
      </c>
      <c r="Z3" s="195">
        <f t="shared" si="0"/>
        <v>25</v>
      </c>
      <c r="AA3" s="195">
        <f t="shared" si="0"/>
        <v>26</v>
      </c>
      <c r="AB3" s="195">
        <f t="shared" si="0"/>
        <v>27</v>
      </c>
      <c r="AC3" s="201">
        <v>28</v>
      </c>
      <c r="AD3" s="199" t="s">
        <v>29</v>
      </c>
    </row>
    <row r="4" spans="1:33" s="5" customFormat="1" ht="20.100000000000001" customHeight="1" thickBot="1" x14ac:dyDescent="0.25">
      <c r="A4" s="182"/>
      <c r="B4" s="198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202"/>
      <c r="AD4" s="200"/>
    </row>
    <row r="5" spans="1:33" s="5" customFormat="1" x14ac:dyDescent="0.2">
      <c r="A5" s="95" t="s">
        <v>33</v>
      </c>
      <c r="B5" s="104">
        <v>89</v>
      </c>
      <c r="C5" s="100">
        <v>75.916666666666671</v>
      </c>
      <c r="D5" s="100">
        <v>75</v>
      </c>
      <c r="E5" s="100">
        <v>80.791666666666671</v>
      </c>
      <c r="F5" s="100">
        <v>77.208333333333329</v>
      </c>
      <c r="G5" s="100">
        <v>60.875</v>
      </c>
      <c r="H5" s="100">
        <v>67.25</v>
      </c>
      <c r="I5" s="100">
        <v>65.833333333333329</v>
      </c>
      <c r="J5" s="100">
        <v>66.5</v>
      </c>
      <c r="K5" s="100">
        <v>67.875</v>
      </c>
      <c r="L5" s="100">
        <v>80.041666666666671</v>
      </c>
      <c r="M5" s="100">
        <v>80.625</v>
      </c>
      <c r="N5" s="100">
        <v>71.541666666666671</v>
      </c>
      <c r="O5" s="100">
        <v>80.375</v>
      </c>
      <c r="P5" s="100">
        <v>80.875</v>
      </c>
      <c r="Q5" s="100">
        <v>77.458333333333329</v>
      </c>
      <c r="R5" s="100">
        <v>73.25</v>
      </c>
      <c r="S5" s="100">
        <v>66.375</v>
      </c>
      <c r="T5" s="100">
        <v>60.208333333333336</v>
      </c>
      <c r="U5" s="100">
        <v>60.5</v>
      </c>
      <c r="V5" s="100">
        <v>59.916666666666664</v>
      </c>
      <c r="W5" s="100">
        <v>63.416666666666664</v>
      </c>
      <c r="X5" s="100">
        <v>64.166666666666671</v>
      </c>
      <c r="Y5" s="100">
        <v>59.541666666666664</v>
      </c>
      <c r="Z5" s="100">
        <v>63.875</v>
      </c>
      <c r="AA5" s="100">
        <v>81.125</v>
      </c>
      <c r="AB5" s="100">
        <v>76.375</v>
      </c>
      <c r="AC5" s="105">
        <v>74.541666666666671</v>
      </c>
      <c r="AD5" s="125">
        <f t="shared" ref="AD5:AD14" si="1">AVERAGE(B5:AC5)</f>
        <v>71.444940476190496</v>
      </c>
    </row>
    <row r="6" spans="1:33" x14ac:dyDescent="0.2">
      <c r="A6" s="78" t="s">
        <v>95</v>
      </c>
      <c r="B6" s="94">
        <v>87.375</v>
      </c>
      <c r="C6" s="86">
        <v>80.625</v>
      </c>
      <c r="D6" s="86">
        <v>75.875</v>
      </c>
      <c r="E6" s="86">
        <v>85.708333333333329</v>
      </c>
      <c r="F6" s="86">
        <v>70.208333333333329</v>
      </c>
      <c r="G6" s="86">
        <v>61.583333333333336</v>
      </c>
      <c r="H6" s="86">
        <v>64.625</v>
      </c>
      <c r="I6" s="86">
        <v>61.125</v>
      </c>
      <c r="J6" s="86">
        <v>62.583333333333336</v>
      </c>
      <c r="K6" s="86">
        <v>64.5</v>
      </c>
      <c r="L6" s="86">
        <v>73.791666666666671</v>
      </c>
      <c r="M6" s="86">
        <v>83.708333333333329</v>
      </c>
      <c r="N6" s="86">
        <v>78.875</v>
      </c>
      <c r="O6" s="86">
        <v>82.916666666666671</v>
      </c>
      <c r="P6" s="86">
        <v>81.083333333333329</v>
      </c>
      <c r="Q6" s="86">
        <v>79.541666666666671</v>
      </c>
      <c r="R6" s="86">
        <v>64.541666666666671</v>
      </c>
      <c r="S6" s="86">
        <v>51.5</v>
      </c>
      <c r="T6" s="86">
        <v>46.166666666666664</v>
      </c>
      <c r="U6" s="86">
        <v>51.875</v>
      </c>
      <c r="V6" s="86">
        <v>53.833333333333336</v>
      </c>
      <c r="W6" s="86">
        <v>59.166666666666664</v>
      </c>
      <c r="X6" s="86">
        <v>60</v>
      </c>
      <c r="Y6" s="86">
        <v>61.875</v>
      </c>
      <c r="Z6" s="86">
        <v>79.458333333333329</v>
      </c>
      <c r="AA6" s="86">
        <v>77.458333333333329</v>
      </c>
      <c r="AB6" s="86">
        <v>71.708333333333329</v>
      </c>
      <c r="AC6" s="89">
        <v>72.166666666666671</v>
      </c>
      <c r="AD6" s="90">
        <f t="shared" si="1"/>
        <v>69.424107142857139</v>
      </c>
    </row>
    <row r="7" spans="1:33" x14ac:dyDescent="0.2">
      <c r="A7" s="78" t="s">
        <v>0</v>
      </c>
      <c r="B7" s="94">
        <v>69.5</v>
      </c>
      <c r="C7" s="86">
        <v>77.916666666666671</v>
      </c>
      <c r="D7" s="86">
        <v>76.416666666666671</v>
      </c>
      <c r="E7" s="86">
        <v>83.5</v>
      </c>
      <c r="F7" s="86">
        <v>70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64.75</v>
      </c>
      <c r="S7" s="86">
        <v>69.5</v>
      </c>
      <c r="T7" s="86">
        <v>67.791666666666671</v>
      </c>
      <c r="U7" s="86">
        <v>66.541666666666671</v>
      </c>
      <c r="V7" s="86">
        <v>90.285714285714292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2">
        <f t="shared" si="1"/>
        <v>73.620238095238093</v>
      </c>
    </row>
    <row r="8" spans="1:33" x14ac:dyDescent="0.2">
      <c r="A8" s="78" t="s">
        <v>154</v>
      </c>
      <c r="B8" s="94">
        <v>91.708333333333329</v>
      </c>
      <c r="C8" s="86">
        <v>86.291666666666671</v>
      </c>
      <c r="D8" s="86">
        <v>81.541666666666671</v>
      </c>
      <c r="E8" s="86">
        <v>90.958333333333329</v>
      </c>
      <c r="F8" s="86">
        <v>74.5</v>
      </c>
      <c r="G8" s="86">
        <v>65.25</v>
      </c>
      <c r="H8" s="86">
        <v>65.041666666666671</v>
      </c>
      <c r="I8" s="86">
        <v>60.333333333333336</v>
      </c>
      <c r="J8" s="86">
        <v>64.583333333333329</v>
      </c>
      <c r="K8" s="86">
        <v>72.541666666666671</v>
      </c>
      <c r="L8" s="86">
        <v>73.041666666666671</v>
      </c>
      <c r="M8" s="86">
        <v>81.5</v>
      </c>
      <c r="N8" s="86">
        <v>76.041666666666671</v>
      </c>
      <c r="O8" s="86">
        <v>84.041666666666671</v>
      </c>
      <c r="P8" s="86">
        <v>80.375</v>
      </c>
      <c r="Q8" s="86">
        <v>77.958333333333329</v>
      </c>
      <c r="R8" s="86">
        <v>66.791666666666671</v>
      </c>
      <c r="S8" s="86">
        <v>57.375</v>
      </c>
      <c r="T8" s="86">
        <v>48</v>
      </c>
      <c r="U8" s="86">
        <v>50.75</v>
      </c>
      <c r="V8" s="86">
        <v>49.791666666666664</v>
      </c>
      <c r="W8" s="86">
        <v>57.375</v>
      </c>
      <c r="X8" s="86">
        <v>60.375</v>
      </c>
      <c r="Y8" s="86">
        <v>57.666666666666664</v>
      </c>
      <c r="Z8" s="86">
        <v>71.916666666666671</v>
      </c>
      <c r="AA8" s="86">
        <v>74.166666666666671</v>
      </c>
      <c r="AB8" s="86">
        <v>66.291666666666671</v>
      </c>
      <c r="AC8" s="89">
        <v>69.125</v>
      </c>
      <c r="AD8" s="92">
        <f t="shared" si="1"/>
        <v>69.833333333333343</v>
      </c>
    </row>
    <row r="9" spans="1:33" x14ac:dyDescent="0.2">
      <c r="A9" s="78" t="s">
        <v>34</v>
      </c>
      <c r="B9" s="94">
        <v>81.909090909090907</v>
      </c>
      <c r="C9" s="86">
        <v>77.083333333333329</v>
      </c>
      <c r="D9" s="86">
        <v>77.458333333333329</v>
      </c>
      <c r="E9" s="86">
        <v>83</v>
      </c>
      <c r="F9" s="86">
        <v>71.916666666666671</v>
      </c>
      <c r="G9" s="86">
        <v>68</v>
      </c>
      <c r="H9" s="86">
        <v>68</v>
      </c>
      <c r="I9" s="86">
        <v>67.041666666666671</v>
      </c>
      <c r="J9" s="86">
        <v>69</v>
      </c>
      <c r="K9" s="86">
        <v>72.791666666666671</v>
      </c>
      <c r="L9" s="86">
        <v>76.666666666666671</v>
      </c>
      <c r="M9" s="86">
        <v>74.434782608695656</v>
      </c>
      <c r="N9" s="86">
        <v>77.541666666666671</v>
      </c>
      <c r="O9" s="86">
        <v>89.333333333333329</v>
      </c>
      <c r="P9" s="86">
        <v>83.2</v>
      </c>
      <c r="Q9" s="86">
        <v>85.260869565217391</v>
      </c>
      <c r="R9" s="86">
        <v>75</v>
      </c>
      <c r="S9" s="86">
        <v>68.875</v>
      </c>
      <c r="T9" s="86">
        <v>67.565217391304344</v>
      </c>
      <c r="U9" s="86">
        <v>67.913043478260875</v>
      </c>
      <c r="V9" s="86">
        <v>69.25</v>
      </c>
      <c r="W9" s="86">
        <v>70.391304347826093</v>
      </c>
      <c r="X9" s="86">
        <v>70.478260869565219</v>
      </c>
      <c r="Y9" s="86">
        <v>69.772727272727266</v>
      </c>
      <c r="Z9" s="86">
        <v>72.666666666666671</v>
      </c>
      <c r="AA9" s="86">
        <v>74.916666666666671</v>
      </c>
      <c r="AB9" s="86">
        <v>73.5</v>
      </c>
      <c r="AC9" s="89">
        <v>74.434782608695656</v>
      </c>
      <c r="AD9" s="92">
        <f t="shared" si="1"/>
        <v>74.192919489930347</v>
      </c>
    </row>
    <row r="10" spans="1:33" x14ac:dyDescent="0.2">
      <c r="A10" s="78" t="s">
        <v>104</v>
      </c>
      <c r="B10" s="94">
        <v>86.875</v>
      </c>
      <c r="C10" s="86">
        <v>81.541666666666671</v>
      </c>
      <c r="D10" s="86">
        <v>79.708333333333329</v>
      </c>
      <c r="E10" s="86">
        <v>89</v>
      </c>
      <c r="F10" s="86">
        <v>74.583333333333329</v>
      </c>
      <c r="G10" s="86">
        <v>70.333333333333329</v>
      </c>
      <c r="H10" s="86">
        <v>67.125</v>
      </c>
      <c r="I10" s="86">
        <v>64.75</v>
      </c>
      <c r="J10" s="86">
        <v>70.708333333333329</v>
      </c>
      <c r="K10" s="86">
        <v>73</v>
      </c>
      <c r="L10" s="86">
        <v>78.083333333333329</v>
      </c>
      <c r="M10" s="86">
        <v>76.708333333333329</v>
      </c>
      <c r="N10" s="86">
        <v>81.25</v>
      </c>
      <c r="O10" s="86">
        <v>88.041666666666671</v>
      </c>
      <c r="P10" s="86">
        <v>85.166666666666671</v>
      </c>
      <c r="Q10" s="86">
        <v>91.958333333333329</v>
      </c>
      <c r="R10" s="86">
        <v>77.75</v>
      </c>
      <c r="S10" s="86">
        <v>67.333333333333329</v>
      </c>
      <c r="T10" s="86">
        <v>64.791666666666671</v>
      </c>
      <c r="U10" s="86">
        <v>63.208333333333336</v>
      </c>
      <c r="V10" s="86">
        <v>63.333333333333336</v>
      </c>
      <c r="W10" s="86">
        <v>70.708333333333329</v>
      </c>
      <c r="X10" s="86">
        <v>75.166666666666671</v>
      </c>
      <c r="Y10" s="86">
        <v>71.958333333333329</v>
      </c>
      <c r="Z10" s="86">
        <v>84.333333333333329</v>
      </c>
      <c r="AA10" s="86">
        <v>78.541666666666671</v>
      </c>
      <c r="AB10" s="86">
        <v>77.166666666666671</v>
      </c>
      <c r="AC10" s="89">
        <v>72.541666666666671</v>
      </c>
      <c r="AD10" s="92">
        <f t="shared" si="1"/>
        <v>75.916666666666657</v>
      </c>
    </row>
    <row r="11" spans="1:33" x14ac:dyDescent="0.2">
      <c r="A11" s="78" t="s">
        <v>110</v>
      </c>
      <c r="B11" s="94">
        <v>91.5</v>
      </c>
      <c r="C11" s="86">
        <v>89.375</v>
      </c>
      <c r="D11" s="86">
        <v>84.5</v>
      </c>
      <c r="E11" s="86">
        <v>93</v>
      </c>
      <c r="F11" s="86">
        <v>79.5</v>
      </c>
      <c r="G11" s="86">
        <v>72.25</v>
      </c>
      <c r="H11" s="86">
        <v>69.125</v>
      </c>
      <c r="I11" s="86">
        <v>67.625</v>
      </c>
      <c r="J11" s="86">
        <v>62.958333333333336</v>
      </c>
      <c r="K11" s="86">
        <v>68.130434782608702</v>
      </c>
      <c r="L11" s="86">
        <v>77.125</v>
      </c>
      <c r="M11" s="86">
        <v>88.166666666666671</v>
      </c>
      <c r="N11" s="86">
        <v>84.041666666666671</v>
      </c>
      <c r="O11" s="86">
        <v>89.5</v>
      </c>
      <c r="P11" s="86">
        <v>85.541666666666671</v>
      </c>
      <c r="Q11" s="86">
        <v>81.75</v>
      </c>
      <c r="R11" s="86">
        <v>72.391304347826093</v>
      </c>
      <c r="S11" s="86">
        <v>66.083333333333329</v>
      </c>
      <c r="T11" s="86">
        <v>61.166666666666664</v>
      </c>
      <c r="U11" s="86">
        <v>57.583333333333336</v>
      </c>
      <c r="V11" s="86">
        <v>55</v>
      </c>
      <c r="W11" s="86">
        <v>59.125</v>
      </c>
      <c r="X11" s="86">
        <v>62.875</v>
      </c>
      <c r="Y11" s="86">
        <v>65.875</v>
      </c>
      <c r="Z11" s="86">
        <v>79.916666666666671</v>
      </c>
      <c r="AA11" s="86">
        <v>79.833333333333329</v>
      </c>
      <c r="AB11" s="86">
        <v>69.25</v>
      </c>
      <c r="AC11" s="89">
        <v>70.666666666666671</v>
      </c>
      <c r="AD11" s="92">
        <f t="shared" si="1"/>
        <v>74.423395445134574</v>
      </c>
      <c r="AG11" t="s">
        <v>39</v>
      </c>
    </row>
    <row r="12" spans="1:33" x14ac:dyDescent="0.2">
      <c r="A12" s="78" t="s">
        <v>1</v>
      </c>
      <c r="B12" s="94">
        <v>78.875</v>
      </c>
      <c r="C12" s="86">
        <v>71.666666666666671</v>
      </c>
      <c r="D12" s="86">
        <v>71.375</v>
      </c>
      <c r="E12" s="86">
        <v>88.954545454545453</v>
      </c>
      <c r="F12" s="86">
        <v>73.368421052631575</v>
      </c>
      <c r="G12" s="86">
        <v>65.916666666666671</v>
      </c>
      <c r="H12" s="86">
        <v>58.666666666666664</v>
      </c>
      <c r="I12" s="86">
        <v>55.583333333333336</v>
      </c>
      <c r="J12" s="86">
        <v>50.083333333333336</v>
      </c>
      <c r="K12" s="86">
        <v>54</v>
      </c>
      <c r="L12" s="86">
        <v>75.375</v>
      </c>
      <c r="M12" s="86">
        <v>79.36363636363636</v>
      </c>
      <c r="N12" s="86">
        <v>75.181818181818187</v>
      </c>
      <c r="O12" s="86">
        <v>77.625</v>
      </c>
      <c r="P12" s="86">
        <v>86.45</v>
      </c>
      <c r="Q12" s="86">
        <v>87.38095238095238</v>
      </c>
      <c r="R12" s="86">
        <v>79.266666666666666</v>
      </c>
      <c r="S12" s="86">
        <v>59.041666666666664</v>
      </c>
      <c r="T12" s="86">
        <v>48.583333333333336</v>
      </c>
      <c r="U12" s="86">
        <v>49.333333333333336</v>
      </c>
      <c r="V12" s="86">
        <v>49.833333333333336</v>
      </c>
      <c r="W12" s="86">
        <v>60.791666666666664</v>
      </c>
      <c r="X12" s="86">
        <v>73.958333333333329</v>
      </c>
      <c r="Y12" s="86">
        <v>70.458333333333329</v>
      </c>
      <c r="Z12" s="86">
        <v>77</v>
      </c>
      <c r="AA12" s="86">
        <v>80.86363636363636</v>
      </c>
      <c r="AB12" s="86">
        <v>71.333333333333329</v>
      </c>
      <c r="AC12" s="89">
        <v>64.25</v>
      </c>
      <c r="AD12" s="92">
        <f t="shared" si="1"/>
        <v>69.092131302281672</v>
      </c>
      <c r="AE12" s="11" t="s">
        <v>39</v>
      </c>
    </row>
    <row r="13" spans="1:33" x14ac:dyDescent="0.2">
      <c r="A13" s="78" t="s">
        <v>2</v>
      </c>
      <c r="B13" s="86">
        <v>73.208333333333329</v>
      </c>
      <c r="C13" s="86">
        <v>74.958333333333329</v>
      </c>
      <c r="D13" s="86">
        <v>74.304347826086953</v>
      </c>
      <c r="E13" s="86">
        <v>84.708333333333329</v>
      </c>
      <c r="F13" s="86">
        <v>79.652173913043484</v>
      </c>
      <c r="G13" s="86">
        <v>69.416666666666671</v>
      </c>
      <c r="H13" s="86">
        <v>63.041666666666664</v>
      </c>
      <c r="I13" s="86">
        <v>62.916666666666664</v>
      </c>
      <c r="J13" s="86">
        <v>60.583333333333336</v>
      </c>
      <c r="K13" s="86">
        <v>61.5</v>
      </c>
      <c r="L13" s="86">
        <v>70.541666666666671</v>
      </c>
      <c r="M13" s="86">
        <v>81.708333333333329</v>
      </c>
      <c r="N13" s="86">
        <v>77.75</v>
      </c>
      <c r="O13" s="86">
        <v>79.291666666666671</v>
      </c>
      <c r="P13" s="86">
        <v>77.5</v>
      </c>
      <c r="Q13" s="86">
        <v>72.791666666666671</v>
      </c>
      <c r="R13" s="86">
        <v>76.25</v>
      </c>
      <c r="S13" s="86">
        <v>75.208333333333329</v>
      </c>
      <c r="T13" s="86">
        <v>61.416666666666664</v>
      </c>
      <c r="U13" s="86">
        <v>60.583333333333336</v>
      </c>
      <c r="V13" s="86">
        <v>57.913043478260867</v>
      </c>
      <c r="W13" s="86">
        <v>68.375</v>
      </c>
      <c r="X13" s="86">
        <v>66.25</v>
      </c>
      <c r="Y13" s="86">
        <v>61.916666666666664</v>
      </c>
      <c r="Z13" s="86">
        <v>70.291666666666671</v>
      </c>
      <c r="AA13" s="86">
        <v>76.791666666666671</v>
      </c>
      <c r="AB13" s="86">
        <v>74.782608695652172</v>
      </c>
      <c r="AC13" s="86">
        <v>83.291666666666671</v>
      </c>
      <c r="AD13" s="92">
        <f t="shared" si="1"/>
        <v>71.319422877846804</v>
      </c>
      <c r="AE13" s="11" t="s">
        <v>39</v>
      </c>
    </row>
    <row r="14" spans="1:33" x14ac:dyDescent="0.2">
      <c r="A14" s="78" t="s">
        <v>3</v>
      </c>
      <c r="B14" s="86">
        <v>70.291666666666671</v>
      </c>
      <c r="C14" s="86">
        <v>69.708333333333329</v>
      </c>
      <c r="D14" s="86">
        <v>73.826086956521735</v>
      </c>
      <c r="E14" s="86">
        <v>75.375</v>
      </c>
      <c r="F14" s="86">
        <v>61.25</v>
      </c>
      <c r="G14" s="86">
        <v>53.75</v>
      </c>
      <c r="H14" s="86">
        <v>58.173913043478258</v>
      </c>
      <c r="I14" s="86">
        <v>54.708333333333336</v>
      </c>
      <c r="J14" s="86">
        <v>47.041666666666664</v>
      </c>
      <c r="K14" s="86">
        <v>56.541666666666664</v>
      </c>
      <c r="L14" s="86">
        <v>75.75</v>
      </c>
      <c r="M14" s="86">
        <v>80.608695652173907</v>
      </c>
      <c r="N14" s="86">
        <v>73.833333333333329</v>
      </c>
      <c r="O14" s="86">
        <v>76.782608695652172</v>
      </c>
      <c r="P14" s="86">
        <v>76.166666666666671</v>
      </c>
      <c r="Q14" s="86">
        <v>83</v>
      </c>
      <c r="R14" s="86">
        <v>77.166666666666671</v>
      </c>
      <c r="S14" s="86">
        <v>60.708333333333336</v>
      </c>
      <c r="T14" s="86">
        <v>59.541666666666664</v>
      </c>
      <c r="U14" s="86">
        <v>58</v>
      </c>
      <c r="V14" s="86">
        <v>51.375</v>
      </c>
      <c r="W14" s="86">
        <v>64.130434782608702</v>
      </c>
      <c r="X14" s="86">
        <v>62.958333333333336</v>
      </c>
      <c r="Y14" s="86">
        <v>66.739130434782609</v>
      </c>
      <c r="Z14" s="86">
        <v>68.958333333333329</v>
      </c>
      <c r="AA14" s="86">
        <v>76.434782608695656</v>
      </c>
      <c r="AB14" s="86">
        <v>66.826086956521735</v>
      </c>
      <c r="AC14" s="86">
        <v>56.5</v>
      </c>
      <c r="AD14" s="92">
        <f t="shared" si="1"/>
        <v>66.290954968944092</v>
      </c>
    </row>
    <row r="15" spans="1:33" x14ac:dyDescent="0.2">
      <c r="A15" s="78" t="s">
        <v>36</v>
      </c>
      <c r="B15" s="86">
        <v>81.75</v>
      </c>
      <c r="C15" s="86">
        <v>75.25</v>
      </c>
      <c r="D15" s="86">
        <v>79.333333333333329</v>
      </c>
      <c r="E15" s="86">
        <v>83.583333333333329</v>
      </c>
      <c r="F15" s="86">
        <v>89.041666666666671</v>
      </c>
      <c r="G15" s="86">
        <v>78.041666666666671</v>
      </c>
      <c r="H15" s="86">
        <v>65.5</v>
      </c>
      <c r="I15" s="86">
        <v>57.875</v>
      </c>
      <c r="J15" s="86">
        <v>55.916666666666664</v>
      </c>
      <c r="K15" s="86">
        <v>62.25</v>
      </c>
      <c r="L15" s="86">
        <v>79.541666666666671</v>
      </c>
      <c r="M15" s="86">
        <v>88.833333333333329</v>
      </c>
      <c r="N15" s="86">
        <v>83.375</v>
      </c>
      <c r="O15" s="86">
        <v>86.083333333333329</v>
      </c>
      <c r="P15" s="86">
        <v>85.916666666666671</v>
      </c>
      <c r="Q15" s="86">
        <v>86.666666666666671</v>
      </c>
      <c r="R15" s="86">
        <v>89.833333333333329</v>
      </c>
      <c r="S15" s="86">
        <v>80.875</v>
      </c>
      <c r="T15" s="86">
        <v>57.541666666666664</v>
      </c>
      <c r="U15" s="86">
        <v>53.5</v>
      </c>
      <c r="V15" s="86">
        <v>65.333333333333329</v>
      </c>
      <c r="W15" s="86">
        <v>80.583333333333329</v>
      </c>
      <c r="X15" s="86">
        <v>80.5</v>
      </c>
      <c r="Y15" s="86">
        <v>76.25</v>
      </c>
      <c r="Z15" s="86">
        <v>82.291666666666671</v>
      </c>
      <c r="AA15" s="86">
        <v>81.75</v>
      </c>
      <c r="AB15" s="86">
        <v>80.75</v>
      </c>
      <c r="AC15" s="86">
        <v>82.61904761904762</v>
      </c>
      <c r="AD15" s="92">
        <f>AVERAGE(B15:AC15)</f>
        <v>76.813775510204096</v>
      </c>
      <c r="AE15" t="s">
        <v>39</v>
      </c>
      <c r="AF15" t="s">
        <v>39</v>
      </c>
    </row>
    <row r="16" spans="1:33" x14ac:dyDescent="0.2">
      <c r="A16" s="78" t="s">
        <v>4</v>
      </c>
      <c r="B16" s="86">
        <v>76.208333333333329</v>
      </c>
      <c r="C16" s="86">
        <v>73</v>
      </c>
      <c r="D16" s="86">
        <v>78.791666666666671</v>
      </c>
      <c r="E16" s="86">
        <v>80.666666666666671</v>
      </c>
      <c r="F16" s="86">
        <v>81.25</v>
      </c>
      <c r="G16" s="86">
        <v>70.166666666666671</v>
      </c>
      <c r="H16" s="86">
        <v>65.086956521739125</v>
      </c>
      <c r="I16" s="86">
        <v>64.041666666666671</v>
      </c>
      <c r="J16" s="86">
        <v>60.833333333333336</v>
      </c>
      <c r="K16" s="86">
        <v>59.75</v>
      </c>
      <c r="L16" s="86">
        <v>69.791666666666671</v>
      </c>
      <c r="M16" s="86">
        <v>84.916666666666671</v>
      </c>
      <c r="N16" s="86">
        <v>78.791666666666671</v>
      </c>
      <c r="O16" s="86">
        <v>80.958333333333329</v>
      </c>
      <c r="P16" s="86">
        <v>82.458333333333329</v>
      </c>
      <c r="Q16" s="86">
        <v>89.041666666666671</v>
      </c>
      <c r="R16" s="86">
        <v>90.666666666666671</v>
      </c>
      <c r="S16" s="86">
        <v>77.666666666666671</v>
      </c>
      <c r="T16" s="86">
        <v>64.391304347826093</v>
      </c>
      <c r="U16" s="86">
        <v>65.347826086956516</v>
      </c>
      <c r="V16" s="86">
        <v>70.347826086956516</v>
      </c>
      <c r="W16" s="86">
        <v>78.125</v>
      </c>
      <c r="X16" s="86">
        <v>77.375</v>
      </c>
      <c r="Y16" s="86">
        <v>75.541666666666671</v>
      </c>
      <c r="Z16" s="86">
        <v>82.541666666666671</v>
      </c>
      <c r="AA16" s="86">
        <v>80.208333333333329</v>
      </c>
      <c r="AB16" s="86">
        <v>78.478260869565219</v>
      </c>
      <c r="AC16" s="86">
        <v>77.666666666666671</v>
      </c>
      <c r="AD16" s="92">
        <f>AVERAGE(B16:AC16)</f>
        <v>75.5039466873706</v>
      </c>
      <c r="AG16" t="s">
        <v>39</v>
      </c>
    </row>
    <row r="17" spans="1:34" x14ac:dyDescent="0.2">
      <c r="A17" s="78" t="s">
        <v>155</v>
      </c>
      <c r="B17" s="86">
        <v>90.166666666666671</v>
      </c>
      <c r="C17" s="86">
        <v>87.958333333333329</v>
      </c>
      <c r="D17" s="86">
        <v>82.541666666666671</v>
      </c>
      <c r="E17" s="86">
        <v>88.041666666666671</v>
      </c>
      <c r="F17" s="86">
        <v>74.916666666666671</v>
      </c>
      <c r="G17" s="86">
        <v>72</v>
      </c>
      <c r="H17" s="86">
        <v>70.791666666666671</v>
      </c>
      <c r="I17" s="86">
        <v>66.083333333333329</v>
      </c>
      <c r="J17" s="86">
        <v>70.458333333333329</v>
      </c>
      <c r="K17" s="86">
        <v>69.041666666666671</v>
      </c>
      <c r="L17" s="86">
        <v>71.375</v>
      </c>
      <c r="M17" s="86">
        <v>83.125</v>
      </c>
      <c r="N17" s="86">
        <v>81.375</v>
      </c>
      <c r="O17" s="86">
        <v>85.291666666666671</v>
      </c>
      <c r="P17" s="86">
        <v>79.916666666666671</v>
      </c>
      <c r="Q17" s="86">
        <v>74.958333333333329</v>
      </c>
      <c r="R17" s="86">
        <v>70.125</v>
      </c>
      <c r="S17" s="86">
        <v>66.083333333333329</v>
      </c>
      <c r="T17" s="86">
        <v>65.208333333333329</v>
      </c>
      <c r="U17" s="86">
        <v>62.75</v>
      </c>
      <c r="V17" s="86">
        <v>66.791666666666671</v>
      </c>
      <c r="W17" s="86">
        <v>65.166666666666671</v>
      </c>
      <c r="X17" s="86">
        <v>67.041666666666671</v>
      </c>
      <c r="Y17" s="86">
        <v>71.833333333333329</v>
      </c>
      <c r="Z17" s="86">
        <v>79.416666666666671</v>
      </c>
      <c r="AA17" s="86">
        <v>73.041666666666671</v>
      </c>
      <c r="AB17" s="86">
        <v>66.166666666666671</v>
      </c>
      <c r="AC17" s="86">
        <v>66.958333333333329</v>
      </c>
      <c r="AD17" s="92">
        <f t="shared" ref="AD17:AD22" si="2">AVERAGE(B17:AC17)</f>
        <v>73.879464285714306</v>
      </c>
      <c r="AG17" t="s">
        <v>39</v>
      </c>
    </row>
    <row r="18" spans="1:34" x14ac:dyDescent="0.2">
      <c r="A18" s="78" t="s">
        <v>156</v>
      </c>
      <c r="B18" s="86">
        <v>89.125</v>
      </c>
      <c r="C18" s="86">
        <v>87.291666666666671</v>
      </c>
      <c r="D18" s="86">
        <v>83.708333333333329</v>
      </c>
      <c r="E18" s="86">
        <v>86.083333333333329</v>
      </c>
      <c r="F18" s="86">
        <v>72.5</v>
      </c>
      <c r="G18" s="86">
        <v>63.666666666666664</v>
      </c>
      <c r="H18" s="86">
        <v>62.458333333333336</v>
      </c>
      <c r="I18" s="86">
        <v>67.416666666666671</v>
      </c>
      <c r="J18" s="86">
        <v>62.958333333333336</v>
      </c>
      <c r="K18" s="86">
        <v>63.916666666666664</v>
      </c>
      <c r="L18" s="86">
        <v>68.333333333333329</v>
      </c>
      <c r="M18" s="86">
        <v>86.708333333333329</v>
      </c>
      <c r="N18" s="86">
        <v>84.875</v>
      </c>
      <c r="O18" s="86">
        <v>87.583333333333329</v>
      </c>
      <c r="P18" s="86">
        <v>85.875</v>
      </c>
      <c r="Q18" s="86">
        <v>84.5</v>
      </c>
      <c r="R18" s="86">
        <v>70.5</v>
      </c>
      <c r="S18" s="86">
        <v>53.166666666666664</v>
      </c>
      <c r="T18" s="86">
        <v>48.5</v>
      </c>
      <c r="U18" s="86">
        <v>56.041666666666664</v>
      </c>
      <c r="V18" s="86">
        <v>55.375</v>
      </c>
      <c r="W18" s="86">
        <v>60.708333333333336</v>
      </c>
      <c r="X18" s="86">
        <v>63.041666666666664</v>
      </c>
      <c r="Y18" s="86">
        <v>68.833333333333329</v>
      </c>
      <c r="Z18" s="86">
        <v>78.916666666666671</v>
      </c>
      <c r="AA18" s="86">
        <v>72.083333333333329</v>
      </c>
      <c r="AB18" s="86">
        <v>67.208333333333329</v>
      </c>
      <c r="AC18" s="86">
        <v>65.916666666666671</v>
      </c>
      <c r="AD18" s="92">
        <f t="shared" si="2"/>
        <v>71.331845238095241</v>
      </c>
      <c r="AF18" t="s">
        <v>39</v>
      </c>
      <c r="AG18" t="s">
        <v>39</v>
      </c>
    </row>
    <row r="19" spans="1:34" x14ac:dyDescent="0.2">
      <c r="A19" s="78" t="s">
        <v>5</v>
      </c>
      <c r="B19" s="86">
        <v>79.777777777777771</v>
      </c>
      <c r="C19" s="86">
        <v>85.125</v>
      </c>
      <c r="D19" s="86">
        <v>71.769230769230774</v>
      </c>
      <c r="E19" s="86">
        <v>86.666666666666671</v>
      </c>
      <c r="F19" s="86">
        <v>73.458333333333329</v>
      </c>
      <c r="G19" s="86">
        <v>65.666666666666671</v>
      </c>
      <c r="H19" s="86">
        <v>67.833333333333329</v>
      </c>
      <c r="I19" s="86">
        <v>63.956521739130437</v>
      </c>
      <c r="J19" s="86">
        <v>68.208333333333329</v>
      </c>
      <c r="K19" s="86">
        <v>70.541666666666671</v>
      </c>
      <c r="L19" s="86">
        <v>70.291666666666671</v>
      </c>
      <c r="M19" s="86">
        <v>81.0625</v>
      </c>
      <c r="N19" s="86">
        <v>78.684210526315795</v>
      </c>
      <c r="O19" s="86">
        <v>90.285714285714292</v>
      </c>
      <c r="P19" s="86">
        <v>65.400000000000006</v>
      </c>
      <c r="Q19" s="86">
        <v>75</v>
      </c>
      <c r="R19" s="86">
        <v>67</v>
      </c>
      <c r="S19" s="86">
        <v>54.625</v>
      </c>
      <c r="T19" s="86">
        <v>57.833333333333336</v>
      </c>
      <c r="U19" s="86">
        <v>55.125</v>
      </c>
      <c r="V19" s="86">
        <v>65.208333333333329</v>
      </c>
      <c r="W19" s="86">
        <v>65.666666666666671</v>
      </c>
      <c r="X19" s="86">
        <v>65.541666666666671</v>
      </c>
      <c r="Y19" s="86">
        <v>70.090909090909093</v>
      </c>
      <c r="Z19" s="86">
        <v>74.55</v>
      </c>
      <c r="AA19" s="86">
        <v>73.347826086956516</v>
      </c>
      <c r="AB19" s="86">
        <v>67.625</v>
      </c>
      <c r="AC19" s="86">
        <v>70.083333333333329</v>
      </c>
      <c r="AD19" s="92">
        <f t="shared" si="2"/>
        <v>70.729453224144095</v>
      </c>
    </row>
    <row r="20" spans="1:34" x14ac:dyDescent="0.2">
      <c r="A20" s="78" t="s">
        <v>6</v>
      </c>
      <c r="B20" s="86">
        <v>84.125</v>
      </c>
      <c r="C20" s="86">
        <v>78.916666666666671</v>
      </c>
      <c r="D20" s="86">
        <v>70.666666666666671</v>
      </c>
      <c r="E20" s="86">
        <v>79.916666666666671</v>
      </c>
      <c r="F20" s="86">
        <v>66.166666666666671</v>
      </c>
      <c r="G20" s="86">
        <v>56.958333333333336</v>
      </c>
      <c r="H20" s="86">
        <v>58.541666666666664</v>
      </c>
      <c r="I20" s="86">
        <v>55.125</v>
      </c>
      <c r="J20" s="86">
        <v>56.666666666666664</v>
      </c>
      <c r="K20" s="86">
        <v>59.708333333333336</v>
      </c>
      <c r="L20" s="86">
        <v>70.125</v>
      </c>
      <c r="M20" s="86">
        <v>81.916666666666671</v>
      </c>
      <c r="N20" s="86">
        <v>76.083333333333329</v>
      </c>
      <c r="O20" s="86">
        <v>78.5</v>
      </c>
      <c r="P20" s="86">
        <v>76.916666666666671</v>
      </c>
      <c r="Q20" s="86">
        <v>74.541666666666671</v>
      </c>
      <c r="R20" s="86">
        <v>63.291666666666664</v>
      </c>
      <c r="S20" s="86">
        <v>49.5</v>
      </c>
      <c r="T20" s="86">
        <v>42.75</v>
      </c>
      <c r="U20" s="86">
        <v>44.041666666666664</v>
      </c>
      <c r="V20" s="86">
        <v>47.458333333333336</v>
      </c>
      <c r="W20" s="86">
        <v>55.125</v>
      </c>
      <c r="X20" s="86">
        <v>54.875</v>
      </c>
      <c r="Y20" s="86">
        <v>55.125</v>
      </c>
      <c r="Z20" s="86">
        <v>73.21052631578948</v>
      </c>
      <c r="AA20" s="86">
        <v>66.666666666666671</v>
      </c>
      <c r="AB20" s="86">
        <v>56.866666666666667</v>
      </c>
      <c r="AC20" s="86">
        <v>64.599999999999994</v>
      </c>
      <c r="AD20" s="92">
        <f t="shared" si="2"/>
        <v>64.228054511278202</v>
      </c>
      <c r="AF20" t="s">
        <v>39</v>
      </c>
    </row>
    <row r="21" spans="1:34" x14ac:dyDescent="0.2">
      <c r="A21" s="78" t="s">
        <v>35</v>
      </c>
      <c r="B21" s="86">
        <v>79.545454545454547</v>
      </c>
      <c r="C21" s="86">
        <v>69.099999999999994</v>
      </c>
      <c r="D21" s="86">
        <v>62.7</v>
      </c>
      <c r="E21" s="86">
        <v>72.2</v>
      </c>
      <c r="F21" s="86">
        <v>55</v>
      </c>
      <c r="G21" s="86">
        <v>49.2</v>
      </c>
      <c r="H21" s="86">
        <v>44.1</v>
      </c>
      <c r="I21" s="86">
        <v>43.4</v>
      </c>
      <c r="J21" s="86">
        <v>46.18181818181818</v>
      </c>
      <c r="K21" s="86">
        <v>51.6</v>
      </c>
      <c r="L21" s="86">
        <v>58.888888888888886</v>
      </c>
      <c r="M21" s="86">
        <v>57.7</v>
      </c>
      <c r="N21" s="86">
        <v>62.9</v>
      </c>
      <c r="O21" s="86">
        <v>70.428571428571431</v>
      </c>
      <c r="P21" s="86">
        <v>77.181818181818187</v>
      </c>
      <c r="Q21" s="86">
        <v>84</v>
      </c>
      <c r="R21" s="86">
        <v>61</v>
      </c>
      <c r="S21" s="86">
        <v>44.909090909090907</v>
      </c>
      <c r="T21" s="86">
        <v>46.81818181818182</v>
      </c>
      <c r="U21" s="86">
        <v>47.090909090909093</v>
      </c>
      <c r="V21" s="86">
        <v>45.545454545454547</v>
      </c>
      <c r="W21" s="86">
        <v>54</v>
      </c>
      <c r="X21" s="86">
        <v>56.636363636363633</v>
      </c>
      <c r="Y21" s="86">
        <v>52.727272727272727</v>
      </c>
      <c r="Z21" s="86">
        <v>63.5</v>
      </c>
      <c r="AA21" s="86">
        <v>65.545454545454547</v>
      </c>
      <c r="AB21" s="86">
        <v>59.727272727272727</v>
      </c>
      <c r="AC21" s="86">
        <v>59.545454545454547</v>
      </c>
      <c r="AD21" s="92">
        <f t="shared" si="2"/>
        <v>58.61328592042878</v>
      </c>
      <c r="AG21" t="s">
        <v>39</v>
      </c>
    </row>
    <row r="22" spans="1:34" x14ac:dyDescent="0.2">
      <c r="A22" s="78" t="s">
        <v>157</v>
      </c>
      <c r="B22" s="86">
        <v>89.15384615384616</v>
      </c>
      <c r="C22" s="86">
        <v>81.214285714285708</v>
      </c>
      <c r="D22" s="86">
        <v>81.0625</v>
      </c>
      <c r="E22" s="86">
        <v>86.625</v>
      </c>
      <c r="F22" s="86">
        <v>70.25</v>
      </c>
      <c r="G22" s="86">
        <v>64.25</v>
      </c>
      <c r="H22" s="86">
        <v>60.5625</v>
      </c>
      <c r="I22" s="86">
        <v>62.6875</v>
      </c>
      <c r="J22" s="86">
        <v>62.125</v>
      </c>
      <c r="K22" s="86">
        <v>63.625</v>
      </c>
      <c r="L22" s="86">
        <v>73.642857142857139</v>
      </c>
      <c r="M22" s="86">
        <v>84.5</v>
      </c>
      <c r="N22" s="86">
        <v>81.214285714285708</v>
      </c>
      <c r="O22" s="86">
        <v>85.307692307692307</v>
      </c>
      <c r="P22" s="86">
        <v>76.571428571428569</v>
      </c>
      <c r="Q22" s="86">
        <v>79.2</v>
      </c>
      <c r="R22" s="86">
        <v>63.375</v>
      </c>
      <c r="S22" s="86">
        <v>56.75</v>
      </c>
      <c r="T22" s="86">
        <v>50.5625</v>
      </c>
      <c r="U22" s="86">
        <v>47.5625</v>
      </c>
      <c r="V22" s="86">
        <v>48.8125</v>
      </c>
      <c r="W22" s="86">
        <v>54.1875</v>
      </c>
      <c r="X22" s="86">
        <v>54</v>
      </c>
      <c r="Y22" s="86">
        <v>48.46153846153846</v>
      </c>
      <c r="Z22" s="86">
        <v>69.142857142857139</v>
      </c>
      <c r="AA22" s="86">
        <v>66.625</v>
      </c>
      <c r="AB22" s="86">
        <v>57.0625</v>
      </c>
      <c r="AC22" s="86">
        <v>59.866666666666667</v>
      </c>
      <c r="AD22" s="92">
        <f t="shared" si="2"/>
        <v>67.085730638409217</v>
      </c>
      <c r="AF22" t="s">
        <v>39</v>
      </c>
    </row>
    <row r="23" spans="1:34" s="5" customFormat="1" x14ac:dyDescent="0.2">
      <c r="A23" s="78" t="s">
        <v>7</v>
      </c>
      <c r="B23" s="86">
        <v>78.375</v>
      </c>
      <c r="C23" s="86">
        <v>76.75</v>
      </c>
      <c r="D23" s="86">
        <v>83.2</v>
      </c>
      <c r="E23" s="86" t="s">
        <v>211</v>
      </c>
      <c r="F23" s="86" t="s">
        <v>211</v>
      </c>
      <c r="G23" s="86">
        <v>46.272727272727273</v>
      </c>
      <c r="H23" s="86">
        <v>61.043478260869563</v>
      </c>
      <c r="I23" s="86">
        <v>62.708333333333336</v>
      </c>
      <c r="J23" s="86">
        <v>63.208333333333336</v>
      </c>
      <c r="K23" s="86">
        <v>65.695652173913047</v>
      </c>
      <c r="L23" s="86" t="s">
        <v>211</v>
      </c>
      <c r="M23" s="86" t="s">
        <v>211</v>
      </c>
      <c r="N23" s="86" t="s">
        <v>211</v>
      </c>
      <c r="O23" s="86" t="s">
        <v>211</v>
      </c>
      <c r="P23" s="86" t="s">
        <v>211</v>
      </c>
      <c r="Q23" s="86" t="s">
        <v>211</v>
      </c>
      <c r="R23" s="86">
        <v>57.272727272727273</v>
      </c>
      <c r="S23" s="86">
        <v>63.25</v>
      </c>
      <c r="T23" s="86">
        <v>66.565217391304344</v>
      </c>
      <c r="U23" s="86">
        <v>65.833333333333329</v>
      </c>
      <c r="V23" s="86">
        <v>64.125</v>
      </c>
      <c r="W23" s="86">
        <v>85.625</v>
      </c>
      <c r="X23" s="86" t="s">
        <v>211</v>
      </c>
      <c r="Y23" s="86" t="s">
        <v>211</v>
      </c>
      <c r="Z23" s="86" t="s">
        <v>211</v>
      </c>
      <c r="AA23" s="86" t="s">
        <v>211</v>
      </c>
      <c r="AB23" s="86" t="s">
        <v>211</v>
      </c>
      <c r="AC23" s="86" t="s">
        <v>211</v>
      </c>
      <c r="AD23" s="92">
        <f>AVERAGE(B23:AC23)</f>
        <v>67.137485883681535</v>
      </c>
    </row>
    <row r="24" spans="1:34" x14ac:dyDescent="0.2">
      <c r="A24" s="78" t="s">
        <v>158</v>
      </c>
      <c r="B24" s="86">
        <v>79.583333333333329</v>
      </c>
      <c r="C24" s="86">
        <v>76.230769230769226</v>
      </c>
      <c r="D24" s="86">
        <v>75.166666666666671</v>
      </c>
      <c r="E24" s="86">
        <v>83.272727272727266</v>
      </c>
      <c r="F24" s="86">
        <v>76</v>
      </c>
      <c r="G24" s="86">
        <v>68.36363636363636</v>
      </c>
      <c r="H24" s="86">
        <v>66.5</v>
      </c>
      <c r="I24" s="86">
        <v>63.727272727272727</v>
      </c>
      <c r="J24" s="86">
        <v>61.846153846153847</v>
      </c>
      <c r="K24" s="86">
        <v>59.909090909090907</v>
      </c>
      <c r="L24" s="86">
        <v>69.36363636363636</v>
      </c>
      <c r="M24" s="86">
        <v>71.727272727272734</v>
      </c>
      <c r="N24" s="86">
        <v>74.916666666666671</v>
      </c>
      <c r="O24" s="86">
        <v>81.454545454545453</v>
      </c>
      <c r="P24" s="86">
        <v>77.272727272727266</v>
      </c>
      <c r="Q24" s="86">
        <v>76.84615384615384</v>
      </c>
      <c r="R24" s="86">
        <v>69.75</v>
      </c>
      <c r="S24" s="86">
        <v>57</v>
      </c>
      <c r="T24" s="86">
        <v>53.18181818181818</v>
      </c>
      <c r="U24" s="86">
        <v>51.363636363636367</v>
      </c>
      <c r="V24" s="86">
        <v>49.454545454545453</v>
      </c>
      <c r="W24" s="86">
        <v>54.454545454545453</v>
      </c>
      <c r="X24" s="86">
        <v>55.272727272727273</v>
      </c>
      <c r="Y24" s="86">
        <v>57.272727272727273</v>
      </c>
      <c r="Z24" s="86">
        <v>67.416666666666671</v>
      </c>
      <c r="AA24" s="86">
        <v>68.916666666666671</v>
      </c>
      <c r="AB24" s="86">
        <v>63</v>
      </c>
      <c r="AC24" s="86">
        <v>65.272727272727266</v>
      </c>
      <c r="AD24" s="92">
        <f>AVERAGE(B24:AC24)</f>
        <v>66.94773976023977</v>
      </c>
      <c r="AG24" t="s">
        <v>39</v>
      </c>
    </row>
    <row r="25" spans="1:34" x14ac:dyDescent="0.2">
      <c r="A25" s="78" t="s">
        <v>159</v>
      </c>
      <c r="B25" s="86">
        <v>88.769230769230774</v>
      </c>
      <c r="C25" s="86">
        <v>85.63636363636364</v>
      </c>
      <c r="D25" s="86">
        <v>87.916666666666671</v>
      </c>
      <c r="E25" s="86">
        <v>84.285714285714292</v>
      </c>
      <c r="F25" s="86">
        <v>87.529411764705884</v>
      </c>
      <c r="G25" s="86">
        <v>87.769230769230774</v>
      </c>
      <c r="H25" s="86">
        <v>83.84615384615384</v>
      </c>
      <c r="I25" s="86">
        <v>84</v>
      </c>
      <c r="J25" s="86">
        <v>79.92307692307692</v>
      </c>
      <c r="K25" s="86">
        <v>76.181818181818187</v>
      </c>
      <c r="L25" s="86">
        <v>77.92307692307692</v>
      </c>
      <c r="M25" s="86">
        <v>87.10526315789474</v>
      </c>
      <c r="N25" s="86">
        <v>90.833333333333329</v>
      </c>
      <c r="O25" s="86">
        <v>88.95</v>
      </c>
      <c r="P25" s="86">
        <v>92.2</v>
      </c>
      <c r="Q25" s="86">
        <v>88.263157894736835</v>
      </c>
      <c r="R25" s="86">
        <v>92.631578947368425</v>
      </c>
      <c r="S25" s="86">
        <v>93.615384615384613</v>
      </c>
      <c r="T25" s="86">
        <v>83.428571428571431</v>
      </c>
      <c r="U25" s="86">
        <v>85.214285714285708</v>
      </c>
      <c r="V25" s="86">
        <v>85.692307692307693</v>
      </c>
      <c r="W25" s="86">
        <v>86.833333333333329</v>
      </c>
      <c r="X25" s="86">
        <v>87.5</v>
      </c>
      <c r="Y25" s="86">
        <v>86.083333333333329</v>
      </c>
      <c r="Z25" s="86">
        <v>86.333333333333329</v>
      </c>
      <c r="AA25" s="86">
        <v>90.84615384615384</v>
      </c>
      <c r="AB25" s="86">
        <v>87.083333333333329</v>
      </c>
      <c r="AC25" s="86">
        <v>85.5</v>
      </c>
      <c r="AD25" s="92">
        <f t="shared" ref="AD25:AD34" si="3">AVERAGE(B25:AC25)</f>
        <v>86.496218347478845</v>
      </c>
      <c r="AE25" t="s">
        <v>39</v>
      </c>
      <c r="AF25" t="s">
        <v>39</v>
      </c>
    </row>
    <row r="26" spans="1:34" x14ac:dyDescent="0.2">
      <c r="A26" s="78" t="s">
        <v>8</v>
      </c>
      <c r="B26" s="86">
        <v>87</v>
      </c>
      <c r="C26" s="86">
        <v>84.416666666666671</v>
      </c>
      <c r="D26" s="86">
        <v>77.041666666666671</v>
      </c>
      <c r="E26" s="86">
        <v>88.416666666666671</v>
      </c>
      <c r="F26" s="86">
        <v>74.333333333333329</v>
      </c>
      <c r="G26" s="86">
        <v>63.833333333333336</v>
      </c>
      <c r="H26" s="86">
        <v>57.666666666666664</v>
      </c>
      <c r="I26" s="86">
        <v>55.875</v>
      </c>
      <c r="J26" s="86">
        <v>58.791666666666664</v>
      </c>
      <c r="K26" s="86">
        <v>63.333333333333336</v>
      </c>
      <c r="L26" s="86">
        <v>70.75</v>
      </c>
      <c r="M26" s="86">
        <v>75.75</v>
      </c>
      <c r="N26" s="86">
        <v>78.208333333333329</v>
      </c>
      <c r="O26" s="86">
        <v>80.208333333333329</v>
      </c>
      <c r="P26" s="86">
        <v>78.666666666666671</v>
      </c>
      <c r="Q26" s="86">
        <v>78.375</v>
      </c>
      <c r="R26" s="86">
        <v>66.125</v>
      </c>
      <c r="S26" s="86">
        <v>53.833333333333336</v>
      </c>
      <c r="T26" s="86">
        <v>44</v>
      </c>
      <c r="U26" s="86">
        <v>43.041666666666664</v>
      </c>
      <c r="V26" s="86">
        <v>46.166666666666664</v>
      </c>
      <c r="W26" s="86">
        <v>55.208333333333336</v>
      </c>
      <c r="X26" s="86">
        <v>59.75</v>
      </c>
      <c r="Y26" s="86">
        <v>58.791666666666664</v>
      </c>
      <c r="Z26" s="86">
        <v>72.833333333333329</v>
      </c>
      <c r="AA26" s="86">
        <v>72.458333333333329</v>
      </c>
      <c r="AB26" s="86">
        <v>65.541666666666671</v>
      </c>
      <c r="AC26" s="86">
        <v>64.166666666666671</v>
      </c>
      <c r="AD26" s="92">
        <f t="shared" si="3"/>
        <v>66.949404761904773</v>
      </c>
      <c r="AE26" t="s">
        <v>39</v>
      </c>
      <c r="AG26" t="s">
        <v>39</v>
      </c>
    </row>
    <row r="27" spans="1:34" x14ac:dyDescent="0.2">
      <c r="A27" s="78" t="s">
        <v>9</v>
      </c>
      <c r="B27" s="86" t="s">
        <v>211</v>
      </c>
      <c r="C27" s="86" t="s">
        <v>211</v>
      </c>
      <c r="D27" s="86">
        <v>68.727272727272734</v>
      </c>
      <c r="E27" s="86">
        <v>84.166666666666671</v>
      </c>
      <c r="F27" s="86">
        <v>68.083333333333329</v>
      </c>
      <c r="G27" s="86">
        <v>64.625</v>
      </c>
      <c r="H27" s="86">
        <v>74.571428571428569</v>
      </c>
      <c r="I27" s="86" t="s">
        <v>211</v>
      </c>
      <c r="J27" s="86" t="s">
        <v>211</v>
      </c>
      <c r="K27" s="86" t="s">
        <v>211</v>
      </c>
      <c r="L27" s="86">
        <v>67</v>
      </c>
      <c r="M27" s="86">
        <v>70.708333333333329</v>
      </c>
      <c r="N27" s="86">
        <v>64.416666666666671</v>
      </c>
      <c r="O27" s="86">
        <v>74.25</v>
      </c>
      <c r="P27" s="86" t="s">
        <v>211</v>
      </c>
      <c r="Q27" s="86" t="s">
        <v>211</v>
      </c>
      <c r="R27" s="86" t="s">
        <v>211</v>
      </c>
      <c r="S27" s="86" t="s">
        <v>211</v>
      </c>
      <c r="T27" s="86" t="s">
        <v>211</v>
      </c>
      <c r="U27" s="86">
        <v>33.299999999999997</v>
      </c>
      <c r="V27" s="86">
        <v>55.375</v>
      </c>
      <c r="W27" s="86">
        <v>70</v>
      </c>
      <c r="X27" s="86" t="s">
        <v>211</v>
      </c>
      <c r="Y27" s="86" t="s">
        <v>211</v>
      </c>
      <c r="Z27" s="86" t="s">
        <v>211</v>
      </c>
      <c r="AA27" s="86" t="s">
        <v>211</v>
      </c>
      <c r="AB27" s="86" t="s">
        <v>211</v>
      </c>
      <c r="AC27" s="86" t="s">
        <v>211</v>
      </c>
      <c r="AD27" s="92">
        <f t="shared" si="3"/>
        <v>66.268641774891776</v>
      </c>
      <c r="AF27" t="s">
        <v>39</v>
      </c>
      <c r="AG27" t="s">
        <v>39</v>
      </c>
    </row>
    <row r="28" spans="1:34" x14ac:dyDescent="0.2">
      <c r="A28" s="78" t="s">
        <v>160</v>
      </c>
      <c r="B28" s="86">
        <v>85.75</v>
      </c>
      <c r="C28" s="86">
        <v>75.625</v>
      </c>
      <c r="D28" s="86">
        <v>76.5</v>
      </c>
      <c r="E28" s="86">
        <v>86.666666666666671</v>
      </c>
      <c r="F28" s="86">
        <v>79.5</v>
      </c>
      <c r="G28" s="86">
        <v>65.083333333333329</v>
      </c>
      <c r="H28" s="86">
        <v>64.875</v>
      </c>
      <c r="I28" s="86">
        <v>63.666666666666664</v>
      </c>
      <c r="J28" s="86">
        <v>64</v>
      </c>
      <c r="K28" s="86">
        <v>64.333333333333329</v>
      </c>
      <c r="L28" s="86">
        <v>80.291666666666671</v>
      </c>
      <c r="M28" s="86">
        <v>82.291666666666671</v>
      </c>
      <c r="N28" s="86">
        <v>75.875</v>
      </c>
      <c r="O28" s="86">
        <v>85.375</v>
      </c>
      <c r="P28" s="86">
        <v>84.333333333333329</v>
      </c>
      <c r="Q28" s="86">
        <v>83.833333333333329</v>
      </c>
      <c r="R28" s="86">
        <v>76.125</v>
      </c>
      <c r="S28" s="86">
        <v>66.25</v>
      </c>
      <c r="T28" s="86">
        <v>58.875</v>
      </c>
      <c r="U28" s="86">
        <v>57.666666666666664</v>
      </c>
      <c r="V28" s="86">
        <v>57.083333333333336</v>
      </c>
      <c r="W28" s="86">
        <v>61.208333333333336</v>
      </c>
      <c r="X28" s="86">
        <v>64.75</v>
      </c>
      <c r="Y28" s="86">
        <v>62.291666666666664</v>
      </c>
      <c r="Z28" s="86">
        <v>69.833333333333329</v>
      </c>
      <c r="AA28" s="86">
        <v>79.333333333333329</v>
      </c>
      <c r="AB28" s="86">
        <v>76.166666666666671</v>
      </c>
      <c r="AC28" s="86">
        <v>74.625</v>
      </c>
      <c r="AD28" s="92">
        <f t="shared" si="3"/>
        <v>72.221726190476176</v>
      </c>
      <c r="AE28" t="s">
        <v>39</v>
      </c>
      <c r="AF28" t="s">
        <v>39</v>
      </c>
    </row>
    <row r="29" spans="1:34" x14ac:dyDescent="0.2">
      <c r="A29" s="78" t="s">
        <v>10</v>
      </c>
      <c r="B29" s="86">
        <v>87</v>
      </c>
      <c r="C29" s="86">
        <v>82.458333333333329</v>
      </c>
      <c r="D29" s="86">
        <v>83.458333333333329</v>
      </c>
      <c r="E29" s="86">
        <v>89.625</v>
      </c>
      <c r="F29" s="86">
        <v>74.833333333333329</v>
      </c>
      <c r="G29" s="86">
        <v>71.041666666666671</v>
      </c>
      <c r="H29" s="86">
        <v>71.916666666666671</v>
      </c>
      <c r="I29" s="86">
        <v>76</v>
      </c>
      <c r="J29" s="86">
        <v>75.083333333333329</v>
      </c>
      <c r="K29" s="86">
        <v>72.416666666666671</v>
      </c>
      <c r="L29" s="86">
        <v>78.291666666666671</v>
      </c>
      <c r="M29" s="86">
        <v>90.166666666666671</v>
      </c>
      <c r="N29" s="86">
        <v>84.625</v>
      </c>
      <c r="O29" s="86">
        <v>88.416666666666671</v>
      </c>
      <c r="P29" s="86">
        <v>85.291666666666671</v>
      </c>
      <c r="Q29" s="86">
        <v>83.958333333333329</v>
      </c>
      <c r="R29" s="86">
        <v>71.875</v>
      </c>
      <c r="S29" s="86">
        <v>62.958333333333336</v>
      </c>
      <c r="T29" s="86">
        <v>65.458333333333329</v>
      </c>
      <c r="U29" s="86">
        <v>64</v>
      </c>
      <c r="V29" s="86">
        <v>63.791666666666664</v>
      </c>
      <c r="W29" s="86">
        <v>66.708333333333329</v>
      </c>
      <c r="X29" s="86">
        <v>66.166666666666671</v>
      </c>
      <c r="Y29" s="86">
        <v>70.375</v>
      </c>
      <c r="Z29" s="86">
        <v>77.458333333333329</v>
      </c>
      <c r="AA29" s="86">
        <v>75.5</v>
      </c>
      <c r="AB29" s="86">
        <v>70.666666666666671</v>
      </c>
      <c r="AC29" s="86">
        <v>71.333333333333329</v>
      </c>
      <c r="AD29" s="92">
        <f t="shared" si="3"/>
        <v>75.745535714285708</v>
      </c>
      <c r="AF29" t="s">
        <v>39</v>
      </c>
      <c r="AG29" t="s">
        <v>39</v>
      </c>
    </row>
    <row r="30" spans="1:34" x14ac:dyDescent="0.2">
      <c r="A30" s="78" t="s">
        <v>145</v>
      </c>
      <c r="B30" s="86">
        <v>86.541666666666671</v>
      </c>
      <c r="C30" s="86">
        <v>79.833333333333329</v>
      </c>
      <c r="D30" s="86">
        <v>83.625</v>
      </c>
      <c r="E30" s="86">
        <v>91.833333333333329</v>
      </c>
      <c r="F30" s="86">
        <v>79.541666666666671</v>
      </c>
      <c r="G30" s="86">
        <v>72.541666666666671</v>
      </c>
      <c r="H30" s="86">
        <v>74.541666666666671</v>
      </c>
      <c r="I30" s="86">
        <v>70.75</v>
      </c>
      <c r="J30" s="86">
        <v>70.875</v>
      </c>
      <c r="K30" s="86">
        <v>72.291666666666671</v>
      </c>
      <c r="L30" s="86">
        <v>85.333333333333329</v>
      </c>
      <c r="M30" s="86">
        <v>89.791666666666671</v>
      </c>
      <c r="N30" s="86">
        <v>83.833333333333329</v>
      </c>
      <c r="O30" s="86">
        <v>92.583333333333329</v>
      </c>
      <c r="P30" s="86">
        <v>88.166666666666671</v>
      </c>
      <c r="Q30" s="86">
        <v>85.333333333333329</v>
      </c>
      <c r="R30" s="86">
        <v>83.166666666666671</v>
      </c>
      <c r="S30" s="86">
        <v>73.083333333333329</v>
      </c>
      <c r="T30" s="86">
        <v>69.708333333333329</v>
      </c>
      <c r="U30" s="86">
        <v>69.5</v>
      </c>
      <c r="V30" s="86">
        <v>72.458333333333329</v>
      </c>
      <c r="W30" s="86">
        <v>75.75</v>
      </c>
      <c r="X30" s="86">
        <v>72.416666666666671</v>
      </c>
      <c r="Y30" s="86">
        <v>72.125</v>
      </c>
      <c r="Z30" s="86">
        <v>75.041666666666671</v>
      </c>
      <c r="AA30" s="86">
        <v>80.416666666666671</v>
      </c>
      <c r="AB30" s="86">
        <v>80.666666666666671</v>
      </c>
      <c r="AC30" s="86">
        <v>78.791666666666671</v>
      </c>
      <c r="AD30" s="92">
        <f t="shared" si="3"/>
        <v>78.947916666666643</v>
      </c>
      <c r="AG30" t="s">
        <v>39</v>
      </c>
    </row>
    <row r="31" spans="1:34" x14ac:dyDescent="0.2">
      <c r="A31" s="78" t="s">
        <v>11</v>
      </c>
      <c r="B31" s="86">
        <v>69.545454545454547</v>
      </c>
      <c r="C31" s="86">
        <v>58.363636363636367</v>
      </c>
      <c r="D31" s="86">
        <v>60.1</v>
      </c>
      <c r="E31" s="86">
        <v>79.2</v>
      </c>
      <c r="F31" s="86">
        <v>68.833333333333329</v>
      </c>
      <c r="G31" s="86">
        <v>51.285714285714285</v>
      </c>
      <c r="H31" s="86">
        <v>39.5</v>
      </c>
      <c r="I31" s="86">
        <v>43.571428571428569</v>
      </c>
      <c r="J31" s="86">
        <v>42.833333333333336</v>
      </c>
      <c r="K31" s="86">
        <v>53</v>
      </c>
      <c r="L31" s="86">
        <v>51</v>
      </c>
      <c r="M31" s="86" t="s">
        <v>211</v>
      </c>
      <c r="N31" s="86" t="s">
        <v>211</v>
      </c>
      <c r="O31" s="86" t="s">
        <v>211</v>
      </c>
      <c r="P31" s="86" t="s">
        <v>211</v>
      </c>
      <c r="Q31" s="86" t="s">
        <v>211</v>
      </c>
      <c r="R31" s="86" t="s">
        <v>211</v>
      </c>
      <c r="S31" s="86" t="s">
        <v>211</v>
      </c>
      <c r="T31" s="86" t="s">
        <v>211</v>
      </c>
      <c r="U31" s="86" t="s">
        <v>211</v>
      </c>
      <c r="V31" s="86" t="s">
        <v>211</v>
      </c>
      <c r="W31" s="86" t="s">
        <v>211</v>
      </c>
      <c r="X31" s="86" t="s">
        <v>211</v>
      </c>
      <c r="Y31" s="86" t="s">
        <v>211</v>
      </c>
      <c r="Z31" s="86" t="s">
        <v>211</v>
      </c>
      <c r="AA31" s="86" t="s">
        <v>211</v>
      </c>
      <c r="AB31" s="86" t="s">
        <v>211</v>
      </c>
      <c r="AC31" s="86" t="s">
        <v>211</v>
      </c>
      <c r="AD31" s="92">
        <f t="shared" si="3"/>
        <v>56.112081857536396</v>
      </c>
      <c r="AE31" s="11" t="s">
        <v>39</v>
      </c>
      <c r="AG31" t="s">
        <v>39</v>
      </c>
    </row>
    <row r="32" spans="1:34" x14ac:dyDescent="0.2">
      <c r="A32" s="78" t="s">
        <v>12</v>
      </c>
      <c r="B32" s="86">
        <v>92</v>
      </c>
      <c r="C32" s="86">
        <v>86.384615384615387</v>
      </c>
      <c r="D32" s="86">
        <v>76.07692307692308</v>
      </c>
      <c r="E32" s="86">
        <v>78.916666666666671</v>
      </c>
      <c r="F32" s="86">
        <v>63.909090909090907</v>
      </c>
      <c r="G32" s="86">
        <v>58.75</v>
      </c>
      <c r="H32" s="86">
        <v>55.727272727272727</v>
      </c>
      <c r="I32" s="86">
        <v>51.636363636363633</v>
      </c>
      <c r="J32" s="86">
        <v>64</v>
      </c>
      <c r="K32" s="86">
        <v>59.25</v>
      </c>
      <c r="L32" s="86">
        <v>67.5</v>
      </c>
      <c r="M32" s="86" t="s">
        <v>211</v>
      </c>
      <c r="N32" s="86" t="s">
        <v>211</v>
      </c>
      <c r="O32" s="86" t="s">
        <v>211</v>
      </c>
      <c r="P32" s="86" t="s">
        <v>211</v>
      </c>
      <c r="Q32" s="86" t="s">
        <v>211</v>
      </c>
      <c r="R32" s="86" t="s">
        <v>211</v>
      </c>
      <c r="S32" s="86" t="s">
        <v>211</v>
      </c>
      <c r="T32" s="86" t="s">
        <v>211</v>
      </c>
      <c r="U32" s="86" t="s">
        <v>211</v>
      </c>
      <c r="V32" s="86" t="s">
        <v>211</v>
      </c>
      <c r="W32" s="86" t="s">
        <v>211</v>
      </c>
      <c r="X32" s="86" t="s">
        <v>211</v>
      </c>
      <c r="Y32" s="86" t="s">
        <v>211</v>
      </c>
      <c r="Z32" s="86" t="s">
        <v>211</v>
      </c>
      <c r="AA32" s="86" t="s">
        <v>211</v>
      </c>
      <c r="AB32" s="86" t="s">
        <v>211</v>
      </c>
      <c r="AC32" s="86" t="s">
        <v>211</v>
      </c>
      <c r="AD32" s="92">
        <f t="shared" si="3"/>
        <v>68.559175672812046</v>
      </c>
      <c r="AF32" t="s">
        <v>39</v>
      </c>
      <c r="AG32" t="s">
        <v>39</v>
      </c>
      <c r="AH32" t="s">
        <v>39</v>
      </c>
    </row>
    <row r="33" spans="1:33" x14ac:dyDescent="0.2">
      <c r="A33" s="78" t="s">
        <v>24</v>
      </c>
      <c r="B33" s="86">
        <v>79.349999999999994</v>
      </c>
      <c r="C33" s="86">
        <v>75.391304347826093</v>
      </c>
      <c r="D33" s="86">
        <v>71.916666666666671</v>
      </c>
      <c r="E33" s="86">
        <v>82.666666666666671</v>
      </c>
      <c r="F33" s="86">
        <v>76.739130434782609</v>
      </c>
      <c r="G33" s="86">
        <v>67.571428571428569</v>
      </c>
      <c r="H33" s="86">
        <v>70.13333333333334</v>
      </c>
      <c r="I33" s="86">
        <v>67.388888888888886</v>
      </c>
      <c r="J33" s="86">
        <v>66.294117647058826</v>
      </c>
      <c r="K33" s="86">
        <v>70.352941176470594</v>
      </c>
      <c r="L33" s="86">
        <v>70.470588235294116</v>
      </c>
      <c r="M33" s="86">
        <v>80.7</v>
      </c>
      <c r="N33" s="86">
        <v>80.857142857142861</v>
      </c>
      <c r="O33" s="86">
        <v>80.6875</v>
      </c>
      <c r="P33" s="86">
        <v>84.333333333333329</v>
      </c>
      <c r="Q33" s="86">
        <v>85</v>
      </c>
      <c r="R33" s="86">
        <v>81.5625</v>
      </c>
      <c r="S33" s="86">
        <v>68.352941176470594</v>
      </c>
      <c r="T33" s="86">
        <v>57.222222222222221</v>
      </c>
      <c r="U33" s="86">
        <v>62.266666666666666</v>
      </c>
      <c r="V33" s="86">
        <v>58.8</v>
      </c>
      <c r="W33" s="86">
        <v>64</v>
      </c>
      <c r="X33" s="86">
        <v>72.416666666666671</v>
      </c>
      <c r="Y33" s="86">
        <v>69.099999999999994</v>
      </c>
      <c r="Z33" s="86">
        <v>79.3125</v>
      </c>
      <c r="AA33" s="86">
        <v>81.181818181818187</v>
      </c>
      <c r="AB33" s="86">
        <v>77</v>
      </c>
      <c r="AC33" s="86">
        <v>68.5</v>
      </c>
      <c r="AD33" s="92">
        <f t="shared" si="3"/>
        <v>73.198869895454891</v>
      </c>
      <c r="AG33" t="s">
        <v>39</v>
      </c>
    </row>
    <row r="34" spans="1:33" ht="13.5" thickBot="1" x14ac:dyDescent="0.25">
      <c r="A34" s="79" t="s">
        <v>13</v>
      </c>
      <c r="B34" s="86">
        <v>75.208333333333329</v>
      </c>
      <c r="C34" s="86">
        <v>70.166666666666671</v>
      </c>
      <c r="D34" s="86">
        <v>64.583333333333329</v>
      </c>
      <c r="E34" s="86">
        <v>71.25</v>
      </c>
      <c r="F34" s="86">
        <v>68.333333333333329</v>
      </c>
      <c r="G34" s="86">
        <v>55</v>
      </c>
      <c r="H34" s="86">
        <v>53.541666666666664</v>
      </c>
      <c r="I34" s="86">
        <v>53.75</v>
      </c>
      <c r="J34" s="86">
        <v>52.708333333333336</v>
      </c>
      <c r="K34" s="86">
        <v>51.958333333333336</v>
      </c>
      <c r="L34" s="86">
        <v>68.041666666666671</v>
      </c>
      <c r="M34" s="86">
        <v>72.875</v>
      </c>
      <c r="N34" s="86">
        <v>63.458333333333336</v>
      </c>
      <c r="O34" s="86">
        <v>69.5</v>
      </c>
      <c r="P34" s="86">
        <v>73.916666666666671</v>
      </c>
      <c r="Q34" s="86">
        <v>68.875</v>
      </c>
      <c r="R34" s="86">
        <v>62.791666666666664</v>
      </c>
      <c r="S34" s="86">
        <v>58.375</v>
      </c>
      <c r="T34" s="86">
        <v>46.291666666666664</v>
      </c>
      <c r="U34" s="86">
        <v>45.166666666666664</v>
      </c>
      <c r="V34" s="86">
        <v>46.5</v>
      </c>
      <c r="W34" s="86">
        <v>52.25</v>
      </c>
      <c r="X34" s="86">
        <v>62.583333333333336</v>
      </c>
      <c r="Y34" s="86">
        <v>59.583333333333336</v>
      </c>
      <c r="Z34" s="86">
        <v>61.041666666666664</v>
      </c>
      <c r="AA34" s="86">
        <v>75.166666666666671</v>
      </c>
      <c r="AB34" s="86">
        <v>71.875</v>
      </c>
      <c r="AC34" s="86">
        <v>75.416666666666671</v>
      </c>
      <c r="AD34" s="96">
        <f t="shared" si="3"/>
        <v>62.507440476190482</v>
      </c>
      <c r="AE34" t="s">
        <v>39</v>
      </c>
      <c r="AF34" t="s">
        <v>39</v>
      </c>
      <c r="AG34" t="s">
        <v>39</v>
      </c>
    </row>
    <row r="35" spans="1:33" s="5" customFormat="1" ht="17.100000000000001" customHeight="1" thickBot="1" x14ac:dyDescent="0.25">
      <c r="A35" s="80" t="s">
        <v>212</v>
      </c>
      <c r="B35" s="97">
        <f t="shared" ref="B35:AD35" si="4">AVERAGE(B5:B34)</f>
        <v>82.731638667845559</v>
      </c>
      <c r="C35" s="82">
        <f t="shared" si="4"/>
        <v>78.42055085094816</v>
      </c>
      <c r="D35" s="82">
        <f t="shared" si="4"/>
        <v>76.296378711867845</v>
      </c>
      <c r="E35" s="82">
        <f t="shared" si="4"/>
        <v>84.106194954470809</v>
      </c>
      <c r="F35" s="82">
        <f t="shared" si="4"/>
        <v>73.531260738192671</v>
      </c>
      <c r="G35" s="82">
        <f t="shared" si="4"/>
        <v>64.809059905611619</v>
      </c>
      <c r="H35" s="82">
        <f t="shared" si="4"/>
        <v>63.785748378308362</v>
      </c>
      <c r="I35" s="82">
        <f t="shared" si="4"/>
        <v>61.913439603443486</v>
      </c>
      <c r="J35" s="82">
        <f t="shared" si="4"/>
        <v>62.034053568980028</v>
      </c>
      <c r="K35" s="82">
        <f t="shared" si="4"/>
        <v>64.287021567520284</v>
      </c>
      <c r="L35" s="82">
        <f t="shared" si="4"/>
        <v>72.441870745967393</v>
      </c>
      <c r="M35" s="82">
        <f t="shared" si="4"/>
        <v>80.642390404218219</v>
      </c>
      <c r="N35" s="82">
        <f t="shared" si="4"/>
        <v>77.706889382547288</v>
      </c>
      <c r="O35" s="82">
        <f t="shared" si="4"/>
        <v>82.8373704681606</v>
      </c>
      <c r="P35" s="82">
        <f t="shared" si="4"/>
        <v>81.23103896103899</v>
      </c>
      <c r="Q35" s="82">
        <f t="shared" si="4"/>
        <v>81.419712014149084</v>
      </c>
      <c r="R35" s="82">
        <f t="shared" si="4"/>
        <v>72.749991749429213</v>
      </c>
      <c r="S35" s="82">
        <f t="shared" si="4"/>
        <v>63.788669754356015</v>
      </c>
      <c r="T35" s="82">
        <f t="shared" si="4"/>
        <v>57.909939485724507</v>
      </c>
      <c r="U35" s="82">
        <f t="shared" si="4"/>
        <v>56.967876216692211</v>
      </c>
      <c r="V35" s="82">
        <f t="shared" si="4"/>
        <v>59.458978269401406</v>
      </c>
      <c r="W35" s="82">
        <f t="shared" si="4"/>
        <v>65.15112782413506</v>
      </c>
      <c r="X35" s="82">
        <f t="shared" si="4"/>
        <v>66.243827404479575</v>
      </c>
      <c r="Y35" s="82">
        <f t="shared" si="4"/>
        <v>65.611572210398293</v>
      </c>
      <c r="Z35" s="82">
        <f t="shared" si="4"/>
        <v>74.450302005012531</v>
      </c>
      <c r="AA35" s="82">
        <f t="shared" si="4"/>
        <v>76.128786865308612</v>
      </c>
      <c r="AB35" s="82">
        <f t="shared" si="4"/>
        <v>70.92473583662715</v>
      </c>
      <c r="AC35" s="98">
        <f t="shared" si="4"/>
        <v>70.73521381517034</v>
      </c>
      <c r="AD35" s="99">
        <f t="shared" si="4"/>
        <v>70.494530093856227</v>
      </c>
      <c r="AE35" s="5" t="s">
        <v>39</v>
      </c>
    </row>
    <row r="36" spans="1:33" x14ac:dyDescent="0.2">
      <c r="A36" s="43"/>
      <c r="B36" s="44"/>
      <c r="C36" s="44"/>
      <c r="D36" s="44" t="s">
        <v>92</v>
      </c>
      <c r="E36" s="44"/>
      <c r="F36" s="44"/>
      <c r="G36" s="44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73"/>
    </row>
    <row r="37" spans="1:33" x14ac:dyDescent="0.2">
      <c r="A37" s="43"/>
      <c r="B37" s="45" t="s">
        <v>93</v>
      </c>
      <c r="C37" s="45"/>
      <c r="D37" s="45"/>
      <c r="E37" s="45"/>
      <c r="F37" s="45"/>
      <c r="G37" s="45"/>
      <c r="H37" s="45"/>
      <c r="I37" s="45"/>
      <c r="J37" s="87"/>
      <c r="K37" s="87"/>
      <c r="L37" s="87"/>
      <c r="M37" s="87" t="s">
        <v>37</v>
      </c>
      <c r="N37" s="87"/>
      <c r="O37" s="87"/>
      <c r="P37" s="87"/>
      <c r="Q37" s="87"/>
      <c r="R37" s="87"/>
      <c r="S37" s="87"/>
      <c r="T37" s="169" t="s">
        <v>88</v>
      </c>
      <c r="U37" s="169"/>
      <c r="V37" s="169"/>
      <c r="W37" s="169"/>
      <c r="X37" s="169"/>
      <c r="Y37" s="87"/>
      <c r="Z37" s="87"/>
      <c r="AA37" s="87"/>
      <c r="AB37" s="87"/>
      <c r="AC37" s="87"/>
      <c r="AD37" s="73"/>
      <c r="AG37" t="s">
        <v>39</v>
      </c>
    </row>
    <row r="38" spans="1:33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8"/>
      <c r="K38" s="88"/>
      <c r="L38" s="88"/>
      <c r="M38" s="88" t="s">
        <v>38</v>
      </c>
      <c r="N38" s="88"/>
      <c r="O38" s="88"/>
      <c r="P38" s="88"/>
      <c r="Q38" s="87"/>
      <c r="R38" s="87"/>
      <c r="S38" s="87"/>
      <c r="T38" s="170" t="s">
        <v>89</v>
      </c>
      <c r="U38" s="170"/>
      <c r="V38" s="170"/>
      <c r="W38" s="170"/>
      <c r="X38" s="170"/>
      <c r="Y38" s="87"/>
      <c r="Z38" s="87"/>
      <c r="AA38" s="87"/>
      <c r="AB38" s="87"/>
      <c r="AC38" s="87"/>
      <c r="AD38" s="73"/>
    </row>
    <row r="39" spans="1:33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73"/>
    </row>
    <row r="40" spans="1:33" x14ac:dyDescent="0.2">
      <c r="A40" s="4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73"/>
    </row>
    <row r="41" spans="1:33" x14ac:dyDescent="0.2">
      <c r="A41" s="4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73"/>
    </row>
    <row r="42" spans="1:33" ht="13.5" thickBot="1" x14ac:dyDescent="0.25">
      <c r="A42" s="53"/>
      <c r="B42" s="54"/>
      <c r="C42" s="54"/>
      <c r="D42" s="54"/>
      <c r="E42" s="54"/>
      <c r="F42" s="54"/>
      <c r="G42" s="54" t="s">
        <v>39</v>
      </c>
      <c r="H42" s="54"/>
      <c r="I42" s="54"/>
      <c r="J42" s="54"/>
      <c r="K42" s="54"/>
      <c r="L42" s="54" t="s">
        <v>39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74"/>
      <c r="AE42" t="s">
        <v>39</v>
      </c>
    </row>
    <row r="44" spans="1:33" x14ac:dyDescent="0.2">
      <c r="AE44" t="s">
        <v>39</v>
      </c>
      <c r="AF44" t="s">
        <v>39</v>
      </c>
    </row>
    <row r="45" spans="1:33" x14ac:dyDescent="0.2">
      <c r="K45" s="2" t="s">
        <v>39</v>
      </c>
    </row>
    <row r="46" spans="1:33" x14ac:dyDescent="0.2">
      <c r="I46" s="2" t="s">
        <v>214</v>
      </c>
      <c r="K46" s="2" t="s">
        <v>39</v>
      </c>
      <c r="M46" s="2" t="s">
        <v>39</v>
      </c>
      <c r="T46" s="2" t="s">
        <v>39</v>
      </c>
    </row>
    <row r="47" spans="1:33" x14ac:dyDescent="0.2">
      <c r="K47" s="2" t="s">
        <v>39</v>
      </c>
      <c r="M47" s="2" t="s">
        <v>39</v>
      </c>
      <c r="P47" s="2" t="s">
        <v>39</v>
      </c>
      <c r="R47" s="2" t="s">
        <v>39</v>
      </c>
      <c r="T47" s="2" t="s">
        <v>39</v>
      </c>
      <c r="W47" s="2" t="s">
        <v>39</v>
      </c>
      <c r="AF47" s="11" t="s">
        <v>39</v>
      </c>
    </row>
    <row r="48" spans="1:33" x14ac:dyDescent="0.2">
      <c r="M48" s="2" t="s">
        <v>39</v>
      </c>
      <c r="N48" s="2" t="s">
        <v>39</v>
      </c>
      <c r="P48" s="2" t="s">
        <v>39</v>
      </c>
      <c r="AB48" s="2" t="s">
        <v>39</v>
      </c>
      <c r="AD48" s="7" t="s">
        <v>39</v>
      </c>
    </row>
    <row r="49" spans="10:34" x14ac:dyDescent="0.2">
      <c r="M49" s="2" t="s">
        <v>39</v>
      </c>
      <c r="O49" s="2" t="s">
        <v>39</v>
      </c>
      <c r="P49" s="2" t="s">
        <v>39</v>
      </c>
      <c r="R49" s="2" t="s">
        <v>39</v>
      </c>
    </row>
    <row r="50" spans="10:34" x14ac:dyDescent="0.2">
      <c r="P50" s="2" t="s">
        <v>39</v>
      </c>
      <c r="Q50" s="2" t="s">
        <v>39</v>
      </c>
    </row>
    <row r="51" spans="10:34" x14ac:dyDescent="0.2">
      <c r="N51" s="2" t="s">
        <v>39</v>
      </c>
      <c r="R51" s="2" t="s">
        <v>39</v>
      </c>
    </row>
    <row r="52" spans="10:34" x14ac:dyDescent="0.2">
      <c r="J52" s="2" t="s">
        <v>39</v>
      </c>
      <c r="K52" s="2" t="s">
        <v>39</v>
      </c>
    </row>
    <row r="53" spans="10:34" x14ac:dyDescent="0.2">
      <c r="S53" s="2" t="s">
        <v>39</v>
      </c>
      <c r="W53" s="2" t="s">
        <v>39</v>
      </c>
    </row>
    <row r="54" spans="10:34" x14ac:dyDescent="0.2">
      <c r="T54" s="2" t="s">
        <v>39</v>
      </c>
      <c r="AH54" s="11" t="s">
        <v>39</v>
      </c>
    </row>
    <row r="57" spans="10:34" x14ac:dyDescent="0.2">
      <c r="K57" s="2" t="s">
        <v>39</v>
      </c>
    </row>
    <row r="58" spans="10:34" x14ac:dyDescent="0.2">
      <c r="AB58" s="2" t="s">
        <v>39</v>
      </c>
    </row>
  </sheetData>
  <sheetProtection algorithmName="SHA-512" hashValue="8wXzlWULaWpn2Rm8fWowFDbXtHJyOGjfYzCAmWvilXpZpjwyiuElLZQDqIoy7gQG78XDwMey/B6ZldqLsLdzLg==" saltValue="ac884YyRiwJnogFTaCOJhA==" spinCount="100000" sheet="1" objects="1" scenarios="1"/>
  <mergeCells count="34">
    <mergeCell ref="B2:AD2"/>
    <mergeCell ref="M3:M4"/>
    <mergeCell ref="A1:AD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N3:N4"/>
    <mergeCell ref="O3:O4"/>
    <mergeCell ref="P3:P4"/>
    <mergeCell ref="Q3:Q4"/>
    <mergeCell ref="R3:R4"/>
    <mergeCell ref="AD3:AD4"/>
    <mergeCell ref="T37:X37"/>
    <mergeCell ref="T38:X38"/>
    <mergeCell ref="Z3:Z4"/>
    <mergeCell ref="AA3:AA4"/>
    <mergeCell ref="AB3:AB4"/>
    <mergeCell ref="Y3:Y4"/>
    <mergeCell ref="X3:X4"/>
    <mergeCell ref="T3:T4"/>
    <mergeCell ref="U3:U4"/>
    <mergeCell ref="V3:V4"/>
    <mergeCell ref="W3:W4"/>
    <mergeCell ref="AC3:AC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zoomScale="90" zoomScaleNormal="90" workbookViewId="0">
      <selection activeCell="S47" sqref="S47"/>
    </sheetView>
  </sheetViews>
  <sheetFormatPr defaultRowHeight="12.75" x14ac:dyDescent="0.2"/>
  <cols>
    <col min="1" max="1" width="18.85546875" style="2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9" width="6.140625" style="2" customWidth="1"/>
    <col min="30" max="30" width="7.5703125" style="7" bestFit="1" customWidth="1"/>
    <col min="31" max="31" width="7.7109375" style="1" customWidth="1"/>
  </cols>
  <sheetData>
    <row r="1" spans="1:33" ht="20.100000000000001" customHeight="1" thickBot="1" x14ac:dyDescent="0.25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9"/>
    </row>
    <row r="2" spans="1:33" s="4" customFormat="1" ht="20.100000000000001" customHeight="1" thickBot="1" x14ac:dyDescent="0.25">
      <c r="A2" s="209" t="s">
        <v>14</v>
      </c>
      <c r="B2" s="203" t="s">
        <v>215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4"/>
    </row>
    <row r="3" spans="1:33" s="5" customFormat="1" ht="20.100000000000001" customHeight="1" x14ac:dyDescent="0.2">
      <c r="A3" s="210"/>
      <c r="B3" s="212">
        <v>1</v>
      </c>
      <c r="C3" s="207">
        <f>SUM(B3+1)</f>
        <v>2</v>
      </c>
      <c r="D3" s="207">
        <f t="shared" ref="D3:AB3" si="0">SUM(C3+1)</f>
        <v>3</v>
      </c>
      <c r="E3" s="207">
        <f t="shared" si="0"/>
        <v>4</v>
      </c>
      <c r="F3" s="207">
        <f t="shared" si="0"/>
        <v>5</v>
      </c>
      <c r="G3" s="207">
        <f t="shared" si="0"/>
        <v>6</v>
      </c>
      <c r="H3" s="207">
        <f t="shared" si="0"/>
        <v>7</v>
      </c>
      <c r="I3" s="207">
        <f t="shared" si="0"/>
        <v>8</v>
      </c>
      <c r="J3" s="207">
        <f t="shared" si="0"/>
        <v>9</v>
      </c>
      <c r="K3" s="207">
        <f t="shared" si="0"/>
        <v>10</v>
      </c>
      <c r="L3" s="207">
        <f t="shared" si="0"/>
        <v>11</v>
      </c>
      <c r="M3" s="207">
        <f t="shared" si="0"/>
        <v>12</v>
      </c>
      <c r="N3" s="207">
        <f t="shared" si="0"/>
        <v>13</v>
      </c>
      <c r="O3" s="207">
        <f t="shared" si="0"/>
        <v>14</v>
      </c>
      <c r="P3" s="207">
        <f t="shared" si="0"/>
        <v>15</v>
      </c>
      <c r="Q3" s="207">
        <f t="shared" si="0"/>
        <v>16</v>
      </c>
      <c r="R3" s="207">
        <f t="shared" si="0"/>
        <v>17</v>
      </c>
      <c r="S3" s="207">
        <f t="shared" si="0"/>
        <v>18</v>
      </c>
      <c r="T3" s="207">
        <f t="shared" si="0"/>
        <v>19</v>
      </c>
      <c r="U3" s="207">
        <f t="shared" si="0"/>
        <v>20</v>
      </c>
      <c r="V3" s="207">
        <f t="shared" si="0"/>
        <v>21</v>
      </c>
      <c r="W3" s="207">
        <f t="shared" si="0"/>
        <v>22</v>
      </c>
      <c r="X3" s="207">
        <f t="shared" si="0"/>
        <v>23</v>
      </c>
      <c r="Y3" s="207">
        <f t="shared" si="0"/>
        <v>24</v>
      </c>
      <c r="Z3" s="207">
        <f t="shared" si="0"/>
        <v>25</v>
      </c>
      <c r="AA3" s="207">
        <f t="shared" si="0"/>
        <v>26</v>
      </c>
      <c r="AB3" s="207">
        <f t="shared" si="0"/>
        <v>27</v>
      </c>
      <c r="AC3" s="205">
        <v>28</v>
      </c>
      <c r="AD3" s="128" t="s">
        <v>30</v>
      </c>
      <c r="AE3" s="126" t="s">
        <v>29</v>
      </c>
    </row>
    <row r="4" spans="1:33" s="5" customFormat="1" ht="20.100000000000001" customHeight="1" thickBot="1" x14ac:dyDescent="0.25">
      <c r="A4" s="211"/>
      <c r="B4" s="213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6"/>
      <c r="AD4" s="129" t="s">
        <v>28</v>
      </c>
      <c r="AE4" s="127" t="s">
        <v>28</v>
      </c>
    </row>
    <row r="5" spans="1:33" s="5" customFormat="1" x14ac:dyDescent="0.2">
      <c r="A5" s="95" t="s">
        <v>33</v>
      </c>
      <c r="B5" s="104">
        <v>100</v>
      </c>
      <c r="C5" s="100">
        <v>100</v>
      </c>
      <c r="D5" s="100">
        <v>98</v>
      </c>
      <c r="E5" s="100">
        <v>96</v>
      </c>
      <c r="F5" s="100">
        <v>98</v>
      </c>
      <c r="G5" s="100">
        <v>89</v>
      </c>
      <c r="H5" s="100">
        <v>99</v>
      </c>
      <c r="I5" s="100">
        <v>99</v>
      </c>
      <c r="J5" s="100">
        <v>96</v>
      </c>
      <c r="K5" s="100">
        <v>95</v>
      </c>
      <c r="L5" s="100">
        <v>99</v>
      </c>
      <c r="M5" s="100">
        <v>99</v>
      </c>
      <c r="N5" s="100">
        <v>98</v>
      </c>
      <c r="O5" s="100">
        <v>99</v>
      </c>
      <c r="P5" s="100">
        <v>100</v>
      </c>
      <c r="Q5" s="100">
        <v>98</v>
      </c>
      <c r="R5" s="100">
        <v>94</v>
      </c>
      <c r="S5" s="100">
        <v>100</v>
      </c>
      <c r="T5" s="100">
        <v>96</v>
      </c>
      <c r="U5" s="100">
        <v>95</v>
      </c>
      <c r="V5" s="100">
        <v>95</v>
      </c>
      <c r="W5" s="100">
        <v>94</v>
      </c>
      <c r="X5" s="100">
        <v>96</v>
      </c>
      <c r="Y5" s="100">
        <v>95</v>
      </c>
      <c r="Z5" s="100">
        <v>89</v>
      </c>
      <c r="AA5" s="100">
        <v>100</v>
      </c>
      <c r="AB5" s="100">
        <v>100</v>
      </c>
      <c r="AC5" s="105">
        <v>98</v>
      </c>
      <c r="AD5" s="125">
        <f t="shared" ref="AD5:AD13" si="1">MAX(B5:AC5)</f>
        <v>100</v>
      </c>
      <c r="AE5" s="108">
        <f t="shared" ref="AE5:AE13" si="2">AVERAGE(B5:AC5)</f>
        <v>96.964285714285708</v>
      </c>
    </row>
    <row r="6" spans="1:33" x14ac:dyDescent="0.2">
      <c r="A6" s="78" t="s">
        <v>95</v>
      </c>
      <c r="B6" s="94">
        <v>98</v>
      </c>
      <c r="C6" s="86">
        <v>96</v>
      </c>
      <c r="D6" s="86">
        <v>97</v>
      </c>
      <c r="E6" s="86">
        <v>95</v>
      </c>
      <c r="F6" s="86">
        <v>88</v>
      </c>
      <c r="G6" s="86">
        <v>78</v>
      </c>
      <c r="H6" s="86">
        <v>95</v>
      </c>
      <c r="I6" s="86">
        <v>92</v>
      </c>
      <c r="J6" s="86">
        <v>84</v>
      </c>
      <c r="K6" s="86">
        <v>87</v>
      </c>
      <c r="L6" s="86">
        <v>93</v>
      </c>
      <c r="M6" s="86">
        <v>95</v>
      </c>
      <c r="N6" s="86">
        <v>98</v>
      </c>
      <c r="O6" s="86">
        <v>97</v>
      </c>
      <c r="P6" s="86">
        <v>97</v>
      </c>
      <c r="Q6" s="86">
        <v>95</v>
      </c>
      <c r="R6" s="86">
        <v>93</v>
      </c>
      <c r="S6" s="86">
        <v>84</v>
      </c>
      <c r="T6" s="86">
        <v>68</v>
      </c>
      <c r="U6" s="86">
        <v>81</v>
      </c>
      <c r="V6" s="86">
        <v>74</v>
      </c>
      <c r="W6" s="86">
        <v>77</v>
      </c>
      <c r="X6" s="86">
        <v>87</v>
      </c>
      <c r="Y6" s="86">
        <v>95</v>
      </c>
      <c r="Z6" s="86">
        <v>96</v>
      </c>
      <c r="AA6" s="86">
        <v>96</v>
      </c>
      <c r="AB6" s="86">
        <v>94</v>
      </c>
      <c r="AC6" s="89">
        <v>92</v>
      </c>
      <c r="AD6" s="92">
        <f t="shared" si="1"/>
        <v>98</v>
      </c>
      <c r="AE6" s="109">
        <f t="shared" si="2"/>
        <v>90.071428571428569</v>
      </c>
    </row>
    <row r="7" spans="1:33" x14ac:dyDescent="0.2">
      <c r="A7" s="78" t="s">
        <v>0</v>
      </c>
      <c r="B7" s="94">
        <v>84</v>
      </c>
      <c r="C7" s="86">
        <v>94</v>
      </c>
      <c r="D7" s="86">
        <v>95</v>
      </c>
      <c r="E7" s="86">
        <v>94</v>
      </c>
      <c r="F7" s="86">
        <v>93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95</v>
      </c>
      <c r="S7" s="86">
        <v>92</v>
      </c>
      <c r="T7" s="86">
        <v>95</v>
      </c>
      <c r="U7" s="86">
        <v>95</v>
      </c>
      <c r="V7" s="86">
        <v>94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2">
        <f t="shared" si="1"/>
        <v>95</v>
      </c>
      <c r="AE7" s="110">
        <f t="shared" si="2"/>
        <v>93.1</v>
      </c>
    </row>
    <row r="8" spans="1:33" x14ac:dyDescent="0.2">
      <c r="A8" s="78" t="s">
        <v>154</v>
      </c>
      <c r="B8" s="94">
        <v>99</v>
      </c>
      <c r="C8" s="86">
        <v>99</v>
      </c>
      <c r="D8" s="86">
        <v>99</v>
      </c>
      <c r="E8" s="86">
        <v>99</v>
      </c>
      <c r="F8" s="86">
        <v>94</v>
      </c>
      <c r="G8" s="86">
        <v>81</v>
      </c>
      <c r="H8" s="86">
        <v>84</v>
      </c>
      <c r="I8" s="86">
        <v>79</v>
      </c>
      <c r="J8" s="86">
        <v>78</v>
      </c>
      <c r="K8" s="86">
        <v>91</v>
      </c>
      <c r="L8" s="86">
        <v>94</v>
      </c>
      <c r="M8" s="86">
        <v>97</v>
      </c>
      <c r="N8" s="86">
        <v>97</v>
      </c>
      <c r="O8" s="86">
        <v>97</v>
      </c>
      <c r="P8" s="86">
        <v>97</v>
      </c>
      <c r="Q8" s="86">
        <v>95</v>
      </c>
      <c r="R8" s="86">
        <v>93</v>
      </c>
      <c r="S8" s="86">
        <v>79</v>
      </c>
      <c r="T8" s="86">
        <v>65</v>
      </c>
      <c r="U8" s="86">
        <v>72</v>
      </c>
      <c r="V8" s="86">
        <v>67</v>
      </c>
      <c r="W8" s="86">
        <v>74</v>
      </c>
      <c r="X8" s="86">
        <v>78</v>
      </c>
      <c r="Y8" s="86">
        <v>73</v>
      </c>
      <c r="Z8" s="86">
        <v>88</v>
      </c>
      <c r="AA8" s="86">
        <v>98</v>
      </c>
      <c r="AB8" s="86">
        <v>97</v>
      </c>
      <c r="AC8" s="89">
        <v>94</v>
      </c>
      <c r="AD8" s="92">
        <f t="shared" si="1"/>
        <v>99</v>
      </c>
      <c r="AE8" s="110">
        <f t="shared" si="2"/>
        <v>87.785714285714292</v>
      </c>
    </row>
    <row r="9" spans="1:33" x14ac:dyDescent="0.2">
      <c r="A9" s="78" t="s">
        <v>34</v>
      </c>
      <c r="B9" s="94">
        <v>89</v>
      </c>
      <c r="C9" s="86">
        <v>89</v>
      </c>
      <c r="D9" s="86">
        <v>89</v>
      </c>
      <c r="E9" s="86">
        <v>89</v>
      </c>
      <c r="F9" s="86">
        <v>90</v>
      </c>
      <c r="G9" s="86">
        <v>91</v>
      </c>
      <c r="H9" s="86">
        <v>92</v>
      </c>
      <c r="I9" s="86">
        <v>91</v>
      </c>
      <c r="J9" s="86">
        <v>91</v>
      </c>
      <c r="K9" s="86">
        <v>91</v>
      </c>
      <c r="L9" s="86">
        <v>90</v>
      </c>
      <c r="M9" s="86">
        <v>89</v>
      </c>
      <c r="N9" s="86">
        <v>90</v>
      </c>
      <c r="O9" s="86">
        <v>91</v>
      </c>
      <c r="P9" s="86">
        <v>100</v>
      </c>
      <c r="Q9" s="86">
        <v>95</v>
      </c>
      <c r="R9" s="86">
        <v>97</v>
      </c>
      <c r="S9" s="86">
        <v>92</v>
      </c>
      <c r="T9" s="86">
        <v>92</v>
      </c>
      <c r="U9" s="86">
        <v>92</v>
      </c>
      <c r="V9" s="86">
        <v>91</v>
      </c>
      <c r="W9" s="86">
        <v>91</v>
      </c>
      <c r="X9" s="86">
        <v>90</v>
      </c>
      <c r="Y9" s="86">
        <v>90</v>
      </c>
      <c r="Z9" s="86">
        <v>90</v>
      </c>
      <c r="AA9" s="86">
        <v>91</v>
      </c>
      <c r="AB9" s="86">
        <v>92</v>
      </c>
      <c r="AC9" s="89">
        <v>91</v>
      </c>
      <c r="AD9" s="92">
        <f t="shared" si="1"/>
        <v>100</v>
      </c>
      <c r="AE9" s="110">
        <f t="shared" si="2"/>
        <v>91.285714285714292</v>
      </c>
    </row>
    <row r="10" spans="1:33" x14ac:dyDescent="0.2">
      <c r="A10" s="78" t="s">
        <v>104</v>
      </c>
      <c r="B10" s="94">
        <v>99</v>
      </c>
      <c r="C10" s="86">
        <v>97</v>
      </c>
      <c r="D10" s="86">
        <v>98</v>
      </c>
      <c r="E10" s="86">
        <v>97</v>
      </c>
      <c r="F10" s="86">
        <v>96</v>
      </c>
      <c r="G10" s="86">
        <v>95</v>
      </c>
      <c r="H10" s="86">
        <v>94</v>
      </c>
      <c r="I10" s="86">
        <v>95</v>
      </c>
      <c r="J10" s="86">
        <v>94</v>
      </c>
      <c r="K10" s="86">
        <v>93</v>
      </c>
      <c r="L10" s="86">
        <v>92</v>
      </c>
      <c r="M10" s="86">
        <v>97</v>
      </c>
      <c r="N10" s="86">
        <v>96</v>
      </c>
      <c r="O10" s="86">
        <v>98</v>
      </c>
      <c r="P10" s="86">
        <v>99</v>
      </c>
      <c r="Q10" s="86">
        <v>98</v>
      </c>
      <c r="R10" s="86">
        <v>98</v>
      </c>
      <c r="S10" s="86">
        <v>95</v>
      </c>
      <c r="T10" s="86">
        <v>92</v>
      </c>
      <c r="U10" s="86">
        <v>92</v>
      </c>
      <c r="V10" s="86">
        <v>95</v>
      </c>
      <c r="W10" s="86">
        <v>95</v>
      </c>
      <c r="X10" s="86">
        <v>98</v>
      </c>
      <c r="Y10" s="86">
        <v>97</v>
      </c>
      <c r="Z10" s="86">
        <v>98</v>
      </c>
      <c r="AA10" s="86">
        <v>97</v>
      </c>
      <c r="AB10" s="86">
        <v>99</v>
      </c>
      <c r="AC10" s="89">
        <v>91</v>
      </c>
      <c r="AD10" s="92">
        <f t="shared" si="1"/>
        <v>99</v>
      </c>
      <c r="AE10" s="110">
        <f t="shared" si="2"/>
        <v>95.892857142857139</v>
      </c>
    </row>
    <row r="11" spans="1:33" x14ac:dyDescent="0.2">
      <c r="A11" s="78" t="s">
        <v>110</v>
      </c>
      <c r="B11" s="94">
        <v>100</v>
      </c>
      <c r="C11" s="86">
        <v>100</v>
      </c>
      <c r="D11" s="86">
        <v>99</v>
      </c>
      <c r="E11" s="86">
        <v>99</v>
      </c>
      <c r="F11" s="86">
        <v>99</v>
      </c>
      <c r="G11" s="86">
        <v>95</v>
      </c>
      <c r="H11" s="86">
        <v>99</v>
      </c>
      <c r="I11" s="86">
        <v>96</v>
      </c>
      <c r="J11" s="86">
        <v>92</v>
      </c>
      <c r="K11" s="86">
        <v>99</v>
      </c>
      <c r="L11" s="86">
        <v>99</v>
      </c>
      <c r="M11" s="86">
        <v>99</v>
      </c>
      <c r="N11" s="86">
        <v>99</v>
      </c>
      <c r="O11" s="86">
        <v>100</v>
      </c>
      <c r="P11" s="86">
        <v>100</v>
      </c>
      <c r="Q11" s="86">
        <v>99</v>
      </c>
      <c r="R11" s="86">
        <v>98</v>
      </c>
      <c r="S11" s="86">
        <v>97</v>
      </c>
      <c r="T11" s="86">
        <v>94</v>
      </c>
      <c r="U11" s="86">
        <v>89</v>
      </c>
      <c r="V11" s="86">
        <v>85</v>
      </c>
      <c r="W11" s="86">
        <v>76</v>
      </c>
      <c r="X11" s="86">
        <v>93</v>
      </c>
      <c r="Y11" s="86">
        <v>99</v>
      </c>
      <c r="Z11" s="86">
        <v>99</v>
      </c>
      <c r="AA11" s="86">
        <v>99</v>
      </c>
      <c r="AB11" s="86">
        <v>95</v>
      </c>
      <c r="AC11" s="89">
        <v>96</v>
      </c>
      <c r="AD11" s="92">
        <f t="shared" si="1"/>
        <v>100</v>
      </c>
      <c r="AE11" s="110">
        <f t="shared" si="2"/>
        <v>96.214285714285708</v>
      </c>
      <c r="AG11" t="s">
        <v>39</v>
      </c>
    </row>
    <row r="12" spans="1:33" x14ac:dyDescent="0.2">
      <c r="A12" s="78" t="s">
        <v>1</v>
      </c>
      <c r="B12" s="94">
        <v>99</v>
      </c>
      <c r="C12" s="86">
        <v>94</v>
      </c>
      <c r="D12" s="86">
        <v>100</v>
      </c>
      <c r="E12" s="86">
        <v>100</v>
      </c>
      <c r="F12" s="86">
        <v>100</v>
      </c>
      <c r="G12" s="86">
        <v>88</v>
      </c>
      <c r="H12" s="86">
        <v>85</v>
      </c>
      <c r="I12" s="86">
        <v>83</v>
      </c>
      <c r="J12" s="86">
        <v>70</v>
      </c>
      <c r="K12" s="86">
        <v>71</v>
      </c>
      <c r="L12" s="86">
        <v>100</v>
      </c>
      <c r="M12" s="86">
        <v>100</v>
      </c>
      <c r="N12" s="86">
        <v>100</v>
      </c>
      <c r="O12" s="86">
        <v>100</v>
      </c>
      <c r="P12" s="86">
        <v>100</v>
      </c>
      <c r="Q12" s="86">
        <v>100</v>
      </c>
      <c r="R12" s="86">
        <v>100</v>
      </c>
      <c r="S12" s="86">
        <v>92</v>
      </c>
      <c r="T12" s="86">
        <v>69</v>
      </c>
      <c r="U12" s="86">
        <v>72</v>
      </c>
      <c r="V12" s="86">
        <v>72</v>
      </c>
      <c r="W12" s="86">
        <v>88</v>
      </c>
      <c r="X12" s="86">
        <v>95</v>
      </c>
      <c r="Y12" s="86">
        <v>93</v>
      </c>
      <c r="Z12" s="86">
        <v>100</v>
      </c>
      <c r="AA12" s="86">
        <v>100</v>
      </c>
      <c r="AB12" s="86">
        <v>94</v>
      </c>
      <c r="AC12" s="89">
        <v>86</v>
      </c>
      <c r="AD12" s="92">
        <f t="shared" si="1"/>
        <v>100</v>
      </c>
      <c r="AE12" s="110">
        <f t="shared" si="2"/>
        <v>91.107142857142861</v>
      </c>
      <c r="AG12" s="11" t="s">
        <v>39</v>
      </c>
    </row>
    <row r="13" spans="1:33" x14ac:dyDescent="0.2">
      <c r="A13" s="78" t="s">
        <v>2</v>
      </c>
      <c r="B13" s="86">
        <v>92</v>
      </c>
      <c r="C13" s="86">
        <v>94</v>
      </c>
      <c r="D13" s="86">
        <v>93</v>
      </c>
      <c r="E13" s="86">
        <v>95</v>
      </c>
      <c r="F13" s="86">
        <v>93</v>
      </c>
      <c r="G13" s="86">
        <v>92</v>
      </c>
      <c r="H13" s="86">
        <v>90</v>
      </c>
      <c r="I13" s="86">
        <v>91</v>
      </c>
      <c r="J13" s="86">
        <v>90</v>
      </c>
      <c r="K13" s="86">
        <v>90</v>
      </c>
      <c r="L13" s="86">
        <v>90</v>
      </c>
      <c r="M13" s="86">
        <v>94</v>
      </c>
      <c r="N13" s="86">
        <v>91</v>
      </c>
      <c r="O13" s="86">
        <v>94</v>
      </c>
      <c r="P13" s="86">
        <v>94</v>
      </c>
      <c r="Q13" s="86">
        <v>92</v>
      </c>
      <c r="R13" s="86">
        <v>91</v>
      </c>
      <c r="S13" s="86">
        <v>95</v>
      </c>
      <c r="T13" s="86">
        <v>92</v>
      </c>
      <c r="U13" s="86">
        <v>90</v>
      </c>
      <c r="V13" s="86">
        <v>89</v>
      </c>
      <c r="W13" s="86">
        <v>91</v>
      </c>
      <c r="X13" s="86">
        <v>92</v>
      </c>
      <c r="Y13" s="86">
        <v>89</v>
      </c>
      <c r="Z13" s="86">
        <v>90</v>
      </c>
      <c r="AA13" s="86">
        <v>92</v>
      </c>
      <c r="AB13" s="86">
        <v>94</v>
      </c>
      <c r="AC13" s="86">
        <v>94</v>
      </c>
      <c r="AD13" s="92">
        <f t="shared" si="1"/>
        <v>95</v>
      </c>
      <c r="AE13" s="110">
        <f t="shared" si="2"/>
        <v>91.928571428571431</v>
      </c>
      <c r="AF13" s="11" t="s">
        <v>39</v>
      </c>
      <c r="AG13" s="11" t="s">
        <v>39</v>
      </c>
    </row>
    <row r="14" spans="1:33" x14ac:dyDescent="0.2">
      <c r="A14" s="78" t="s">
        <v>3</v>
      </c>
      <c r="B14" s="86">
        <v>88</v>
      </c>
      <c r="C14" s="86">
        <v>86</v>
      </c>
      <c r="D14" s="86">
        <v>85</v>
      </c>
      <c r="E14" s="86">
        <v>86</v>
      </c>
      <c r="F14" s="86">
        <v>87</v>
      </c>
      <c r="G14" s="86">
        <v>81</v>
      </c>
      <c r="H14" s="86">
        <v>89</v>
      </c>
      <c r="I14" s="86">
        <v>88</v>
      </c>
      <c r="J14" s="86">
        <v>83</v>
      </c>
      <c r="K14" s="86">
        <v>71</v>
      </c>
      <c r="L14" s="86">
        <v>86</v>
      </c>
      <c r="M14" s="86">
        <v>91</v>
      </c>
      <c r="N14" s="86">
        <v>91</v>
      </c>
      <c r="O14" s="86">
        <v>91</v>
      </c>
      <c r="P14" s="86">
        <v>88</v>
      </c>
      <c r="Q14" s="86">
        <v>90</v>
      </c>
      <c r="R14" s="86">
        <v>91</v>
      </c>
      <c r="S14" s="86">
        <v>87</v>
      </c>
      <c r="T14" s="86">
        <v>89</v>
      </c>
      <c r="U14" s="86">
        <v>89</v>
      </c>
      <c r="V14" s="86">
        <v>88</v>
      </c>
      <c r="W14" s="86">
        <v>81</v>
      </c>
      <c r="X14" s="86">
        <v>82</v>
      </c>
      <c r="Y14" s="86">
        <v>85</v>
      </c>
      <c r="Z14" s="86">
        <v>90</v>
      </c>
      <c r="AA14" s="86">
        <v>91</v>
      </c>
      <c r="AB14" s="86">
        <v>90</v>
      </c>
      <c r="AC14" s="86">
        <v>82</v>
      </c>
      <c r="AD14" s="92">
        <f t="shared" ref="AD14" si="3">MAX(B14:AC14)</f>
        <v>91</v>
      </c>
      <c r="AE14" s="110">
        <f t="shared" ref="AE14" si="4">AVERAGE(B14:AC14)</f>
        <v>86.642857142857139</v>
      </c>
      <c r="AF14" s="11" t="s">
        <v>39</v>
      </c>
    </row>
    <row r="15" spans="1:33" x14ac:dyDescent="0.2">
      <c r="A15" s="78" t="s">
        <v>36</v>
      </c>
      <c r="B15" s="86">
        <v>99</v>
      </c>
      <c r="C15" s="86">
        <v>91</v>
      </c>
      <c r="D15" s="86">
        <v>98</v>
      </c>
      <c r="E15" s="86">
        <v>99</v>
      </c>
      <c r="F15" s="86">
        <v>99</v>
      </c>
      <c r="G15" s="86">
        <v>98</v>
      </c>
      <c r="H15" s="86">
        <v>94</v>
      </c>
      <c r="I15" s="86">
        <v>88</v>
      </c>
      <c r="J15" s="86">
        <v>85</v>
      </c>
      <c r="K15" s="86">
        <v>85</v>
      </c>
      <c r="L15" s="86">
        <v>95</v>
      </c>
      <c r="M15" s="86">
        <v>99</v>
      </c>
      <c r="N15" s="86">
        <v>96</v>
      </c>
      <c r="O15" s="86">
        <v>98</v>
      </c>
      <c r="P15" s="86">
        <v>99</v>
      </c>
      <c r="Q15" s="86">
        <v>99</v>
      </c>
      <c r="R15" s="86">
        <v>99</v>
      </c>
      <c r="S15" s="86">
        <v>100</v>
      </c>
      <c r="T15" s="86">
        <v>86</v>
      </c>
      <c r="U15" s="86">
        <v>84</v>
      </c>
      <c r="V15" s="86">
        <v>86</v>
      </c>
      <c r="W15" s="86">
        <v>99</v>
      </c>
      <c r="X15" s="86">
        <v>99</v>
      </c>
      <c r="Y15" s="86">
        <v>96</v>
      </c>
      <c r="Z15" s="86">
        <v>98</v>
      </c>
      <c r="AA15" s="86">
        <v>99</v>
      </c>
      <c r="AB15" s="86">
        <v>99</v>
      </c>
      <c r="AC15" s="86">
        <v>99</v>
      </c>
      <c r="AD15" s="92">
        <f>MAX(B15:AC15)</f>
        <v>100</v>
      </c>
      <c r="AE15" s="110">
        <f>AVERAGE(B15:AC15)</f>
        <v>95.214285714285708</v>
      </c>
    </row>
    <row r="16" spans="1:33" x14ac:dyDescent="0.2">
      <c r="A16" s="78" t="s">
        <v>4</v>
      </c>
      <c r="B16" s="86">
        <v>95</v>
      </c>
      <c r="C16" s="86">
        <v>96</v>
      </c>
      <c r="D16" s="86">
        <v>96</v>
      </c>
      <c r="E16" s="86">
        <v>94</v>
      </c>
      <c r="F16" s="86">
        <v>95</v>
      </c>
      <c r="G16" s="86">
        <v>94</v>
      </c>
      <c r="H16" s="86">
        <v>95</v>
      </c>
      <c r="I16" s="86">
        <v>95</v>
      </c>
      <c r="J16" s="86">
        <v>90</v>
      </c>
      <c r="K16" s="86">
        <v>83</v>
      </c>
      <c r="L16" s="86">
        <v>91</v>
      </c>
      <c r="M16" s="86">
        <v>94</v>
      </c>
      <c r="N16" s="86">
        <v>96</v>
      </c>
      <c r="O16" s="86">
        <v>95</v>
      </c>
      <c r="P16" s="86">
        <v>98</v>
      </c>
      <c r="Q16" s="86">
        <v>97</v>
      </c>
      <c r="R16" s="86">
        <v>97</v>
      </c>
      <c r="S16" s="86">
        <v>98</v>
      </c>
      <c r="T16" s="86">
        <v>97</v>
      </c>
      <c r="U16" s="86">
        <v>98</v>
      </c>
      <c r="V16" s="86">
        <v>95</v>
      </c>
      <c r="W16" s="86">
        <v>98</v>
      </c>
      <c r="X16" s="86">
        <v>96</v>
      </c>
      <c r="Y16" s="86">
        <v>96</v>
      </c>
      <c r="Z16" s="86">
        <v>96</v>
      </c>
      <c r="AA16" s="86">
        <v>97</v>
      </c>
      <c r="AB16" s="86">
        <v>97</v>
      </c>
      <c r="AC16" s="86">
        <v>96</v>
      </c>
      <c r="AD16" s="92">
        <f>MAX(B16:AC16)</f>
        <v>98</v>
      </c>
      <c r="AE16" s="110">
        <f>AVERAGE(B16:AC16)</f>
        <v>95.178571428571431</v>
      </c>
    </row>
    <row r="17" spans="1:34" x14ac:dyDescent="0.2">
      <c r="A17" s="78" t="s">
        <v>155</v>
      </c>
      <c r="B17" s="86">
        <v>97</v>
      </c>
      <c r="C17" s="86">
        <v>97</v>
      </c>
      <c r="D17" s="86">
        <v>97</v>
      </c>
      <c r="E17" s="86">
        <v>97</v>
      </c>
      <c r="F17" s="86">
        <v>96</v>
      </c>
      <c r="G17" s="86">
        <v>97</v>
      </c>
      <c r="H17" s="86">
        <v>98</v>
      </c>
      <c r="I17" s="86">
        <v>98</v>
      </c>
      <c r="J17" s="86">
        <v>96</v>
      </c>
      <c r="K17" s="86">
        <v>98</v>
      </c>
      <c r="L17" s="86">
        <v>95</v>
      </c>
      <c r="M17" s="86">
        <v>98</v>
      </c>
      <c r="N17" s="86">
        <v>98</v>
      </c>
      <c r="O17" s="86">
        <v>97</v>
      </c>
      <c r="P17" s="86">
        <v>98</v>
      </c>
      <c r="Q17" s="86">
        <v>98</v>
      </c>
      <c r="R17" s="86">
        <v>97</v>
      </c>
      <c r="S17" s="86">
        <v>97</v>
      </c>
      <c r="T17" s="86">
        <v>97</v>
      </c>
      <c r="U17" s="86">
        <v>96</v>
      </c>
      <c r="V17" s="86">
        <v>94</v>
      </c>
      <c r="W17" s="86">
        <v>93</v>
      </c>
      <c r="X17" s="86">
        <v>95</v>
      </c>
      <c r="Y17" s="86">
        <v>96</v>
      </c>
      <c r="Z17" s="86">
        <v>97</v>
      </c>
      <c r="AA17" s="86">
        <v>97</v>
      </c>
      <c r="AB17" s="86">
        <v>90</v>
      </c>
      <c r="AC17" s="86">
        <v>89</v>
      </c>
      <c r="AD17" s="92">
        <f t="shared" ref="AD17:AD22" si="5">MAX(B17:AC17)</f>
        <v>98</v>
      </c>
      <c r="AE17" s="110">
        <f t="shared" ref="AE17:AE22" si="6">AVERAGE(B17:AC17)</f>
        <v>96.178571428571431</v>
      </c>
      <c r="AF17" s="11" t="s">
        <v>39</v>
      </c>
    </row>
    <row r="18" spans="1:34" x14ac:dyDescent="0.2">
      <c r="A18" s="78" t="s">
        <v>156</v>
      </c>
      <c r="B18" s="86">
        <v>99</v>
      </c>
      <c r="C18" s="86">
        <v>98</v>
      </c>
      <c r="D18" s="86">
        <v>98</v>
      </c>
      <c r="E18" s="86">
        <v>99</v>
      </c>
      <c r="F18" s="86">
        <v>97</v>
      </c>
      <c r="G18" s="86">
        <v>91</v>
      </c>
      <c r="H18" s="86">
        <v>97</v>
      </c>
      <c r="I18" s="86">
        <v>96</v>
      </c>
      <c r="J18" s="86">
        <v>89</v>
      </c>
      <c r="K18" s="86">
        <v>95</v>
      </c>
      <c r="L18" s="86">
        <v>96</v>
      </c>
      <c r="M18" s="86">
        <v>98</v>
      </c>
      <c r="N18" s="86">
        <v>99</v>
      </c>
      <c r="O18" s="86">
        <v>98</v>
      </c>
      <c r="P18" s="86">
        <v>99</v>
      </c>
      <c r="Q18" s="86">
        <v>99</v>
      </c>
      <c r="R18" s="86">
        <v>98</v>
      </c>
      <c r="S18" s="86">
        <v>94</v>
      </c>
      <c r="T18" s="86">
        <v>89</v>
      </c>
      <c r="U18" s="86">
        <v>95</v>
      </c>
      <c r="V18" s="86">
        <v>86</v>
      </c>
      <c r="W18" s="86">
        <v>84</v>
      </c>
      <c r="X18" s="86">
        <v>90</v>
      </c>
      <c r="Y18" s="86">
        <v>96</v>
      </c>
      <c r="Z18" s="86">
        <v>98</v>
      </c>
      <c r="AA18" s="86">
        <v>96</v>
      </c>
      <c r="AB18" s="86">
        <v>91</v>
      </c>
      <c r="AC18" s="86">
        <v>90</v>
      </c>
      <c r="AD18" s="92">
        <f t="shared" si="5"/>
        <v>99</v>
      </c>
      <c r="AE18" s="110">
        <f t="shared" si="6"/>
        <v>94.821428571428569</v>
      </c>
      <c r="AG18" t="s">
        <v>39</v>
      </c>
    </row>
    <row r="19" spans="1:34" x14ac:dyDescent="0.2">
      <c r="A19" s="78" t="s">
        <v>5</v>
      </c>
      <c r="B19" s="86">
        <v>100</v>
      </c>
      <c r="C19" s="86">
        <v>100</v>
      </c>
      <c r="D19" s="86">
        <v>97</v>
      </c>
      <c r="E19" s="86">
        <v>100</v>
      </c>
      <c r="F19" s="86">
        <v>97</v>
      </c>
      <c r="G19" s="86">
        <v>84</v>
      </c>
      <c r="H19" s="86">
        <v>98</v>
      </c>
      <c r="I19" s="86">
        <v>100</v>
      </c>
      <c r="J19" s="86">
        <v>99</v>
      </c>
      <c r="K19" s="86">
        <v>100</v>
      </c>
      <c r="L19" s="86">
        <v>94</v>
      </c>
      <c r="M19" s="86">
        <v>100</v>
      </c>
      <c r="N19" s="86">
        <v>100</v>
      </c>
      <c r="O19" s="86">
        <v>100</v>
      </c>
      <c r="P19" s="86">
        <v>100</v>
      </c>
      <c r="Q19" s="86">
        <v>99</v>
      </c>
      <c r="R19" s="86">
        <v>91</v>
      </c>
      <c r="S19" s="86">
        <v>82</v>
      </c>
      <c r="T19" s="86">
        <v>94</v>
      </c>
      <c r="U19" s="86">
        <v>89</v>
      </c>
      <c r="V19" s="86">
        <v>93</v>
      </c>
      <c r="W19" s="86">
        <v>97</v>
      </c>
      <c r="X19" s="86">
        <v>96</v>
      </c>
      <c r="Y19" s="86">
        <v>100</v>
      </c>
      <c r="Z19" s="86">
        <v>100</v>
      </c>
      <c r="AA19" s="86">
        <v>95</v>
      </c>
      <c r="AB19" s="86">
        <v>89</v>
      </c>
      <c r="AC19" s="86">
        <v>90</v>
      </c>
      <c r="AD19" s="92">
        <f t="shared" si="5"/>
        <v>100</v>
      </c>
      <c r="AE19" s="110">
        <f t="shared" si="6"/>
        <v>95.857142857142861</v>
      </c>
      <c r="AG19" t="s">
        <v>39</v>
      </c>
    </row>
    <row r="20" spans="1:34" x14ac:dyDescent="0.2">
      <c r="A20" s="78" t="s">
        <v>6</v>
      </c>
      <c r="B20" s="86">
        <v>98</v>
      </c>
      <c r="C20" s="86">
        <v>94</v>
      </c>
      <c r="D20" s="86">
        <v>91</v>
      </c>
      <c r="E20" s="86">
        <v>92</v>
      </c>
      <c r="F20" s="86">
        <v>88</v>
      </c>
      <c r="G20" s="86">
        <v>77</v>
      </c>
      <c r="H20" s="86">
        <v>76</v>
      </c>
      <c r="I20" s="86">
        <v>85</v>
      </c>
      <c r="J20" s="86">
        <v>78</v>
      </c>
      <c r="K20" s="86">
        <v>79</v>
      </c>
      <c r="L20" s="86">
        <v>90</v>
      </c>
      <c r="M20" s="86">
        <v>92</v>
      </c>
      <c r="N20" s="86">
        <v>96</v>
      </c>
      <c r="O20" s="86">
        <v>90</v>
      </c>
      <c r="P20" s="86">
        <v>94</v>
      </c>
      <c r="Q20" s="86">
        <v>93</v>
      </c>
      <c r="R20" s="86">
        <v>87</v>
      </c>
      <c r="S20" s="86">
        <v>77</v>
      </c>
      <c r="T20" s="86">
        <v>62</v>
      </c>
      <c r="U20" s="86">
        <v>71</v>
      </c>
      <c r="V20" s="86">
        <v>73</v>
      </c>
      <c r="W20" s="86">
        <v>74</v>
      </c>
      <c r="X20" s="86">
        <v>78</v>
      </c>
      <c r="Y20" s="86">
        <v>96</v>
      </c>
      <c r="Z20" s="86">
        <v>97</v>
      </c>
      <c r="AA20" s="86">
        <v>90</v>
      </c>
      <c r="AB20" s="86">
        <v>84</v>
      </c>
      <c r="AC20" s="86">
        <v>90</v>
      </c>
      <c r="AD20" s="92">
        <f t="shared" si="5"/>
        <v>98</v>
      </c>
      <c r="AE20" s="110">
        <f t="shared" si="6"/>
        <v>85.428571428571431</v>
      </c>
      <c r="AG20" t="s">
        <v>39</v>
      </c>
      <c r="AH20" s="11" t="s">
        <v>39</v>
      </c>
    </row>
    <row r="21" spans="1:34" x14ac:dyDescent="0.2">
      <c r="A21" s="78" t="s">
        <v>35</v>
      </c>
      <c r="B21" s="86">
        <v>87</v>
      </c>
      <c r="C21" s="86">
        <v>88</v>
      </c>
      <c r="D21" s="86">
        <v>83</v>
      </c>
      <c r="E21" s="86">
        <v>81</v>
      </c>
      <c r="F21" s="86">
        <v>83</v>
      </c>
      <c r="G21" s="86">
        <v>82</v>
      </c>
      <c r="H21" s="86">
        <v>81</v>
      </c>
      <c r="I21" s="86">
        <v>79</v>
      </c>
      <c r="J21" s="86">
        <v>75</v>
      </c>
      <c r="K21" s="86">
        <v>78</v>
      </c>
      <c r="L21" s="86">
        <v>81</v>
      </c>
      <c r="M21" s="86">
        <v>80</v>
      </c>
      <c r="N21" s="86">
        <v>86</v>
      </c>
      <c r="O21" s="86">
        <v>86</v>
      </c>
      <c r="P21" s="86">
        <v>87</v>
      </c>
      <c r="Q21" s="86">
        <v>89</v>
      </c>
      <c r="R21" s="86">
        <v>87</v>
      </c>
      <c r="S21" s="86">
        <v>82</v>
      </c>
      <c r="T21" s="86">
        <v>81</v>
      </c>
      <c r="U21" s="86">
        <v>81</v>
      </c>
      <c r="V21" s="86">
        <v>80</v>
      </c>
      <c r="W21" s="86">
        <v>82</v>
      </c>
      <c r="X21" s="86">
        <v>83</v>
      </c>
      <c r="Y21" s="86">
        <v>83</v>
      </c>
      <c r="Z21" s="86">
        <v>82</v>
      </c>
      <c r="AA21" s="86">
        <v>87</v>
      </c>
      <c r="AB21" s="86">
        <v>86</v>
      </c>
      <c r="AC21" s="86">
        <v>80</v>
      </c>
      <c r="AD21" s="92">
        <f t="shared" si="5"/>
        <v>89</v>
      </c>
      <c r="AE21" s="110">
        <f t="shared" si="6"/>
        <v>82.857142857142861</v>
      </c>
      <c r="AG21" t="s">
        <v>39</v>
      </c>
    </row>
    <row r="22" spans="1:34" x14ac:dyDescent="0.2">
      <c r="A22" s="78" t="s">
        <v>157</v>
      </c>
      <c r="B22" s="86">
        <v>99</v>
      </c>
      <c r="C22" s="86">
        <v>99</v>
      </c>
      <c r="D22" s="86">
        <v>99</v>
      </c>
      <c r="E22" s="86">
        <v>98</v>
      </c>
      <c r="F22" s="86">
        <v>96</v>
      </c>
      <c r="G22" s="86">
        <v>93</v>
      </c>
      <c r="H22" s="86">
        <v>97</v>
      </c>
      <c r="I22" s="86">
        <v>90</v>
      </c>
      <c r="J22" s="86">
        <v>83</v>
      </c>
      <c r="K22" s="86">
        <v>94</v>
      </c>
      <c r="L22" s="86">
        <v>96</v>
      </c>
      <c r="M22" s="86">
        <v>99</v>
      </c>
      <c r="N22" s="86">
        <v>99</v>
      </c>
      <c r="O22" s="86">
        <v>98</v>
      </c>
      <c r="P22" s="86">
        <v>99</v>
      </c>
      <c r="Q22" s="86">
        <v>98</v>
      </c>
      <c r="R22" s="86">
        <v>95</v>
      </c>
      <c r="S22" s="86">
        <v>88</v>
      </c>
      <c r="T22" s="86">
        <v>82</v>
      </c>
      <c r="U22" s="86">
        <v>81</v>
      </c>
      <c r="V22" s="86">
        <v>81</v>
      </c>
      <c r="W22" s="86">
        <v>89</v>
      </c>
      <c r="X22" s="86">
        <v>91</v>
      </c>
      <c r="Y22" s="86">
        <v>90</v>
      </c>
      <c r="Z22" s="86">
        <v>99</v>
      </c>
      <c r="AA22" s="86">
        <v>99</v>
      </c>
      <c r="AB22" s="86">
        <v>92</v>
      </c>
      <c r="AC22" s="86">
        <v>96</v>
      </c>
      <c r="AD22" s="92">
        <f t="shared" si="5"/>
        <v>99</v>
      </c>
      <c r="AE22" s="110">
        <f t="shared" si="6"/>
        <v>93.571428571428569</v>
      </c>
      <c r="AF22" s="11" t="s">
        <v>39</v>
      </c>
    </row>
    <row r="23" spans="1:34" s="5" customFormat="1" x14ac:dyDescent="0.2">
      <c r="A23" s="78" t="s">
        <v>7</v>
      </c>
      <c r="B23" s="86">
        <v>93</v>
      </c>
      <c r="C23" s="86">
        <v>93</v>
      </c>
      <c r="D23" s="86">
        <v>87</v>
      </c>
      <c r="E23" s="86" t="s">
        <v>211</v>
      </c>
      <c r="F23" s="86" t="s">
        <v>211</v>
      </c>
      <c r="G23" s="86">
        <v>68</v>
      </c>
      <c r="H23" s="86">
        <v>88</v>
      </c>
      <c r="I23" s="86">
        <v>90</v>
      </c>
      <c r="J23" s="86">
        <v>85</v>
      </c>
      <c r="K23" s="86">
        <v>89</v>
      </c>
      <c r="L23" s="86" t="s">
        <v>211</v>
      </c>
      <c r="M23" s="86" t="s">
        <v>211</v>
      </c>
      <c r="N23" s="86" t="s">
        <v>211</v>
      </c>
      <c r="O23" s="86" t="s">
        <v>211</v>
      </c>
      <c r="P23" s="86" t="s">
        <v>211</v>
      </c>
      <c r="Q23" s="86" t="s">
        <v>211</v>
      </c>
      <c r="R23" s="86">
        <v>92</v>
      </c>
      <c r="S23" s="86">
        <v>89</v>
      </c>
      <c r="T23" s="86">
        <v>90</v>
      </c>
      <c r="U23" s="86">
        <v>92</v>
      </c>
      <c r="V23" s="86">
        <v>92</v>
      </c>
      <c r="W23" s="86">
        <v>91</v>
      </c>
      <c r="X23" s="86" t="s">
        <v>211</v>
      </c>
      <c r="Y23" s="86" t="s">
        <v>211</v>
      </c>
      <c r="Z23" s="86" t="s">
        <v>211</v>
      </c>
      <c r="AA23" s="86" t="s">
        <v>211</v>
      </c>
      <c r="AB23" s="86" t="s">
        <v>211</v>
      </c>
      <c r="AC23" s="86" t="s">
        <v>211</v>
      </c>
      <c r="AD23" s="92">
        <f>MAX(B23:AC23)</f>
        <v>93</v>
      </c>
      <c r="AE23" s="110">
        <f>AVERAGE(B23:AC23)</f>
        <v>88.5</v>
      </c>
      <c r="AH23" s="5" t="s">
        <v>39</v>
      </c>
    </row>
    <row r="24" spans="1:34" x14ac:dyDescent="0.2">
      <c r="A24" s="78" t="s">
        <v>158</v>
      </c>
      <c r="B24" s="86">
        <v>90</v>
      </c>
      <c r="C24" s="86">
        <v>89</v>
      </c>
      <c r="D24" s="86">
        <v>88</v>
      </c>
      <c r="E24" s="86">
        <v>88</v>
      </c>
      <c r="F24" s="86">
        <v>90</v>
      </c>
      <c r="G24" s="86">
        <v>89</v>
      </c>
      <c r="H24" s="86">
        <v>87</v>
      </c>
      <c r="I24" s="86">
        <v>87</v>
      </c>
      <c r="J24" s="86">
        <v>80</v>
      </c>
      <c r="K24" s="86">
        <v>80</v>
      </c>
      <c r="L24" s="86">
        <v>83</v>
      </c>
      <c r="M24" s="86">
        <v>86</v>
      </c>
      <c r="N24" s="86">
        <v>88</v>
      </c>
      <c r="O24" s="86">
        <v>88</v>
      </c>
      <c r="P24" s="86">
        <v>90</v>
      </c>
      <c r="Q24" s="86">
        <v>87</v>
      </c>
      <c r="R24" s="86">
        <v>88</v>
      </c>
      <c r="S24" s="86">
        <v>87</v>
      </c>
      <c r="T24" s="86">
        <v>83</v>
      </c>
      <c r="U24" s="86">
        <v>81</v>
      </c>
      <c r="V24" s="86">
        <v>76</v>
      </c>
      <c r="W24" s="86">
        <v>74</v>
      </c>
      <c r="X24" s="86">
        <v>81</v>
      </c>
      <c r="Y24" s="86">
        <v>81</v>
      </c>
      <c r="Z24" s="86">
        <v>86</v>
      </c>
      <c r="AA24" s="86">
        <v>86</v>
      </c>
      <c r="AB24" s="86">
        <v>84</v>
      </c>
      <c r="AC24" s="86">
        <v>81</v>
      </c>
      <c r="AD24" s="92">
        <f>MAX(B24:AC24)</f>
        <v>90</v>
      </c>
      <c r="AE24" s="110">
        <f>AVERAGE(B24:AC24)</f>
        <v>84.928571428571431</v>
      </c>
      <c r="AG24" t="s">
        <v>39</v>
      </c>
    </row>
    <row r="25" spans="1:34" x14ac:dyDescent="0.2">
      <c r="A25" s="78" t="s">
        <v>159</v>
      </c>
      <c r="B25" s="86">
        <v>92</v>
      </c>
      <c r="C25" s="86">
        <v>91</v>
      </c>
      <c r="D25" s="86">
        <v>92</v>
      </c>
      <c r="E25" s="86">
        <v>91</v>
      </c>
      <c r="F25" s="86">
        <v>91</v>
      </c>
      <c r="G25" s="86">
        <v>93</v>
      </c>
      <c r="H25" s="86">
        <v>91</v>
      </c>
      <c r="I25" s="86">
        <v>92</v>
      </c>
      <c r="J25" s="86">
        <v>88</v>
      </c>
      <c r="K25" s="86">
        <v>82</v>
      </c>
      <c r="L25" s="86">
        <v>86</v>
      </c>
      <c r="M25" s="86">
        <v>92</v>
      </c>
      <c r="N25" s="86">
        <v>94</v>
      </c>
      <c r="O25" s="86">
        <v>93</v>
      </c>
      <c r="P25" s="86">
        <v>94</v>
      </c>
      <c r="Q25" s="86">
        <v>93</v>
      </c>
      <c r="R25" s="86">
        <v>94</v>
      </c>
      <c r="S25" s="86">
        <v>95</v>
      </c>
      <c r="T25" s="86">
        <v>91</v>
      </c>
      <c r="U25" s="86">
        <v>92</v>
      </c>
      <c r="V25" s="86">
        <v>90</v>
      </c>
      <c r="W25" s="86">
        <v>92</v>
      </c>
      <c r="X25" s="86">
        <v>90</v>
      </c>
      <c r="Y25" s="86">
        <v>91</v>
      </c>
      <c r="Z25" s="86">
        <v>90</v>
      </c>
      <c r="AA25" s="86">
        <v>93</v>
      </c>
      <c r="AB25" s="86">
        <v>92</v>
      </c>
      <c r="AC25" s="86">
        <v>92</v>
      </c>
      <c r="AD25" s="92">
        <f t="shared" ref="AD25:AD33" si="7">MAX(B25:AC25)</f>
        <v>95</v>
      </c>
      <c r="AE25" s="110">
        <f t="shared" ref="AE25:AE33" si="8">AVERAGE(B25:AC25)</f>
        <v>91.321428571428569</v>
      </c>
      <c r="AH25" s="11" t="s">
        <v>39</v>
      </c>
    </row>
    <row r="26" spans="1:34" x14ac:dyDescent="0.2">
      <c r="A26" s="78" t="s">
        <v>8</v>
      </c>
      <c r="B26" s="86">
        <v>97</v>
      </c>
      <c r="C26" s="86">
        <v>97</v>
      </c>
      <c r="D26" s="86">
        <v>95</v>
      </c>
      <c r="E26" s="86">
        <v>97</v>
      </c>
      <c r="F26" s="86">
        <v>95</v>
      </c>
      <c r="G26" s="86">
        <v>87</v>
      </c>
      <c r="H26" s="86">
        <v>83</v>
      </c>
      <c r="I26" s="86">
        <v>73</v>
      </c>
      <c r="J26" s="86">
        <v>77</v>
      </c>
      <c r="K26" s="86">
        <v>88</v>
      </c>
      <c r="L26" s="86">
        <v>92</v>
      </c>
      <c r="M26" s="86">
        <v>92</v>
      </c>
      <c r="N26" s="86">
        <v>97</v>
      </c>
      <c r="O26" s="86">
        <v>94</v>
      </c>
      <c r="P26" s="86">
        <v>96</v>
      </c>
      <c r="Q26" s="86">
        <v>92</v>
      </c>
      <c r="R26" s="86">
        <v>90</v>
      </c>
      <c r="S26" s="86">
        <v>76</v>
      </c>
      <c r="T26" s="86">
        <v>68</v>
      </c>
      <c r="U26" s="86">
        <v>64</v>
      </c>
      <c r="V26" s="86">
        <v>64</v>
      </c>
      <c r="W26" s="86">
        <v>75</v>
      </c>
      <c r="X26" s="86">
        <v>80</v>
      </c>
      <c r="Y26" s="86">
        <v>80</v>
      </c>
      <c r="Z26" s="86">
        <v>90</v>
      </c>
      <c r="AA26" s="86">
        <v>96</v>
      </c>
      <c r="AB26" s="86">
        <v>90</v>
      </c>
      <c r="AC26" s="86">
        <v>91</v>
      </c>
      <c r="AD26" s="92">
        <f t="shared" si="7"/>
        <v>97</v>
      </c>
      <c r="AE26" s="110">
        <f t="shared" si="8"/>
        <v>86.285714285714292</v>
      </c>
      <c r="AF26" s="11" t="s">
        <v>39</v>
      </c>
      <c r="AG26" t="s">
        <v>39</v>
      </c>
    </row>
    <row r="27" spans="1:34" x14ac:dyDescent="0.2">
      <c r="A27" s="78" t="s">
        <v>9</v>
      </c>
      <c r="B27" s="86" t="s">
        <v>211</v>
      </c>
      <c r="C27" s="86" t="s">
        <v>211</v>
      </c>
      <c r="D27" s="86">
        <v>83</v>
      </c>
      <c r="E27" s="86">
        <v>95</v>
      </c>
      <c r="F27" s="86">
        <v>90</v>
      </c>
      <c r="G27" s="86">
        <v>93</v>
      </c>
      <c r="H27" s="86">
        <v>82</v>
      </c>
      <c r="I27" s="86" t="s">
        <v>211</v>
      </c>
      <c r="J27" s="86" t="s">
        <v>211</v>
      </c>
      <c r="K27" s="86" t="s">
        <v>211</v>
      </c>
      <c r="L27" s="86">
        <v>69</v>
      </c>
      <c r="M27" s="86">
        <v>93</v>
      </c>
      <c r="N27" s="86">
        <v>87</v>
      </c>
      <c r="O27" s="86">
        <v>90</v>
      </c>
      <c r="P27" s="86" t="s">
        <v>211</v>
      </c>
      <c r="Q27" s="86" t="s">
        <v>211</v>
      </c>
      <c r="R27" s="86" t="s">
        <v>211</v>
      </c>
      <c r="S27" s="86" t="s">
        <v>211</v>
      </c>
      <c r="T27" s="86" t="s">
        <v>211</v>
      </c>
      <c r="U27" s="86">
        <v>50</v>
      </c>
      <c r="V27" s="86">
        <v>85</v>
      </c>
      <c r="W27" s="86">
        <v>88</v>
      </c>
      <c r="X27" s="86" t="s">
        <v>211</v>
      </c>
      <c r="Y27" s="86" t="s">
        <v>211</v>
      </c>
      <c r="Z27" s="86" t="s">
        <v>211</v>
      </c>
      <c r="AA27" s="86" t="s">
        <v>211</v>
      </c>
      <c r="AB27" s="86" t="s">
        <v>211</v>
      </c>
      <c r="AC27" s="86" t="s">
        <v>211</v>
      </c>
      <c r="AD27" s="92">
        <f t="shared" si="7"/>
        <v>95</v>
      </c>
      <c r="AE27" s="110">
        <f t="shared" si="8"/>
        <v>83.75</v>
      </c>
    </row>
    <row r="28" spans="1:34" x14ac:dyDescent="0.2">
      <c r="A28" s="78" t="s">
        <v>160</v>
      </c>
      <c r="B28" s="86">
        <v>100</v>
      </c>
      <c r="C28" s="86">
        <v>98</v>
      </c>
      <c r="D28" s="86">
        <v>98</v>
      </c>
      <c r="E28" s="86">
        <v>98</v>
      </c>
      <c r="F28" s="86">
        <v>98</v>
      </c>
      <c r="G28" s="86">
        <v>95</v>
      </c>
      <c r="H28" s="86">
        <v>98</v>
      </c>
      <c r="I28" s="86">
        <v>95</v>
      </c>
      <c r="J28" s="86">
        <v>93</v>
      </c>
      <c r="K28" s="86">
        <v>93</v>
      </c>
      <c r="L28" s="86">
        <v>98</v>
      </c>
      <c r="M28" s="86">
        <v>99</v>
      </c>
      <c r="N28" s="86">
        <v>98</v>
      </c>
      <c r="O28" s="86">
        <v>99</v>
      </c>
      <c r="P28" s="86">
        <v>99</v>
      </c>
      <c r="Q28" s="86">
        <v>97</v>
      </c>
      <c r="R28" s="86">
        <v>97</v>
      </c>
      <c r="S28" s="86">
        <v>97</v>
      </c>
      <c r="T28" s="86">
        <v>93</v>
      </c>
      <c r="U28" s="86">
        <v>95</v>
      </c>
      <c r="V28" s="86">
        <v>94</v>
      </c>
      <c r="W28" s="86">
        <v>92</v>
      </c>
      <c r="X28" s="86">
        <v>95</v>
      </c>
      <c r="Y28" s="86">
        <v>93</v>
      </c>
      <c r="Z28" s="86">
        <v>97</v>
      </c>
      <c r="AA28" s="86">
        <v>98</v>
      </c>
      <c r="AB28" s="86">
        <v>98</v>
      </c>
      <c r="AC28" s="86">
        <v>96</v>
      </c>
      <c r="AD28" s="92">
        <f t="shared" si="7"/>
        <v>100</v>
      </c>
      <c r="AE28" s="110">
        <f t="shared" si="8"/>
        <v>96.464285714285708</v>
      </c>
    </row>
    <row r="29" spans="1:34" x14ac:dyDescent="0.2">
      <c r="A29" s="78" t="s">
        <v>10</v>
      </c>
      <c r="B29" s="86">
        <v>99</v>
      </c>
      <c r="C29" s="86">
        <v>96</v>
      </c>
      <c r="D29" s="86">
        <v>98</v>
      </c>
      <c r="E29" s="86">
        <v>97</v>
      </c>
      <c r="F29" s="86">
        <v>97</v>
      </c>
      <c r="G29" s="86">
        <v>99</v>
      </c>
      <c r="H29" s="86">
        <v>98</v>
      </c>
      <c r="I29" s="86">
        <v>99</v>
      </c>
      <c r="J29" s="86">
        <v>99</v>
      </c>
      <c r="K29" s="86">
        <v>99</v>
      </c>
      <c r="L29" s="86">
        <v>93</v>
      </c>
      <c r="M29" s="86">
        <v>97</v>
      </c>
      <c r="N29" s="86">
        <v>99</v>
      </c>
      <c r="O29" s="86">
        <v>98</v>
      </c>
      <c r="P29" s="86">
        <v>99</v>
      </c>
      <c r="Q29" s="86">
        <v>97</v>
      </c>
      <c r="R29" s="86">
        <v>97</v>
      </c>
      <c r="S29" s="86">
        <v>99</v>
      </c>
      <c r="T29" s="86">
        <v>99</v>
      </c>
      <c r="U29" s="86">
        <v>98</v>
      </c>
      <c r="V29" s="86">
        <v>97</v>
      </c>
      <c r="W29" s="86">
        <v>96</v>
      </c>
      <c r="X29" s="86">
        <v>96</v>
      </c>
      <c r="Y29" s="86">
        <v>96</v>
      </c>
      <c r="Z29" s="86">
        <v>98</v>
      </c>
      <c r="AA29" s="86">
        <v>97</v>
      </c>
      <c r="AB29" s="86">
        <v>97</v>
      </c>
      <c r="AC29" s="86">
        <v>95</v>
      </c>
      <c r="AD29" s="92">
        <f t="shared" si="7"/>
        <v>99</v>
      </c>
      <c r="AE29" s="110">
        <f t="shared" si="8"/>
        <v>97.464285714285708</v>
      </c>
    </row>
    <row r="30" spans="1:34" x14ac:dyDescent="0.2">
      <c r="A30" s="78" t="s">
        <v>145</v>
      </c>
      <c r="B30" s="86">
        <v>100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  <c r="J30" s="86">
        <v>98</v>
      </c>
      <c r="K30" s="86">
        <v>100</v>
      </c>
      <c r="L30" s="86">
        <v>100</v>
      </c>
      <c r="M30" s="86">
        <v>100</v>
      </c>
      <c r="N30" s="86">
        <v>100</v>
      </c>
      <c r="O30" s="86">
        <v>100</v>
      </c>
      <c r="P30" s="86">
        <v>100</v>
      </c>
      <c r="Q30" s="86">
        <v>100</v>
      </c>
      <c r="R30" s="86">
        <v>100</v>
      </c>
      <c r="S30" s="86">
        <v>100</v>
      </c>
      <c r="T30" s="86">
        <v>100</v>
      </c>
      <c r="U30" s="86">
        <v>100</v>
      </c>
      <c r="V30" s="86">
        <v>100</v>
      </c>
      <c r="W30" s="86">
        <v>100</v>
      </c>
      <c r="X30" s="86">
        <v>100</v>
      </c>
      <c r="Y30" s="86">
        <v>100</v>
      </c>
      <c r="Z30" s="86">
        <v>100</v>
      </c>
      <c r="AA30" s="86">
        <v>100</v>
      </c>
      <c r="AB30" s="86">
        <v>100</v>
      </c>
      <c r="AC30" s="86">
        <v>100</v>
      </c>
      <c r="AD30" s="92">
        <f t="shared" si="7"/>
        <v>100</v>
      </c>
      <c r="AE30" s="110">
        <f t="shared" si="8"/>
        <v>99.928571428571431</v>
      </c>
    </row>
    <row r="31" spans="1:34" x14ac:dyDescent="0.2">
      <c r="A31" s="78" t="s">
        <v>11</v>
      </c>
      <c r="B31" s="86">
        <v>91</v>
      </c>
      <c r="C31" s="86">
        <v>82</v>
      </c>
      <c r="D31" s="86">
        <v>97</v>
      </c>
      <c r="E31" s="86">
        <v>96</v>
      </c>
      <c r="F31" s="86">
        <v>81</v>
      </c>
      <c r="G31" s="86">
        <v>74</v>
      </c>
      <c r="H31" s="86">
        <v>48</v>
      </c>
      <c r="I31" s="86">
        <v>72</v>
      </c>
      <c r="J31" s="86">
        <v>65</v>
      </c>
      <c r="K31" s="86">
        <v>62</v>
      </c>
      <c r="L31" s="86">
        <v>60</v>
      </c>
      <c r="M31" s="86" t="s">
        <v>211</v>
      </c>
      <c r="N31" s="86" t="s">
        <v>211</v>
      </c>
      <c r="O31" s="86" t="s">
        <v>211</v>
      </c>
      <c r="P31" s="86" t="s">
        <v>211</v>
      </c>
      <c r="Q31" s="86" t="s">
        <v>211</v>
      </c>
      <c r="R31" s="86" t="s">
        <v>211</v>
      </c>
      <c r="S31" s="86" t="s">
        <v>211</v>
      </c>
      <c r="T31" s="86" t="s">
        <v>211</v>
      </c>
      <c r="U31" s="86" t="s">
        <v>211</v>
      </c>
      <c r="V31" s="86" t="s">
        <v>211</v>
      </c>
      <c r="W31" s="86" t="s">
        <v>211</v>
      </c>
      <c r="X31" s="86" t="s">
        <v>211</v>
      </c>
      <c r="Y31" s="86" t="s">
        <v>211</v>
      </c>
      <c r="Z31" s="86" t="s">
        <v>211</v>
      </c>
      <c r="AA31" s="86" t="s">
        <v>211</v>
      </c>
      <c r="AB31" s="86" t="s">
        <v>211</v>
      </c>
      <c r="AC31" s="86" t="s">
        <v>211</v>
      </c>
      <c r="AD31" s="92">
        <f t="shared" si="7"/>
        <v>97</v>
      </c>
      <c r="AE31" s="110">
        <f t="shared" si="8"/>
        <v>75.272727272727266</v>
      </c>
      <c r="AG31" t="s">
        <v>39</v>
      </c>
    </row>
    <row r="32" spans="1:34" x14ac:dyDescent="0.2">
      <c r="A32" s="78" t="s">
        <v>12</v>
      </c>
      <c r="B32" s="86">
        <v>97</v>
      </c>
      <c r="C32" s="86">
        <v>97</v>
      </c>
      <c r="D32" s="86">
        <v>96</v>
      </c>
      <c r="E32" s="86">
        <v>95</v>
      </c>
      <c r="F32" s="86">
        <v>86</v>
      </c>
      <c r="G32" s="86">
        <v>85</v>
      </c>
      <c r="H32" s="86">
        <v>81</v>
      </c>
      <c r="I32" s="86">
        <v>72</v>
      </c>
      <c r="J32" s="86">
        <v>81</v>
      </c>
      <c r="K32" s="86">
        <v>90</v>
      </c>
      <c r="L32" s="86">
        <v>87</v>
      </c>
      <c r="M32" s="86" t="s">
        <v>211</v>
      </c>
      <c r="N32" s="86" t="s">
        <v>211</v>
      </c>
      <c r="O32" s="86" t="s">
        <v>211</v>
      </c>
      <c r="P32" s="86" t="s">
        <v>211</v>
      </c>
      <c r="Q32" s="86" t="s">
        <v>211</v>
      </c>
      <c r="R32" s="86" t="s">
        <v>211</v>
      </c>
      <c r="S32" s="86" t="s">
        <v>211</v>
      </c>
      <c r="T32" s="86" t="s">
        <v>211</v>
      </c>
      <c r="U32" s="86" t="s">
        <v>211</v>
      </c>
      <c r="V32" s="86" t="s">
        <v>211</v>
      </c>
      <c r="W32" s="86" t="s">
        <v>211</v>
      </c>
      <c r="X32" s="86" t="s">
        <v>211</v>
      </c>
      <c r="Y32" s="86" t="s">
        <v>211</v>
      </c>
      <c r="Z32" s="86" t="s">
        <v>211</v>
      </c>
      <c r="AA32" s="86" t="s">
        <v>211</v>
      </c>
      <c r="AB32" s="86" t="s">
        <v>211</v>
      </c>
      <c r="AC32" s="86" t="s">
        <v>211</v>
      </c>
      <c r="AD32" s="92">
        <f t="shared" si="7"/>
        <v>97</v>
      </c>
      <c r="AE32" s="110">
        <f t="shared" si="8"/>
        <v>87.909090909090907</v>
      </c>
      <c r="AF32" s="11" t="s">
        <v>39</v>
      </c>
      <c r="AG32" t="s">
        <v>39</v>
      </c>
    </row>
    <row r="33" spans="1:33" x14ac:dyDescent="0.2">
      <c r="A33" s="78" t="s">
        <v>24</v>
      </c>
      <c r="B33" s="86">
        <v>90</v>
      </c>
      <c r="C33" s="86">
        <v>86</v>
      </c>
      <c r="D33" s="86">
        <v>87</v>
      </c>
      <c r="E33" s="86">
        <v>88</v>
      </c>
      <c r="F33" s="86">
        <v>89</v>
      </c>
      <c r="G33" s="86">
        <v>81</v>
      </c>
      <c r="H33" s="86">
        <v>81</v>
      </c>
      <c r="I33" s="86">
        <v>80</v>
      </c>
      <c r="J33" s="86">
        <v>79</v>
      </c>
      <c r="K33" s="86">
        <v>84</v>
      </c>
      <c r="L33" s="86">
        <v>87</v>
      </c>
      <c r="M33" s="86">
        <v>90</v>
      </c>
      <c r="N33" s="86">
        <v>89</v>
      </c>
      <c r="O33" s="86">
        <v>88</v>
      </c>
      <c r="P33" s="86">
        <v>91</v>
      </c>
      <c r="Q33" s="86">
        <v>91</v>
      </c>
      <c r="R33" s="86">
        <v>92</v>
      </c>
      <c r="S33" s="86">
        <v>83</v>
      </c>
      <c r="T33" s="86">
        <v>77</v>
      </c>
      <c r="U33" s="86">
        <v>76</v>
      </c>
      <c r="V33" s="86">
        <v>73</v>
      </c>
      <c r="W33" s="86">
        <v>73</v>
      </c>
      <c r="X33" s="86">
        <v>82</v>
      </c>
      <c r="Y33" s="86">
        <v>80</v>
      </c>
      <c r="Z33" s="86">
        <v>87</v>
      </c>
      <c r="AA33" s="86">
        <v>87</v>
      </c>
      <c r="AB33" s="86">
        <v>89</v>
      </c>
      <c r="AC33" s="86">
        <v>73</v>
      </c>
      <c r="AD33" s="92">
        <f t="shared" si="7"/>
        <v>92</v>
      </c>
      <c r="AE33" s="110">
        <f t="shared" si="8"/>
        <v>84.035714285714292</v>
      </c>
      <c r="AG33" t="s">
        <v>39</v>
      </c>
    </row>
    <row r="34" spans="1:33" ht="13.5" thickBot="1" x14ac:dyDescent="0.25">
      <c r="A34" s="79" t="s">
        <v>13</v>
      </c>
      <c r="B34" s="86">
        <v>92</v>
      </c>
      <c r="C34" s="86">
        <v>91</v>
      </c>
      <c r="D34" s="86">
        <v>85</v>
      </c>
      <c r="E34" s="86">
        <v>84</v>
      </c>
      <c r="F34" s="86">
        <v>88</v>
      </c>
      <c r="G34" s="86">
        <v>82</v>
      </c>
      <c r="H34" s="86">
        <v>77</v>
      </c>
      <c r="I34" s="86">
        <v>79</v>
      </c>
      <c r="J34" s="86">
        <v>72</v>
      </c>
      <c r="K34" s="86">
        <v>76</v>
      </c>
      <c r="L34" s="86">
        <v>87</v>
      </c>
      <c r="M34" s="86">
        <v>87</v>
      </c>
      <c r="N34" s="86">
        <v>87</v>
      </c>
      <c r="O34" s="86">
        <v>89</v>
      </c>
      <c r="P34" s="86">
        <v>90</v>
      </c>
      <c r="Q34" s="86">
        <v>87</v>
      </c>
      <c r="R34" s="86">
        <v>76</v>
      </c>
      <c r="S34" s="86">
        <v>84</v>
      </c>
      <c r="T34" s="86">
        <v>74</v>
      </c>
      <c r="U34" s="86">
        <v>80</v>
      </c>
      <c r="V34" s="86">
        <v>76</v>
      </c>
      <c r="W34" s="86">
        <v>73</v>
      </c>
      <c r="X34" s="86">
        <v>84</v>
      </c>
      <c r="Y34" s="86">
        <v>89</v>
      </c>
      <c r="Z34" s="86">
        <v>89</v>
      </c>
      <c r="AA34" s="86">
        <v>94</v>
      </c>
      <c r="AB34" s="86">
        <v>90</v>
      </c>
      <c r="AC34" s="86">
        <v>91</v>
      </c>
      <c r="AD34" s="96">
        <f t="shared" ref="AD34" si="9">MAX(B34:AC34)</f>
        <v>94</v>
      </c>
      <c r="AE34" s="115">
        <f t="shared" ref="AE34" si="10">AVERAGE(B34:AC34)</f>
        <v>84.035714285714292</v>
      </c>
    </row>
    <row r="35" spans="1:33" s="5" customFormat="1" ht="17.100000000000001" customHeight="1" thickBot="1" x14ac:dyDescent="0.25">
      <c r="A35" s="80" t="s">
        <v>26</v>
      </c>
      <c r="B35" s="97">
        <f t="shared" ref="B35:AD35" si="11">MAX(B5:B34)</f>
        <v>100</v>
      </c>
      <c r="C35" s="82">
        <f t="shared" si="11"/>
        <v>100</v>
      </c>
      <c r="D35" s="82">
        <f t="shared" si="11"/>
        <v>100</v>
      </c>
      <c r="E35" s="82">
        <f t="shared" si="11"/>
        <v>100</v>
      </c>
      <c r="F35" s="82">
        <f t="shared" si="11"/>
        <v>100</v>
      </c>
      <c r="G35" s="82">
        <f t="shared" si="11"/>
        <v>100</v>
      </c>
      <c r="H35" s="82">
        <f t="shared" si="11"/>
        <v>100</v>
      </c>
      <c r="I35" s="82">
        <f t="shared" si="11"/>
        <v>100</v>
      </c>
      <c r="J35" s="82">
        <f t="shared" si="11"/>
        <v>99</v>
      </c>
      <c r="K35" s="82">
        <f t="shared" si="11"/>
        <v>100</v>
      </c>
      <c r="L35" s="82">
        <f t="shared" si="11"/>
        <v>100</v>
      </c>
      <c r="M35" s="82">
        <f t="shared" si="11"/>
        <v>100</v>
      </c>
      <c r="N35" s="82">
        <f t="shared" si="11"/>
        <v>100</v>
      </c>
      <c r="O35" s="82">
        <f t="shared" si="11"/>
        <v>100</v>
      </c>
      <c r="P35" s="82">
        <f t="shared" si="11"/>
        <v>100</v>
      </c>
      <c r="Q35" s="82">
        <f t="shared" si="11"/>
        <v>100</v>
      </c>
      <c r="R35" s="82">
        <f t="shared" si="11"/>
        <v>100</v>
      </c>
      <c r="S35" s="82">
        <f t="shared" si="11"/>
        <v>100</v>
      </c>
      <c r="T35" s="82">
        <f t="shared" si="11"/>
        <v>100</v>
      </c>
      <c r="U35" s="82">
        <f t="shared" si="11"/>
        <v>100</v>
      </c>
      <c r="V35" s="82">
        <f t="shared" si="11"/>
        <v>100</v>
      </c>
      <c r="W35" s="82">
        <f t="shared" si="11"/>
        <v>100</v>
      </c>
      <c r="X35" s="82">
        <f t="shared" si="11"/>
        <v>100</v>
      </c>
      <c r="Y35" s="82">
        <f t="shared" si="11"/>
        <v>100</v>
      </c>
      <c r="Z35" s="82">
        <f t="shared" si="11"/>
        <v>100</v>
      </c>
      <c r="AA35" s="82">
        <f t="shared" si="11"/>
        <v>100</v>
      </c>
      <c r="AB35" s="82">
        <f t="shared" si="11"/>
        <v>100</v>
      </c>
      <c r="AC35" s="98">
        <f t="shared" si="11"/>
        <v>100</v>
      </c>
      <c r="AD35" s="116">
        <f t="shared" si="11"/>
        <v>100</v>
      </c>
      <c r="AE35" s="117">
        <f>AVERAGE(AE5:AE34)</f>
        <v>90.666536796536803</v>
      </c>
      <c r="AG35" s="5" t="s">
        <v>39</v>
      </c>
    </row>
    <row r="36" spans="1:33" x14ac:dyDescent="0.2">
      <c r="A36" s="43"/>
      <c r="B36" s="44"/>
      <c r="C36" s="44"/>
      <c r="D36" s="44" t="s">
        <v>92</v>
      </c>
      <c r="E36" s="44"/>
      <c r="F36" s="44"/>
      <c r="G36" s="44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48"/>
      <c r="AE36" s="50"/>
    </row>
    <row r="37" spans="1:33" x14ac:dyDescent="0.2">
      <c r="A37" s="43"/>
      <c r="B37" s="45" t="s">
        <v>93</v>
      </c>
      <c r="C37" s="45"/>
      <c r="D37" s="45"/>
      <c r="E37" s="45"/>
      <c r="F37" s="45"/>
      <c r="G37" s="45"/>
      <c r="H37" s="45"/>
      <c r="I37" s="45"/>
      <c r="J37" s="87"/>
      <c r="K37" s="87"/>
      <c r="L37" s="87"/>
      <c r="M37" s="87" t="s">
        <v>37</v>
      </c>
      <c r="N37" s="87"/>
      <c r="O37" s="87"/>
      <c r="P37" s="87"/>
      <c r="Q37" s="87"/>
      <c r="R37" s="87"/>
      <c r="S37" s="87"/>
      <c r="T37" s="169" t="s">
        <v>88</v>
      </c>
      <c r="U37" s="169"/>
      <c r="V37" s="169"/>
      <c r="W37" s="169"/>
      <c r="X37" s="169"/>
      <c r="Y37" s="87"/>
      <c r="Z37" s="87"/>
      <c r="AA37" s="87"/>
      <c r="AB37" s="87"/>
      <c r="AC37" s="87"/>
      <c r="AD37" s="48"/>
      <c r="AE37" s="47"/>
    </row>
    <row r="38" spans="1:33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8"/>
      <c r="K38" s="88"/>
      <c r="L38" s="88"/>
      <c r="M38" s="88" t="s">
        <v>38</v>
      </c>
      <c r="N38" s="88"/>
      <c r="O38" s="88"/>
      <c r="P38" s="88"/>
      <c r="Q38" s="87"/>
      <c r="R38" s="87"/>
      <c r="S38" s="87"/>
      <c r="T38" s="170" t="s">
        <v>89</v>
      </c>
      <c r="U38" s="170"/>
      <c r="V38" s="170"/>
      <c r="W38" s="170"/>
      <c r="X38" s="170"/>
      <c r="Y38" s="87"/>
      <c r="Z38" s="87"/>
      <c r="AA38" s="87"/>
      <c r="AB38" s="87"/>
      <c r="AC38" s="87"/>
      <c r="AD38" s="48"/>
      <c r="AE38" s="47"/>
      <c r="AF38" s="11" t="s">
        <v>39</v>
      </c>
    </row>
    <row r="39" spans="1:33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48"/>
      <c r="AE39" s="76"/>
      <c r="AG39" t="s">
        <v>39</v>
      </c>
    </row>
    <row r="40" spans="1:33" x14ac:dyDescent="0.2">
      <c r="A40" s="4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48"/>
      <c r="AE40" s="50"/>
      <c r="AG40" t="s">
        <v>39</v>
      </c>
    </row>
    <row r="41" spans="1:33" x14ac:dyDescent="0.2">
      <c r="A41" s="4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48"/>
      <c r="AE41" s="50"/>
    </row>
    <row r="42" spans="1:33" ht="13.5" thickBot="1" x14ac:dyDescent="0.25">
      <c r="A42" s="53"/>
      <c r="B42" s="54"/>
      <c r="C42" s="54"/>
      <c r="D42" s="54"/>
      <c r="E42" s="54"/>
      <c r="F42" s="54"/>
      <c r="G42" s="54" t="s">
        <v>39</v>
      </c>
      <c r="H42" s="54"/>
      <c r="I42" s="54"/>
      <c r="J42" s="54"/>
      <c r="K42" s="54"/>
      <c r="L42" s="54" t="s">
        <v>39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77"/>
    </row>
    <row r="43" spans="1:33" x14ac:dyDescent="0.2">
      <c r="AG43" t="s">
        <v>39</v>
      </c>
    </row>
    <row r="44" spans="1:33" x14ac:dyDescent="0.2">
      <c r="U44" s="2" t="s">
        <v>39</v>
      </c>
      <c r="Y44" s="2" t="s">
        <v>39</v>
      </c>
      <c r="AG44" t="s">
        <v>39</v>
      </c>
    </row>
    <row r="45" spans="1:33" x14ac:dyDescent="0.2">
      <c r="L45" s="2" t="s">
        <v>39</v>
      </c>
      <c r="P45" s="2" t="s">
        <v>39</v>
      </c>
      <c r="Q45" s="2" t="s">
        <v>39</v>
      </c>
      <c r="U45" s="2" t="s">
        <v>39</v>
      </c>
      <c r="AG45" t="s">
        <v>39</v>
      </c>
    </row>
    <row r="46" spans="1:33" x14ac:dyDescent="0.2">
      <c r="L46" s="2" t="s">
        <v>39</v>
      </c>
      <c r="O46" s="2" t="s">
        <v>39</v>
      </c>
      <c r="P46" s="2" t="s">
        <v>39</v>
      </c>
      <c r="AB46" s="2" t="s">
        <v>39</v>
      </c>
      <c r="AD46" s="7" t="s">
        <v>39</v>
      </c>
    </row>
    <row r="47" spans="1:33" x14ac:dyDescent="0.2">
      <c r="G47" s="2" t="s">
        <v>39</v>
      </c>
      <c r="I47" s="2" t="s">
        <v>39</v>
      </c>
      <c r="L47" s="2" t="s">
        <v>39</v>
      </c>
      <c r="M47" s="2" t="s">
        <v>39</v>
      </c>
      <c r="N47" s="2" t="s">
        <v>39</v>
      </c>
      <c r="S47" s="2" t="s">
        <v>39</v>
      </c>
      <c r="AE47" s="163" t="s">
        <v>39</v>
      </c>
    </row>
    <row r="48" spans="1:33" x14ac:dyDescent="0.2">
      <c r="M48" s="2" t="s">
        <v>39</v>
      </c>
      <c r="O48" s="2" t="s">
        <v>39</v>
      </c>
      <c r="P48" s="2" t="s">
        <v>39</v>
      </c>
      <c r="Q48" s="2" t="s">
        <v>39</v>
      </c>
      <c r="S48" s="2" t="s">
        <v>39</v>
      </c>
      <c r="U48" s="2" t="s">
        <v>39</v>
      </c>
      <c r="V48" s="2" t="s">
        <v>39</v>
      </c>
      <c r="X48" s="2" t="s">
        <v>39</v>
      </c>
      <c r="Y48" s="2" t="s">
        <v>39</v>
      </c>
    </row>
    <row r="49" spans="7:35" x14ac:dyDescent="0.2">
      <c r="J49" s="2" t="s">
        <v>39</v>
      </c>
      <c r="L49" s="2" t="s">
        <v>39</v>
      </c>
      <c r="M49" s="2" t="s">
        <v>39</v>
      </c>
      <c r="N49" s="2" t="s">
        <v>39</v>
      </c>
      <c r="O49" s="2" t="s">
        <v>39</v>
      </c>
      <c r="P49" s="2" t="s">
        <v>39</v>
      </c>
      <c r="S49" s="2" t="s">
        <v>39</v>
      </c>
      <c r="T49" s="2" t="s">
        <v>39</v>
      </c>
      <c r="Z49" s="2" t="s">
        <v>39</v>
      </c>
      <c r="AA49" s="2" t="s">
        <v>39</v>
      </c>
      <c r="AB49" s="2" t="s">
        <v>39</v>
      </c>
    </row>
    <row r="50" spans="7:35" x14ac:dyDescent="0.2">
      <c r="K50" s="2" t="s">
        <v>39</v>
      </c>
      <c r="O50" s="2" t="s">
        <v>39</v>
      </c>
      <c r="S50" s="2" t="s">
        <v>39</v>
      </c>
      <c r="V50" s="2" t="s">
        <v>39</v>
      </c>
      <c r="W50" s="2" t="s">
        <v>39</v>
      </c>
      <c r="X50" s="2" t="s">
        <v>39</v>
      </c>
      <c r="Y50" s="2" t="s">
        <v>39</v>
      </c>
      <c r="AD50" s="7" t="s">
        <v>39</v>
      </c>
    </row>
    <row r="51" spans="7:35" x14ac:dyDescent="0.2">
      <c r="G51" s="2" t="s">
        <v>39</v>
      </c>
      <c r="O51" s="2" t="s">
        <v>39</v>
      </c>
      <c r="P51" s="2" t="s">
        <v>39</v>
      </c>
      <c r="V51" s="2" t="s">
        <v>39</v>
      </c>
      <c r="Y51" s="2" t="s">
        <v>39</v>
      </c>
      <c r="AI51" s="11" t="s">
        <v>39</v>
      </c>
    </row>
    <row r="52" spans="7:35" x14ac:dyDescent="0.2">
      <c r="M52" s="2" t="s">
        <v>39</v>
      </c>
      <c r="R52" s="2" t="s">
        <v>39</v>
      </c>
      <c r="U52" s="2" t="s">
        <v>39</v>
      </c>
    </row>
    <row r="53" spans="7:35" x14ac:dyDescent="0.2">
      <c r="L53" s="2" t="s">
        <v>39</v>
      </c>
      <c r="Y53" s="2" t="s">
        <v>39</v>
      </c>
    </row>
    <row r="55" spans="7:35" x14ac:dyDescent="0.2">
      <c r="N55" s="2" t="s">
        <v>39</v>
      </c>
    </row>
    <row r="56" spans="7:35" x14ac:dyDescent="0.2">
      <c r="U56" s="2" t="s">
        <v>39</v>
      </c>
    </row>
    <row r="61" spans="7:35" x14ac:dyDescent="0.2">
      <c r="W61" s="2" t="s">
        <v>39</v>
      </c>
    </row>
  </sheetData>
  <sheetProtection algorithmName="SHA-512" hashValue="zIaamhpu3HRgEPPdf3EU0DJzHQlZ31+Vmke4LkWg/4FkBoGboWo4+4LlZBj6hIoSazN1M5QUTvskwV4M0ddoBg==" saltValue="cov9EMS42CHxh9a76DEM0A==" spinCount="100000" sheet="1" objects="1" scenarios="1"/>
  <mergeCells count="33">
    <mergeCell ref="A2:A4"/>
    <mergeCell ref="J3:J4"/>
    <mergeCell ref="A1:AE1"/>
    <mergeCell ref="AA3:AA4"/>
    <mergeCell ref="AB3:AB4"/>
    <mergeCell ref="W3:W4"/>
    <mergeCell ref="X3:X4"/>
    <mergeCell ref="Y3:Y4"/>
    <mergeCell ref="R3:R4"/>
    <mergeCell ref="O3:O4"/>
    <mergeCell ref="P3:P4"/>
    <mergeCell ref="Q3:Q4"/>
    <mergeCell ref="B2:AE2"/>
    <mergeCell ref="I3:I4"/>
    <mergeCell ref="Z3:Z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AC3:AC4"/>
    <mergeCell ref="S3:S4"/>
    <mergeCell ref="T3:T4"/>
    <mergeCell ref="V3:V4"/>
    <mergeCell ref="T38:X38"/>
    <mergeCell ref="U3:U4"/>
    <mergeCell ref="T37:X37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zoomScale="90" zoomScaleNormal="90" workbookViewId="0">
      <selection activeCell="AD46" sqref="AD46"/>
    </sheetView>
  </sheetViews>
  <sheetFormatPr defaultRowHeight="12.75" x14ac:dyDescent="0.2"/>
  <cols>
    <col min="1" max="1" width="19" style="2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9" width="5" style="2" customWidth="1"/>
    <col min="30" max="30" width="7" style="6" bestFit="1" customWidth="1"/>
    <col min="31" max="31" width="6.85546875" style="1" customWidth="1"/>
  </cols>
  <sheetData>
    <row r="1" spans="1:35" ht="20.100000000000001" customHeight="1" thickBot="1" x14ac:dyDescent="0.25">
      <c r="A1" s="177" t="s">
        <v>20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9"/>
    </row>
    <row r="2" spans="1:35" s="4" customFormat="1" ht="20.100000000000001" customHeight="1" thickBot="1" x14ac:dyDescent="0.25">
      <c r="A2" s="180" t="s">
        <v>14</v>
      </c>
      <c r="B2" s="203" t="s">
        <v>215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4"/>
    </row>
    <row r="3" spans="1:35" s="5" customFormat="1" ht="20.100000000000001" customHeight="1" x14ac:dyDescent="0.2">
      <c r="A3" s="181"/>
      <c r="B3" s="197">
        <v>1</v>
      </c>
      <c r="C3" s="195">
        <f>SUM(B3+1)</f>
        <v>2</v>
      </c>
      <c r="D3" s="195">
        <f t="shared" ref="D3:AB3" si="0">SUM(C3+1)</f>
        <v>3</v>
      </c>
      <c r="E3" s="195">
        <f t="shared" si="0"/>
        <v>4</v>
      </c>
      <c r="F3" s="195">
        <f t="shared" si="0"/>
        <v>5</v>
      </c>
      <c r="G3" s="195">
        <f t="shared" si="0"/>
        <v>6</v>
      </c>
      <c r="H3" s="195">
        <f t="shared" si="0"/>
        <v>7</v>
      </c>
      <c r="I3" s="195">
        <f t="shared" si="0"/>
        <v>8</v>
      </c>
      <c r="J3" s="195">
        <f t="shared" si="0"/>
        <v>9</v>
      </c>
      <c r="K3" s="195">
        <f t="shared" si="0"/>
        <v>10</v>
      </c>
      <c r="L3" s="195">
        <f t="shared" si="0"/>
        <v>11</v>
      </c>
      <c r="M3" s="195">
        <f t="shared" si="0"/>
        <v>12</v>
      </c>
      <c r="N3" s="195">
        <f t="shared" si="0"/>
        <v>13</v>
      </c>
      <c r="O3" s="195">
        <f t="shared" si="0"/>
        <v>14</v>
      </c>
      <c r="P3" s="195">
        <f t="shared" si="0"/>
        <v>15</v>
      </c>
      <c r="Q3" s="195">
        <f t="shared" si="0"/>
        <v>16</v>
      </c>
      <c r="R3" s="195">
        <f t="shared" si="0"/>
        <v>17</v>
      </c>
      <c r="S3" s="195">
        <f t="shared" si="0"/>
        <v>18</v>
      </c>
      <c r="T3" s="195">
        <f t="shared" si="0"/>
        <v>19</v>
      </c>
      <c r="U3" s="195">
        <f t="shared" si="0"/>
        <v>20</v>
      </c>
      <c r="V3" s="195">
        <f t="shared" si="0"/>
        <v>21</v>
      </c>
      <c r="W3" s="195">
        <f t="shared" si="0"/>
        <v>22</v>
      </c>
      <c r="X3" s="195">
        <f t="shared" si="0"/>
        <v>23</v>
      </c>
      <c r="Y3" s="195">
        <f t="shared" si="0"/>
        <v>24</v>
      </c>
      <c r="Z3" s="195">
        <f t="shared" si="0"/>
        <v>25</v>
      </c>
      <c r="AA3" s="195">
        <f t="shared" si="0"/>
        <v>26</v>
      </c>
      <c r="AB3" s="195">
        <f t="shared" si="0"/>
        <v>27</v>
      </c>
      <c r="AC3" s="201">
        <v>28</v>
      </c>
      <c r="AD3" s="131" t="s">
        <v>31</v>
      </c>
      <c r="AE3" s="106" t="s">
        <v>29</v>
      </c>
    </row>
    <row r="4" spans="1:35" s="5" customFormat="1" ht="20.100000000000001" customHeight="1" thickBot="1" x14ac:dyDescent="0.25">
      <c r="A4" s="182"/>
      <c r="B4" s="198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202"/>
      <c r="AD4" s="132" t="s">
        <v>28</v>
      </c>
      <c r="AE4" s="107" t="s">
        <v>28</v>
      </c>
    </row>
    <row r="5" spans="1:35" s="5" customFormat="1" x14ac:dyDescent="0.2">
      <c r="A5" s="95" t="s">
        <v>33</v>
      </c>
      <c r="B5" s="104">
        <v>52</v>
      </c>
      <c r="C5" s="100">
        <v>39</v>
      </c>
      <c r="D5" s="100">
        <v>39</v>
      </c>
      <c r="E5" s="100">
        <v>52</v>
      </c>
      <c r="F5" s="100">
        <v>50</v>
      </c>
      <c r="G5" s="100">
        <v>29</v>
      </c>
      <c r="H5" s="100">
        <v>28</v>
      </c>
      <c r="I5" s="100">
        <v>25</v>
      </c>
      <c r="J5" s="100">
        <v>30</v>
      </c>
      <c r="K5" s="100">
        <v>34</v>
      </c>
      <c r="L5" s="100">
        <v>58</v>
      </c>
      <c r="M5" s="100">
        <v>47</v>
      </c>
      <c r="N5" s="100">
        <v>35</v>
      </c>
      <c r="O5" s="100">
        <v>43</v>
      </c>
      <c r="P5" s="100">
        <v>52</v>
      </c>
      <c r="Q5" s="100">
        <v>48</v>
      </c>
      <c r="R5" s="100">
        <v>40</v>
      </c>
      <c r="S5" s="100">
        <v>27</v>
      </c>
      <c r="T5" s="100">
        <v>20</v>
      </c>
      <c r="U5" s="100">
        <v>20</v>
      </c>
      <c r="V5" s="100">
        <v>22</v>
      </c>
      <c r="W5" s="100">
        <v>30</v>
      </c>
      <c r="X5" s="100">
        <v>30</v>
      </c>
      <c r="Y5" s="100">
        <v>25</v>
      </c>
      <c r="Z5" s="100">
        <v>38</v>
      </c>
      <c r="AA5" s="100">
        <v>52</v>
      </c>
      <c r="AB5" s="100">
        <v>43</v>
      </c>
      <c r="AC5" s="105">
        <v>45</v>
      </c>
      <c r="AD5" s="125">
        <f t="shared" ref="AD5:AD13" si="1">MIN(B5:AC5)</f>
        <v>20</v>
      </c>
      <c r="AE5" s="108">
        <f t="shared" ref="AE5:AE13" si="2">AVERAGE(B5:AC5)</f>
        <v>37.607142857142854</v>
      </c>
    </row>
    <row r="6" spans="1:35" x14ac:dyDescent="0.2">
      <c r="A6" s="78" t="s">
        <v>95</v>
      </c>
      <c r="B6" s="94">
        <v>63</v>
      </c>
      <c r="C6" s="86">
        <v>51</v>
      </c>
      <c r="D6" s="86">
        <v>47</v>
      </c>
      <c r="E6" s="86">
        <v>64</v>
      </c>
      <c r="F6" s="86">
        <v>42</v>
      </c>
      <c r="G6" s="86">
        <v>37</v>
      </c>
      <c r="H6" s="86">
        <v>35</v>
      </c>
      <c r="I6" s="86">
        <v>37</v>
      </c>
      <c r="J6" s="86">
        <v>40</v>
      </c>
      <c r="K6" s="86">
        <v>40</v>
      </c>
      <c r="L6" s="86">
        <v>50</v>
      </c>
      <c r="M6" s="86">
        <v>68</v>
      </c>
      <c r="N6" s="86">
        <v>47</v>
      </c>
      <c r="O6" s="86">
        <v>63</v>
      </c>
      <c r="P6" s="86">
        <v>51</v>
      </c>
      <c r="Q6" s="86">
        <v>60</v>
      </c>
      <c r="R6" s="86">
        <v>36</v>
      </c>
      <c r="S6" s="86">
        <v>17</v>
      </c>
      <c r="T6" s="86">
        <v>24</v>
      </c>
      <c r="U6" s="86">
        <v>26</v>
      </c>
      <c r="V6" s="86">
        <v>28</v>
      </c>
      <c r="W6" s="86">
        <v>33</v>
      </c>
      <c r="X6" s="86">
        <v>31</v>
      </c>
      <c r="Y6" s="86">
        <v>33</v>
      </c>
      <c r="Z6" s="86">
        <v>45</v>
      </c>
      <c r="AA6" s="86">
        <v>49</v>
      </c>
      <c r="AB6" s="86">
        <v>44</v>
      </c>
      <c r="AC6" s="89">
        <v>48</v>
      </c>
      <c r="AD6" s="90">
        <f t="shared" si="1"/>
        <v>17</v>
      </c>
      <c r="AE6" s="130">
        <f t="shared" si="2"/>
        <v>43.178571428571431</v>
      </c>
    </row>
    <row r="7" spans="1:35" x14ac:dyDescent="0.2">
      <c r="A7" s="78" t="s">
        <v>0</v>
      </c>
      <c r="B7" s="94">
        <v>55</v>
      </c>
      <c r="C7" s="86">
        <v>48</v>
      </c>
      <c r="D7" s="86">
        <v>47</v>
      </c>
      <c r="E7" s="86">
        <v>63</v>
      </c>
      <c r="F7" s="86">
        <v>36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49</v>
      </c>
      <c r="S7" s="86">
        <v>30</v>
      </c>
      <c r="T7" s="86">
        <v>31</v>
      </c>
      <c r="U7" s="86">
        <v>26</v>
      </c>
      <c r="V7" s="86">
        <v>68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2">
        <f t="shared" si="1"/>
        <v>26</v>
      </c>
      <c r="AE7" s="110">
        <f t="shared" si="2"/>
        <v>45.3</v>
      </c>
    </row>
    <row r="8" spans="1:35" x14ac:dyDescent="0.2">
      <c r="A8" s="78" t="s">
        <v>154</v>
      </c>
      <c r="B8" s="94">
        <v>67</v>
      </c>
      <c r="C8" s="86">
        <v>62</v>
      </c>
      <c r="D8" s="86">
        <v>53</v>
      </c>
      <c r="E8" s="86">
        <v>77</v>
      </c>
      <c r="F8" s="86">
        <v>48</v>
      </c>
      <c r="G8" s="86">
        <v>38</v>
      </c>
      <c r="H8" s="86">
        <v>38</v>
      </c>
      <c r="I8" s="86">
        <v>34</v>
      </c>
      <c r="J8" s="86">
        <v>36</v>
      </c>
      <c r="K8" s="86">
        <v>48</v>
      </c>
      <c r="L8" s="86">
        <v>43</v>
      </c>
      <c r="M8" s="86">
        <v>52</v>
      </c>
      <c r="N8" s="86">
        <v>50</v>
      </c>
      <c r="O8" s="86">
        <v>64</v>
      </c>
      <c r="P8" s="86">
        <v>55</v>
      </c>
      <c r="Q8" s="86">
        <v>52</v>
      </c>
      <c r="R8" s="86">
        <v>38</v>
      </c>
      <c r="S8" s="86">
        <v>31</v>
      </c>
      <c r="T8" s="86">
        <v>28</v>
      </c>
      <c r="U8" s="86">
        <v>30</v>
      </c>
      <c r="V8" s="86">
        <v>30</v>
      </c>
      <c r="W8" s="86">
        <v>34</v>
      </c>
      <c r="X8" s="86">
        <v>38</v>
      </c>
      <c r="Y8" s="86">
        <v>35</v>
      </c>
      <c r="Z8" s="86">
        <v>52</v>
      </c>
      <c r="AA8" s="86">
        <v>33</v>
      </c>
      <c r="AB8" s="86">
        <v>35</v>
      </c>
      <c r="AC8" s="89">
        <v>41</v>
      </c>
      <c r="AD8" s="92">
        <f t="shared" si="1"/>
        <v>28</v>
      </c>
      <c r="AE8" s="110">
        <f t="shared" si="2"/>
        <v>44.357142857142854</v>
      </c>
    </row>
    <row r="9" spans="1:35" x14ac:dyDescent="0.2">
      <c r="A9" s="78" t="s">
        <v>34</v>
      </c>
      <c r="B9" s="94">
        <v>59</v>
      </c>
      <c r="C9" s="86">
        <v>53</v>
      </c>
      <c r="D9" s="86">
        <v>54</v>
      </c>
      <c r="E9" s="86">
        <v>69</v>
      </c>
      <c r="F9" s="86">
        <v>44</v>
      </c>
      <c r="G9" s="86">
        <v>37</v>
      </c>
      <c r="H9" s="86">
        <v>33</v>
      </c>
      <c r="I9" s="86">
        <v>33</v>
      </c>
      <c r="J9" s="86">
        <v>37</v>
      </c>
      <c r="K9" s="86">
        <v>43</v>
      </c>
      <c r="L9" s="86">
        <v>49</v>
      </c>
      <c r="M9" s="86">
        <v>49</v>
      </c>
      <c r="N9" s="86">
        <v>51</v>
      </c>
      <c r="O9" s="86">
        <v>87</v>
      </c>
      <c r="P9" s="86">
        <v>64</v>
      </c>
      <c r="Q9" s="86">
        <v>74</v>
      </c>
      <c r="R9" s="86">
        <v>39</v>
      </c>
      <c r="S9" s="86">
        <v>32</v>
      </c>
      <c r="T9" s="86">
        <v>34</v>
      </c>
      <c r="U9" s="86">
        <v>34</v>
      </c>
      <c r="V9" s="86">
        <v>35</v>
      </c>
      <c r="W9" s="86">
        <v>37</v>
      </c>
      <c r="X9" s="86">
        <v>40</v>
      </c>
      <c r="Y9" s="86">
        <v>38</v>
      </c>
      <c r="Z9" s="86">
        <v>48</v>
      </c>
      <c r="AA9" s="86">
        <v>43</v>
      </c>
      <c r="AB9" s="86">
        <v>42</v>
      </c>
      <c r="AC9" s="89">
        <v>44</v>
      </c>
      <c r="AD9" s="92">
        <f t="shared" si="1"/>
        <v>32</v>
      </c>
      <c r="AE9" s="110">
        <f t="shared" si="2"/>
        <v>46.5</v>
      </c>
    </row>
    <row r="10" spans="1:35" x14ac:dyDescent="0.2">
      <c r="A10" s="78" t="s">
        <v>104</v>
      </c>
      <c r="B10" s="94">
        <v>64</v>
      </c>
      <c r="C10" s="86">
        <v>57</v>
      </c>
      <c r="D10" s="86">
        <v>55</v>
      </c>
      <c r="E10" s="86">
        <v>70</v>
      </c>
      <c r="F10" s="86">
        <v>43</v>
      </c>
      <c r="G10" s="86">
        <v>37</v>
      </c>
      <c r="H10" s="86">
        <v>30</v>
      </c>
      <c r="I10" s="86">
        <v>30</v>
      </c>
      <c r="J10" s="86">
        <v>34</v>
      </c>
      <c r="K10" s="86">
        <v>41</v>
      </c>
      <c r="L10" s="86">
        <v>46</v>
      </c>
      <c r="M10" s="86">
        <v>46</v>
      </c>
      <c r="N10" s="86">
        <v>48</v>
      </c>
      <c r="O10" s="86">
        <v>52</v>
      </c>
      <c r="P10" s="86">
        <v>55</v>
      </c>
      <c r="Q10" s="86">
        <v>79</v>
      </c>
      <c r="R10" s="86">
        <v>41</v>
      </c>
      <c r="S10" s="86">
        <v>27</v>
      </c>
      <c r="T10" s="86">
        <v>34</v>
      </c>
      <c r="U10" s="86">
        <v>32</v>
      </c>
      <c r="V10" s="86">
        <v>31</v>
      </c>
      <c r="W10" s="86">
        <v>47</v>
      </c>
      <c r="X10" s="86">
        <v>45</v>
      </c>
      <c r="Y10" s="86">
        <v>41</v>
      </c>
      <c r="Z10" s="86">
        <v>56</v>
      </c>
      <c r="AA10" s="86">
        <v>44</v>
      </c>
      <c r="AB10" s="86">
        <v>43</v>
      </c>
      <c r="AC10" s="89">
        <v>41</v>
      </c>
      <c r="AD10" s="92">
        <f t="shared" si="1"/>
        <v>27</v>
      </c>
      <c r="AE10" s="110">
        <f t="shared" si="2"/>
        <v>45.321428571428569</v>
      </c>
    </row>
    <row r="11" spans="1:35" x14ac:dyDescent="0.2">
      <c r="A11" s="78" t="s">
        <v>110</v>
      </c>
      <c r="B11" s="94">
        <v>64</v>
      </c>
      <c r="C11" s="86">
        <v>65</v>
      </c>
      <c r="D11" s="86">
        <v>53</v>
      </c>
      <c r="E11" s="86">
        <v>72</v>
      </c>
      <c r="F11" s="86">
        <v>42</v>
      </c>
      <c r="G11" s="86">
        <v>38</v>
      </c>
      <c r="H11" s="86">
        <v>31</v>
      </c>
      <c r="I11" s="86">
        <v>38</v>
      </c>
      <c r="J11" s="86">
        <v>34</v>
      </c>
      <c r="K11" s="86">
        <v>30</v>
      </c>
      <c r="L11" s="86">
        <v>46</v>
      </c>
      <c r="M11" s="86">
        <v>65</v>
      </c>
      <c r="N11" s="86">
        <v>48</v>
      </c>
      <c r="O11" s="86">
        <v>65</v>
      </c>
      <c r="P11" s="86">
        <v>53</v>
      </c>
      <c r="Q11" s="86">
        <v>58</v>
      </c>
      <c r="R11" s="86">
        <v>34</v>
      </c>
      <c r="S11" s="86">
        <v>27</v>
      </c>
      <c r="T11" s="86">
        <v>28</v>
      </c>
      <c r="U11" s="86">
        <v>25</v>
      </c>
      <c r="V11" s="86">
        <v>33</v>
      </c>
      <c r="W11" s="86">
        <v>35</v>
      </c>
      <c r="X11" s="86">
        <v>30</v>
      </c>
      <c r="Y11" s="86">
        <v>27</v>
      </c>
      <c r="Z11" s="86">
        <v>46</v>
      </c>
      <c r="AA11" s="86">
        <v>52</v>
      </c>
      <c r="AB11" s="86">
        <v>39</v>
      </c>
      <c r="AC11" s="89">
        <v>46</v>
      </c>
      <c r="AD11" s="92">
        <f t="shared" si="1"/>
        <v>25</v>
      </c>
      <c r="AE11" s="110">
        <f t="shared" si="2"/>
        <v>43.714285714285715</v>
      </c>
    </row>
    <row r="12" spans="1:35" x14ac:dyDescent="0.2">
      <c r="A12" s="78" t="s">
        <v>1</v>
      </c>
      <c r="B12" s="94">
        <v>53</v>
      </c>
      <c r="C12" s="86">
        <v>50</v>
      </c>
      <c r="D12" s="86">
        <v>44</v>
      </c>
      <c r="E12" s="86">
        <v>68</v>
      </c>
      <c r="F12" s="86">
        <v>47</v>
      </c>
      <c r="G12" s="86">
        <v>35</v>
      </c>
      <c r="H12" s="86">
        <v>35</v>
      </c>
      <c r="I12" s="86">
        <v>26</v>
      </c>
      <c r="J12" s="86">
        <v>26</v>
      </c>
      <c r="K12" s="86">
        <v>32</v>
      </c>
      <c r="L12" s="86">
        <v>42</v>
      </c>
      <c r="M12" s="86">
        <v>53</v>
      </c>
      <c r="N12" s="86">
        <v>46</v>
      </c>
      <c r="O12" s="86">
        <v>58</v>
      </c>
      <c r="P12" s="86">
        <v>62</v>
      </c>
      <c r="Q12" s="86">
        <v>65</v>
      </c>
      <c r="R12" s="86">
        <v>52</v>
      </c>
      <c r="S12" s="86">
        <v>29</v>
      </c>
      <c r="T12" s="86">
        <v>28</v>
      </c>
      <c r="U12" s="86">
        <v>25</v>
      </c>
      <c r="V12" s="86">
        <v>24</v>
      </c>
      <c r="W12" s="86">
        <v>39</v>
      </c>
      <c r="X12" s="86">
        <v>46</v>
      </c>
      <c r="Y12" s="86">
        <v>46</v>
      </c>
      <c r="Z12" s="86">
        <v>49</v>
      </c>
      <c r="AA12" s="86">
        <v>52</v>
      </c>
      <c r="AB12" s="86">
        <v>40</v>
      </c>
      <c r="AC12" s="89">
        <v>37</v>
      </c>
      <c r="AD12" s="92">
        <f t="shared" si="1"/>
        <v>24</v>
      </c>
      <c r="AE12" s="110">
        <f t="shared" si="2"/>
        <v>43.178571428571431</v>
      </c>
      <c r="AG12" s="11" t="s">
        <v>39</v>
      </c>
    </row>
    <row r="13" spans="1:35" x14ac:dyDescent="0.2">
      <c r="A13" s="78" t="s">
        <v>2</v>
      </c>
      <c r="B13" s="86">
        <v>41</v>
      </c>
      <c r="C13" s="86">
        <v>42</v>
      </c>
      <c r="D13" s="86">
        <v>37</v>
      </c>
      <c r="E13" s="86">
        <v>55</v>
      </c>
      <c r="F13" s="86">
        <v>57</v>
      </c>
      <c r="G13" s="86">
        <v>42</v>
      </c>
      <c r="H13" s="86">
        <v>34</v>
      </c>
      <c r="I13" s="86">
        <v>30</v>
      </c>
      <c r="J13" s="86">
        <v>28</v>
      </c>
      <c r="K13" s="86">
        <v>30</v>
      </c>
      <c r="L13" s="86">
        <v>50</v>
      </c>
      <c r="M13" s="86">
        <v>59</v>
      </c>
      <c r="N13" s="86">
        <v>49</v>
      </c>
      <c r="O13" s="86">
        <v>48</v>
      </c>
      <c r="P13" s="86">
        <v>44</v>
      </c>
      <c r="Q13" s="86">
        <v>44</v>
      </c>
      <c r="R13" s="86">
        <v>48</v>
      </c>
      <c r="S13" s="86">
        <v>46</v>
      </c>
      <c r="T13" s="86">
        <v>29</v>
      </c>
      <c r="U13" s="86">
        <v>29</v>
      </c>
      <c r="V13" s="86">
        <v>30</v>
      </c>
      <c r="W13" s="86">
        <v>34</v>
      </c>
      <c r="X13" s="86">
        <v>32</v>
      </c>
      <c r="Y13" s="86">
        <v>31</v>
      </c>
      <c r="Z13" s="86">
        <v>37</v>
      </c>
      <c r="AA13" s="86">
        <v>52</v>
      </c>
      <c r="AB13" s="86">
        <v>43</v>
      </c>
      <c r="AC13" s="86">
        <v>59</v>
      </c>
      <c r="AD13" s="92">
        <f t="shared" si="1"/>
        <v>28</v>
      </c>
      <c r="AE13" s="110">
        <f t="shared" si="2"/>
        <v>41.428571428571431</v>
      </c>
      <c r="AF13" s="11" t="s">
        <v>39</v>
      </c>
      <c r="AG13" s="11" t="s">
        <v>39</v>
      </c>
    </row>
    <row r="14" spans="1:35" x14ac:dyDescent="0.2">
      <c r="A14" s="78" t="s">
        <v>3</v>
      </c>
      <c r="B14" s="86">
        <v>48</v>
      </c>
      <c r="C14" s="86">
        <v>47</v>
      </c>
      <c r="D14" s="86">
        <v>50</v>
      </c>
      <c r="E14" s="86">
        <v>62</v>
      </c>
      <c r="F14" s="86">
        <v>32</v>
      </c>
      <c r="G14" s="86">
        <v>35</v>
      </c>
      <c r="H14" s="86">
        <v>21</v>
      </c>
      <c r="I14" s="86">
        <v>23</v>
      </c>
      <c r="J14" s="86">
        <v>28</v>
      </c>
      <c r="K14" s="86">
        <v>37</v>
      </c>
      <c r="L14" s="86">
        <v>54</v>
      </c>
      <c r="M14" s="86">
        <v>59</v>
      </c>
      <c r="N14" s="86">
        <v>48</v>
      </c>
      <c r="O14" s="86">
        <v>55</v>
      </c>
      <c r="P14" s="86">
        <v>49</v>
      </c>
      <c r="Q14" s="86">
        <v>56</v>
      </c>
      <c r="R14" s="86">
        <v>54</v>
      </c>
      <c r="S14" s="86">
        <v>36</v>
      </c>
      <c r="T14" s="86">
        <v>30</v>
      </c>
      <c r="U14" s="86">
        <v>27</v>
      </c>
      <c r="V14" s="86">
        <v>27</v>
      </c>
      <c r="W14" s="86">
        <v>48</v>
      </c>
      <c r="X14" s="86">
        <v>42</v>
      </c>
      <c r="Y14" s="86">
        <v>46</v>
      </c>
      <c r="Z14" s="86">
        <v>42</v>
      </c>
      <c r="AA14" s="86">
        <v>53</v>
      </c>
      <c r="AB14" s="86">
        <v>33</v>
      </c>
      <c r="AC14" s="86">
        <v>30</v>
      </c>
      <c r="AD14" s="92">
        <f t="shared" ref="AD14" si="3">MIN(B14:AC14)</f>
        <v>21</v>
      </c>
      <c r="AE14" s="110">
        <f t="shared" ref="AE14" si="4">AVERAGE(B14:AC14)</f>
        <v>41.857142857142854</v>
      </c>
      <c r="AF14" s="11" t="s">
        <v>39</v>
      </c>
    </row>
    <row r="15" spans="1:35" x14ac:dyDescent="0.2">
      <c r="A15" s="78" t="s">
        <v>36</v>
      </c>
      <c r="B15" s="86">
        <v>49</v>
      </c>
      <c r="C15" s="86">
        <v>43</v>
      </c>
      <c r="D15" s="86">
        <v>50</v>
      </c>
      <c r="E15" s="86">
        <v>47</v>
      </c>
      <c r="F15" s="86">
        <v>63</v>
      </c>
      <c r="G15" s="86">
        <v>52</v>
      </c>
      <c r="H15" s="86">
        <v>40</v>
      </c>
      <c r="I15" s="86">
        <v>28</v>
      </c>
      <c r="J15" s="86">
        <v>28</v>
      </c>
      <c r="K15" s="86">
        <v>35</v>
      </c>
      <c r="L15" s="86">
        <v>52</v>
      </c>
      <c r="M15" s="86">
        <v>68</v>
      </c>
      <c r="N15" s="86">
        <v>55</v>
      </c>
      <c r="O15" s="86">
        <v>62</v>
      </c>
      <c r="P15" s="86">
        <v>51</v>
      </c>
      <c r="Q15" s="86">
        <v>62</v>
      </c>
      <c r="R15" s="86">
        <v>60</v>
      </c>
      <c r="S15" s="86">
        <v>46</v>
      </c>
      <c r="T15" s="86">
        <v>32</v>
      </c>
      <c r="U15" s="86">
        <v>33</v>
      </c>
      <c r="V15" s="86">
        <v>42</v>
      </c>
      <c r="W15" s="86">
        <v>51</v>
      </c>
      <c r="X15" s="86">
        <v>50</v>
      </c>
      <c r="Y15" s="86">
        <v>39</v>
      </c>
      <c r="Z15" s="86">
        <v>55</v>
      </c>
      <c r="AA15" s="86">
        <v>46</v>
      </c>
      <c r="AB15" s="86">
        <v>46</v>
      </c>
      <c r="AC15" s="86">
        <v>51</v>
      </c>
      <c r="AD15" s="92">
        <f>MIN(B15:AC15)</f>
        <v>28</v>
      </c>
      <c r="AE15" s="110">
        <f>AVERAGE(B15:AC15)</f>
        <v>47.714285714285715</v>
      </c>
      <c r="AG15" t="s">
        <v>39</v>
      </c>
      <c r="AH15" t="s">
        <v>39</v>
      </c>
      <c r="AI15" s="11" t="s">
        <v>39</v>
      </c>
    </row>
    <row r="16" spans="1:35" x14ac:dyDescent="0.2">
      <c r="A16" s="78" t="s">
        <v>4</v>
      </c>
      <c r="B16" s="86">
        <v>41</v>
      </c>
      <c r="C16" s="86">
        <v>35</v>
      </c>
      <c r="D16" s="86">
        <v>40</v>
      </c>
      <c r="E16" s="86">
        <v>61</v>
      </c>
      <c r="F16" s="86">
        <v>59</v>
      </c>
      <c r="G16" s="86">
        <v>42</v>
      </c>
      <c r="H16" s="86">
        <v>32</v>
      </c>
      <c r="I16" s="86">
        <v>29</v>
      </c>
      <c r="J16" s="86">
        <v>28</v>
      </c>
      <c r="K16" s="86">
        <v>33</v>
      </c>
      <c r="L16" s="86">
        <v>45</v>
      </c>
      <c r="M16" s="86">
        <v>69</v>
      </c>
      <c r="N16" s="86">
        <v>46</v>
      </c>
      <c r="O16" s="86">
        <v>60</v>
      </c>
      <c r="P16" s="86">
        <v>58</v>
      </c>
      <c r="Q16" s="86">
        <v>64</v>
      </c>
      <c r="R16" s="86">
        <v>68</v>
      </c>
      <c r="S16" s="86">
        <v>36</v>
      </c>
      <c r="T16" s="86">
        <v>25</v>
      </c>
      <c r="U16" s="86">
        <v>25</v>
      </c>
      <c r="V16" s="86">
        <v>46</v>
      </c>
      <c r="W16" s="86">
        <v>48</v>
      </c>
      <c r="X16" s="86">
        <v>49</v>
      </c>
      <c r="Y16" s="86">
        <v>42</v>
      </c>
      <c r="Z16" s="86">
        <v>51</v>
      </c>
      <c r="AA16" s="86">
        <v>50</v>
      </c>
      <c r="AB16" s="86">
        <v>43</v>
      </c>
      <c r="AC16" s="86">
        <v>49</v>
      </c>
      <c r="AD16" s="92">
        <f>MIN(B16:AC16)</f>
        <v>25</v>
      </c>
      <c r="AE16" s="110">
        <f>AVERAGE(B16:AC16)</f>
        <v>45.5</v>
      </c>
      <c r="AH16" t="s">
        <v>39</v>
      </c>
      <c r="AI16" t="s">
        <v>39</v>
      </c>
    </row>
    <row r="17" spans="1:37" x14ac:dyDescent="0.2">
      <c r="A17" s="78" t="s">
        <v>155</v>
      </c>
      <c r="B17" s="86">
        <v>63</v>
      </c>
      <c r="C17" s="86">
        <v>63</v>
      </c>
      <c r="D17" s="86">
        <v>56</v>
      </c>
      <c r="E17" s="86">
        <v>66</v>
      </c>
      <c r="F17" s="86">
        <v>44</v>
      </c>
      <c r="G17" s="86">
        <v>40</v>
      </c>
      <c r="H17" s="86">
        <v>35</v>
      </c>
      <c r="I17" s="86">
        <v>31</v>
      </c>
      <c r="J17" s="86">
        <v>44</v>
      </c>
      <c r="K17" s="86">
        <v>34</v>
      </c>
      <c r="L17" s="86">
        <v>47</v>
      </c>
      <c r="M17" s="86">
        <v>61</v>
      </c>
      <c r="N17" s="86">
        <v>51</v>
      </c>
      <c r="O17" s="86">
        <v>63</v>
      </c>
      <c r="P17" s="86">
        <v>46</v>
      </c>
      <c r="Q17" s="86">
        <v>40</v>
      </c>
      <c r="R17" s="86">
        <v>41</v>
      </c>
      <c r="S17" s="86">
        <v>30</v>
      </c>
      <c r="T17" s="86">
        <v>32</v>
      </c>
      <c r="U17" s="86">
        <v>29</v>
      </c>
      <c r="V17" s="86">
        <v>36</v>
      </c>
      <c r="W17" s="86">
        <v>40</v>
      </c>
      <c r="X17" s="86">
        <v>35</v>
      </c>
      <c r="Y17" s="86">
        <v>36</v>
      </c>
      <c r="Z17" s="86">
        <v>51</v>
      </c>
      <c r="AA17" s="86">
        <v>44</v>
      </c>
      <c r="AB17" s="86">
        <v>41</v>
      </c>
      <c r="AC17" s="86">
        <v>43</v>
      </c>
      <c r="AD17" s="92">
        <f t="shared" ref="AD17:AD22" si="5">MIN(B17:AC17)</f>
        <v>29</v>
      </c>
      <c r="AE17" s="110">
        <f t="shared" ref="AE17:AE22" si="6">AVERAGE(B17:AC17)</f>
        <v>44.357142857142854</v>
      </c>
      <c r="AF17" s="11" t="s">
        <v>39</v>
      </c>
      <c r="AG17" t="s">
        <v>39</v>
      </c>
      <c r="AH17" t="s">
        <v>39</v>
      </c>
    </row>
    <row r="18" spans="1:37" x14ac:dyDescent="0.2">
      <c r="A18" s="78" t="s">
        <v>156</v>
      </c>
      <c r="B18" s="86">
        <v>60</v>
      </c>
      <c r="C18" s="86">
        <v>62</v>
      </c>
      <c r="D18" s="86">
        <v>54</v>
      </c>
      <c r="E18" s="86">
        <v>69</v>
      </c>
      <c r="F18" s="86">
        <v>40</v>
      </c>
      <c r="G18" s="86">
        <v>40</v>
      </c>
      <c r="H18" s="86">
        <v>37</v>
      </c>
      <c r="I18" s="86">
        <v>38</v>
      </c>
      <c r="J18" s="86">
        <v>40</v>
      </c>
      <c r="K18" s="86">
        <v>38</v>
      </c>
      <c r="L18" s="86">
        <v>41</v>
      </c>
      <c r="M18" s="86">
        <v>54</v>
      </c>
      <c r="N18" s="86">
        <v>58</v>
      </c>
      <c r="O18" s="86">
        <v>56</v>
      </c>
      <c r="P18" s="86">
        <v>58</v>
      </c>
      <c r="Q18" s="86">
        <v>59</v>
      </c>
      <c r="R18" s="86">
        <v>35</v>
      </c>
      <c r="S18" s="86">
        <v>23</v>
      </c>
      <c r="T18" s="86">
        <v>25</v>
      </c>
      <c r="U18" s="86">
        <v>24</v>
      </c>
      <c r="V18" s="86">
        <v>32</v>
      </c>
      <c r="W18" s="86">
        <v>37</v>
      </c>
      <c r="X18" s="86">
        <v>32</v>
      </c>
      <c r="Y18" s="86">
        <v>34</v>
      </c>
      <c r="Z18" s="86">
        <v>43</v>
      </c>
      <c r="AA18" s="86">
        <v>49</v>
      </c>
      <c r="AB18" s="86">
        <v>36</v>
      </c>
      <c r="AC18" s="86">
        <v>44</v>
      </c>
      <c r="AD18" s="92">
        <f t="shared" si="5"/>
        <v>23</v>
      </c>
      <c r="AE18" s="110">
        <f t="shared" si="6"/>
        <v>43.5</v>
      </c>
      <c r="AG18" t="s">
        <v>39</v>
      </c>
      <c r="AJ18" t="s">
        <v>39</v>
      </c>
    </row>
    <row r="19" spans="1:37" x14ac:dyDescent="0.2">
      <c r="A19" s="78" t="s">
        <v>5</v>
      </c>
      <c r="B19" s="86">
        <v>61</v>
      </c>
      <c r="C19" s="86">
        <v>61</v>
      </c>
      <c r="D19" s="86">
        <v>56</v>
      </c>
      <c r="E19" s="86">
        <v>69</v>
      </c>
      <c r="F19" s="86">
        <v>46</v>
      </c>
      <c r="G19" s="86">
        <v>38</v>
      </c>
      <c r="H19" s="86">
        <v>37</v>
      </c>
      <c r="I19" s="86">
        <v>36</v>
      </c>
      <c r="J19" s="86">
        <v>42</v>
      </c>
      <c r="K19" s="86">
        <v>33</v>
      </c>
      <c r="L19" s="86">
        <v>49</v>
      </c>
      <c r="M19" s="86">
        <v>51</v>
      </c>
      <c r="N19" s="86">
        <v>48</v>
      </c>
      <c r="O19" s="86">
        <v>67</v>
      </c>
      <c r="P19" s="86">
        <v>48</v>
      </c>
      <c r="Q19" s="86">
        <v>37</v>
      </c>
      <c r="R19" s="86">
        <v>35</v>
      </c>
      <c r="S19" s="86">
        <v>26</v>
      </c>
      <c r="T19" s="86">
        <v>31</v>
      </c>
      <c r="U19" s="86">
        <v>30</v>
      </c>
      <c r="V19" s="86">
        <v>39</v>
      </c>
      <c r="W19" s="86">
        <v>43</v>
      </c>
      <c r="X19" s="86">
        <v>38</v>
      </c>
      <c r="Y19" s="86">
        <v>33</v>
      </c>
      <c r="Z19" s="86">
        <v>46</v>
      </c>
      <c r="AA19" s="86">
        <v>50</v>
      </c>
      <c r="AB19" s="86">
        <v>43</v>
      </c>
      <c r="AC19" s="86">
        <v>46</v>
      </c>
      <c r="AD19" s="92">
        <f t="shared" si="5"/>
        <v>26</v>
      </c>
      <c r="AE19" s="110">
        <f t="shared" si="6"/>
        <v>44.25</v>
      </c>
      <c r="AG19" t="s">
        <v>39</v>
      </c>
      <c r="AH19" t="s">
        <v>39</v>
      </c>
      <c r="AI19" t="s">
        <v>39</v>
      </c>
    </row>
    <row r="20" spans="1:37" x14ac:dyDescent="0.2">
      <c r="A20" s="78" t="s">
        <v>6</v>
      </c>
      <c r="B20" s="86">
        <v>58</v>
      </c>
      <c r="C20" s="86">
        <v>51</v>
      </c>
      <c r="D20" s="86">
        <v>43</v>
      </c>
      <c r="E20" s="86">
        <v>60</v>
      </c>
      <c r="F20" s="86">
        <v>33</v>
      </c>
      <c r="G20" s="86">
        <v>31</v>
      </c>
      <c r="H20" s="86">
        <v>35</v>
      </c>
      <c r="I20" s="86">
        <v>29</v>
      </c>
      <c r="J20" s="86">
        <v>36</v>
      </c>
      <c r="K20" s="86">
        <v>33</v>
      </c>
      <c r="L20" s="86">
        <v>50</v>
      </c>
      <c r="M20" s="86">
        <v>67</v>
      </c>
      <c r="N20" s="86">
        <v>43</v>
      </c>
      <c r="O20" s="86">
        <v>59</v>
      </c>
      <c r="P20" s="86">
        <v>53</v>
      </c>
      <c r="Q20" s="86">
        <v>51</v>
      </c>
      <c r="R20" s="86">
        <v>30</v>
      </c>
      <c r="S20" s="86">
        <v>19</v>
      </c>
      <c r="T20" s="86">
        <v>22</v>
      </c>
      <c r="U20" s="86">
        <v>23</v>
      </c>
      <c r="V20" s="86">
        <v>30</v>
      </c>
      <c r="W20" s="86">
        <v>32</v>
      </c>
      <c r="X20" s="86">
        <v>28</v>
      </c>
      <c r="Y20" s="86">
        <v>29</v>
      </c>
      <c r="Z20" s="86">
        <v>45</v>
      </c>
      <c r="AA20" s="86">
        <v>46</v>
      </c>
      <c r="AB20" s="86">
        <v>40</v>
      </c>
      <c r="AC20" s="86">
        <v>43</v>
      </c>
      <c r="AD20" s="92">
        <f t="shared" si="5"/>
        <v>19</v>
      </c>
      <c r="AE20" s="110">
        <f t="shared" si="6"/>
        <v>39.964285714285715</v>
      </c>
      <c r="AI20" t="s">
        <v>39</v>
      </c>
    </row>
    <row r="21" spans="1:37" x14ac:dyDescent="0.2">
      <c r="A21" s="78" t="s">
        <v>35</v>
      </c>
      <c r="B21" s="86">
        <v>70</v>
      </c>
      <c r="C21" s="86">
        <v>60</v>
      </c>
      <c r="D21" s="86">
        <v>50</v>
      </c>
      <c r="E21" s="86">
        <v>67</v>
      </c>
      <c r="F21" s="86">
        <v>39</v>
      </c>
      <c r="G21" s="86">
        <v>34</v>
      </c>
      <c r="H21" s="86">
        <v>28</v>
      </c>
      <c r="I21" s="86">
        <v>29</v>
      </c>
      <c r="J21" s="86">
        <v>33</v>
      </c>
      <c r="K21" s="86">
        <v>38</v>
      </c>
      <c r="L21" s="86">
        <v>49</v>
      </c>
      <c r="M21" s="86">
        <v>45</v>
      </c>
      <c r="N21" s="86">
        <v>50</v>
      </c>
      <c r="O21" s="86">
        <v>58</v>
      </c>
      <c r="P21" s="86">
        <v>69</v>
      </c>
      <c r="Q21" s="86">
        <v>75</v>
      </c>
      <c r="R21" s="86">
        <v>37</v>
      </c>
      <c r="S21" s="86">
        <v>23</v>
      </c>
      <c r="T21" s="86">
        <v>28</v>
      </c>
      <c r="U21" s="86">
        <v>24</v>
      </c>
      <c r="V21" s="86">
        <v>29</v>
      </c>
      <c r="W21" s="86">
        <v>39</v>
      </c>
      <c r="X21" s="86">
        <v>39</v>
      </c>
      <c r="Y21" s="86">
        <v>36</v>
      </c>
      <c r="Z21" s="86">
        <v>51</v>
      </c>
      <c r="AA21" s="86">
        <v>43</v>
      </c>
      <c r="AB21" s="86">
        <v>38</v>
      </c>
      <c r="AC21" s="86">
        <v>47</v>
      </c>
      <c r="AD21" s="92">
        <f t="shared" si="5"/>
        <v>23</v>
      </c>
      <c r="AE21" s="110">
        <f t="shared" si="6"/>
        <v>43.857142857142854</v>
      </c>
      <c r="AH21" t="s">
        <v>39</v>
      </c>
      <c r="AI21" t="s">
        <v>39</v>
      </c>
    </row>
    <row r="22" spans="1:37" x14ac:dyDescent="0.2">
      <c r="A22" s="78" t="s">
        <v>157</v>
      </c>
      <c r="B22" s="86">
        <v>71</v>
      </c>
      <c r="C22" s="86">
        <v>59</v>
      </c>
      <c r="D22" s="86">
        <v>51</v>
      </c>
      <c r="E22" s="86">
        <v>71</v>
      </c>
      <c r="F22" s="86">
        <v>44</v>
      </c>
      <c r="G22" s="86">
        <v>41</v>
      </c>
      <c r="H22" s="86">
        <v>35</v>
      </c>
      <c r="I22" s="86">
        <v>37</v>
      </c>
      <c r="J22" s="86">
        <v>36</v>
      </c>
      <c r="K22" s="86">
        <v>37</v>
      </c>
      <c r="L22" s="86">
        <v>48</v>
      </c>
      <c r="M22" s="86">
        <v>60</v>
      </c>
      <c r="N22" s="86">
        <v>57</v>
      </c>
      <c r="O22" s="86">
        <v>67</v>
      </c>
      <c r="P22" s="86">
        <v>52</v>
      </c>
      <c r="Q22" s="86">
        <v>59</v>
      </c>
      <c r="R22" s="86">
        <v>37</v>
      </c>
      <c r="S22" s="86">
        <v>31</v>
      </c>
      <c r="T22" s="86">
        <v>28</v>
      </c>
      <c r="U22" s="86">
        <v>25</v>
      </c>
      <c r="V22" s="86">
        <v>30</v>
      </c>
      <c r="W22" s="86">
        <v>35</v>
      </c>
      <c r="X22" s="86">
        <v>32</v>
      </c>
      <c r="Y22" s="86">
        <v>30</v>
      </c>
      <c r="Z22" s="86">
        <v>46</v>
      </c>
      <c r="AA22" s="86">
        <v>45</v>
      </c>
      <c r="AB22" s="86">
        <v>36</v>
      </c>
      <c r="AC22" s="86">
        <v>43</v>
      </c>
      <c r="AD22" s="92">
        <f t="shared" si="5"/>
        <v>25</v>
      </c>
      <c r="AE22" s="110">
        <f t="shared" si="6"/>
        <v>44.392857142857146</v>
      </c>
      <c r="AF22" s="11" t="s">
        <v>39</v>
      </c>
      <c r="AG22" t="s">
        <v>39</v>
      </c>
      <c r="AH22" s="11" t="s">
        <v>39</v>
      </c>
      <c r="AI22" t="s">
        <v>39</v>
      </c>
    </row>
    <row r="23" spans="1:37" s="5" customFormat="1" x14ac:dyDescent="0.2">
      <c r="A23" s="78" t="s">
        <v>7</v>
      </c>
      <c r="B23" s="86">
        <v>54</v>
      </c>
      <c r="C23" s="86">
        <v>53</v>
      </c>
      <c r="D23" s="86">
        <v>77</v>
      </c>
      <c r="E23" s="86" t="s">
        <v>211</v>
      </c>
      <c r="F23" s="86" t="s">
        <v>211</v>
      </c>
      <c r="G23" s="86">
        <v>34</v>
      </c>
      <c r="H23" s="86">
        <v>27</v>
      </c>
      <c r="I23" s="86">
        <v>31</v>
      </c>
      <c r="J23" s="86">
        <v>31</v>
      </c>
      <c r="K23" s="86">
        <v>37</v>
      </c>
      <c r="L23" s="86" t="s">
        <v>211</v>
      </c>
      <c r="M23" s="86" t="s">
        <v>211</v>
      </c>
      <c r="N23" s="86" t="s">
        <v>211</v>
      </c>
      <c r="O23" s="86" t="s">
        <v>211</v>
      </c>
      <c r="P23" s="86" t="s">
        <v>211</v>
      </c>
      <c r="Q23" s="86" t="s">
        <v>211</v>
      </c>
      <c r="R23" s="86">
        <v>43</v>
      </c>
      <c r="S23" s="86">
        <v>31</v>
      </c>
      <c r="T23" s="86">
        <v>30</v>
      </c>
      <c r="U23" s="86">
        <v>28</v>
      </c>
      <c r="V23" s="86">
        <v>27</v>
      </c>
      <c r="W23" s="86">
        <v>61</v>
      </c>
      <c r="X23" s="86" t="s">
        <v>211</v>
      </c>
      <c r="Y23" s="86" t="s">
        <v>211</v>
      </c>
      <c r="Z23" s="86" t="s">
        <v>211</v>
      </c>
      <c r="AA23" s="86" t="s">
        <v>211</v>
      </c>
      <c r="AB23" s="86" t="s">
        <v>211</v>
      </c>
      <c r="AC23" s="86" t="s">
        <v>211</v>
      </c>
      <c r="AD23" s="92">
        <f>MIN(B23:AC23)</f>
        <v>27</v>
      </c>
      <c r="AE23" s="110">
        <f>AVERAGE(B23:AC23)</f>
        <v>40.285714285714285</v>
      </c>
      <c r="AG23" s="5" t="s">
        <v>39</v>
      </c>
      <c r="AH23" s="5" t="s">
        <v>39</v>
      </c>
    </row>
    <row r="24" spans="1:37" x14ac:dyDescent="0.2">
      <c r="A24" s="78" t="s">
        <v>158</v>
      </c>
      <c r="B24" s="86">
        <v>71</v>
      </c>
      <c r="C24" s="86">
        <v>66</v>
      </c>
      <c r="D24" s="86">
        <v>64</v>
      </c>
      <c r="E24" s="86">
        <v>77</v>
      </c>
      <c r="F24" s="86">
        <v>64</v>
      </c>
      <c r="G24" s="86">
        <v>55</v>
      </c>
      <c r="H24" s="86">
        <v>54</v>
      </c>
      <c r="I24" s="86">
        <v>50</v>
      </c>
      <c r="J24" s="86">
        <v>50</v>
      </c>
      <c r="K24" s="86">
        <v>49</v>
      </c>
      <c r="L24" s="86">
        <v>60</v>
      </c>
      <c r="M24" s="86">
        <v>62</v>
      </c>
      <c r="N24" s="86">
        <v>65</v>
      </c>
      <c r="O24" s="86">
        <v>74</v>
      </c>
      <c r="P24" s="86">
        <v>69</v>
      </c>
      <c r="Q24" s="86">
        <v>68</v>
      </c>
      <c r="R24" s="86">
        <v>53</v>
      </c>
      <c r="S24" s="86">
        <v>37</v>
      </c>
      <c r="T24" s="86">
        <v>38</v>
      </c>
      <c r="U24" s="86">
        <v>35</v>
      </c>
      <c r="V24" s="86">
        <v>35</v>
      </c>
      <c r="W24" s="86">
        <v>42</v>
      </c>
      <c r="X24" s="86">
        <v>42</v>
      </c>
      <c r="Y24" s="86">
        <v>43</v>
      </c>
      <c r="Z24" s="86">
        <v>55</v>
      </c>
      <c r="AA24" s="86">
        <v>57</v>
      </c>
      <c r="AB24" s="86">
        <v>49</v>
      </c>
      <c r="AC24" s="86">
        <v>56</v>
      </c>
      <c r="AD24" s="92">
        <f>MIN(B24:AC24)</f>
        <v>35</v>
      </c>
      <c r="AE24" s="110">
        <f>AVERAGE(B24:AC24)</f>
        <v>55</v>
      </c>
    </row>
    <row r="25" spans="1:37" x14ac:dyDescent="0.2">
      <c r="A25" s="78" t="s">
        <v>159</v>
      </c>
      <c r="B25" s="86">
        <v>77</v>
      </c>
      <c r="C25" s="86">
        <v>73</v>
      </c>
      <c r="D25" s="86">
        <v>79</v>
      </c>
      <c r="E25" s="86">
        <v>74</v>
      </c>
      <c r="F25" s="86">
        <v>76</v>
      </c>
      <c r="G25" s="86">
        <v>79</v>
      </c>
      <c r="H25" s="86">
        <v>71</v>
      </c>
      <c r="I25" s="86">
        <v>62</v>
      </c>
      <c r="J25" s="86">
        <v>60</v>
      </c>
      <c r="K25" s="86">
        <v>60</v>
      </c>
      <c r="L25" s="86">
        <v>60</v>
      </c>
      <c r="M25" s="86">
        <v>63</v>
      </c>
      <c r="N25" s="86">
        <v>85</v>
      </c>
      <c r="O25" s="86">
        <v>75</v>
      </c>
      <c r="P25" s="86">
        <v>89</v>
      </c>
      <c r="Q25" s="86">
        <v>79</v>
      </c>
      <c r="R25" s="86">
        <v>86</v>
      </c>
      <c r="S25" s="86">
        <v>90</v>
      </c>
      <c r="T25" s="86">
        <v>61</v>
      </c>
      <c r="U25" s="86">
        <v>71</v>
      </c>
      <c r="V25" s="86">
        <v>65</v>
      </c>
      <c r="W25" s="86">
        <v>72</v>
      </c>
      <c r="X25" s="86">
        <v>76</v>
      </c>
      <c r="Y25" s="86">
        <v>75</v>
      </c>
      <c r="Z25" s="86">
        <v>77</v>
      </c>
      <c r="AA25" s="86">
        <v>87</v>
      </c>
      <c r="AB25" s="86">
        <v>76</v>
      </c>
      <c r="AC25" s="86">
        <v>73</v>
      </c>
      <c r="AD25" s="92">
        <f t="shared" ref="AD25:AD33" si="7">MIN(B25:AC25)</f>
        <v>60</v>
      </c>
      <c r="AE25" s="110">
        <f t="shared" ref="AE25:AE33" si="8">AVERAGE(B25:AC25)</f>
        <v>73.964285714285708</v>
      </c>
      <c r="AG25" t="s">
        <v>39</v>
      </c>
      <c r="AH25" t="s">
        <v>39</v>
      </c>
      <c r="AK25" s="11" t="s">
        <v>39</v>
      </c>
    </row>
    <row r="26" spans="1:37" x14ac:dyDescent="0.2">
      <c r="A26" s="78" t="s">
        <v>8</v>
      </c>
      <c r="B26" s="86">
        <v>59</v>
      </c>
      <c r="C26" s="86">
        <v>60</v>
      </c>
      <c r="D26" s="86">
        <v>47</v>
      </c>
      <c r="E26" s="86">
        <v>76</v>
      </c>
      <c r="F26" s="86">
        <v>41</v>
      </c>
      <c r="G26" s="86">
        <v>33</v>
      </c>
      <c r="H26" s="86">
        <v>34</v>
      </c>
      <c r="I26" s="86">
        <v>34</v>
      </c>
      <c r="J26" s="86">
        <v>40</v>
      </c>
      <c r="K26" s="86">
        <v>38</v>
      </c>
      <c r="L26" s="86">
        <v>39</v>
      </c>
      <c r="M26" s="86">
        <v>45</v>
      </c>
      <c r="N26" s="86">
        <v>46</v>
      </c>
      <c r="O26" s="86">
        <v>61</v>
      </c>
      <c r="P26" s="86">
        <v>57</v>
      </c>
      <c r="Q26" s="86">
        <v>50</v>
      </c>
      <c r="R26" s="86">
        <v>33</v>
      </c>
      <c r="S26" s="86">
        <v>27</v>
      </c>
      <c r="T26" s="86">
        <v>23</v>
      </c>
      <c r="U26" s="86">
        <v>25</v>
      </c>
      <c r="V26" s="86">
        <v>28</v>
      </c>
      <c r="W26" s="86">
        <v>31</v>
      </c>
      <c r="X26" s="86">
        <v>38</v>
      </c>
      <c r="Y26" s="86">
        <v>32</v>
      </c>
      <c r="Z26" s="86">
        <v>49</v>
      </c>
      <c r="AA26" s="86">
        <v>33</v>
      </c>
      <c r="AB26" s="86">
        <v>34</v>
      </c>
      <c r="AC26" s="86">
        <v>43</v>
      </c>
      <c r="AD26" s="92">
        <f t="shared" si="7"/>
        <v>23</v>
      </c>
      <c r="AE26" s="110">
        <f t="shared" si="8"/>
        <v>41.285714285714285</v>
      </c>
      <c r="AF26" s="11" t="s">
        <v>39</v>
      </c>
      <c r="AH26" t="s">
        <v>39</v>
      </c>
      <c r="AI26" t="s">
        <v>39</v>
      </c>
      <c r="AJ26" t="s">
        <v>39</v>
      </c>
    </row>
    <row r="27" spans="1:37" x14ac:dyDescent="0.2">
      <c r="A27" s="78" t="s">
        <v>9</v>
      </c>
      <c r="B27" s="86" t="s">
        <v>211</v>
      </c>
      <c r="C27" s="86" t="s">
        <v>211</v>
      </c>
      <c r="D27" s="86">
        <v>54</v>
      </c>
      <c r="E27" s="86">
        <v>61</v>
      </c>
      <c r="F27" s="86">
        <v>37</v>
      </c>
      <c r="G27" s="86">
        <v>31</v>
      </c>
      <c r="H27" s="86">
        <v>60</v>
      </c>
      <c r="I27" s="86" t="s">
        <v>211</v>
      </c>
      <c r="J27" s="86" t="s">
        <v>211</v>
      </c>
      <c r="K27" s="86" t="s">
        <v>211</v>
      </c>
      <c r="L27" s="86">
        <v>63</v>
      </c>
      <c r="M27" s="86">
        <v>39</v>
      </c>
      <c r="N27" s="86">
        <v>38</v>
      </c>
      <c r="O27" s="86">
        <v>54</v>
      </c>
      <c r="P27" s="86" t="s">
        <v>211</v>
      </c>
      <c r="Q27" s="86" t="s">
        <v>211</v>
      </c>
      <c r="R27" s="86" t="s">
        <v>211</v>
      </c>
      <c r="S27" s="86" t="s">
        <v>211</v>
      </c>
      <c r="T27" s="86" t="s">
        <v>211</v>
      </c>
      <c r="U27" s="86">
        <v>26</v>
      </c>
      <c r="V27" s="86">
        <v>24</v>
      </c>
      <c r="W27" s="86">
        <v>32</v>
      </c>
      <c r="X27" s="86" t="s">
        <v>211</v>
      </c>
      <c r="Y27" s="86" t="s">
        <v>211</v>
      </c>
      <c r="Z27" s="86" t="s">
        <v>211</v>
      </c>
      <c r="AA27" s="86" t="s">
        <v>211</v>
      </c>
      <c r="AB27" s="86" t="s">
        <v>211</v>
      </c>
      <c r="AC27" s="86" t="s">
        <v>211</v>
      </c>
      <c r="AD27" s="92">
        <f t="shared" si="7"/>
        <v>24</v>
      </c>
      <c r="AE27" s="110">
        <f t="shared" si="8"/>
        <v>43.25</v>
      </c>
      <c r="AH27" s="11" t="s">
        <v>39</v>
      </c>
      <c r="AI27" t="s">
        <v>39</v>
      </c>
    </row>
    <row r="28" spans="1:37" x14ac:dyDescent="0.2">
      <c r="A28" s="78" t="s">
        <v>160</v>
      </c>
      <c r="B28" s="86">
        <v>54</v>
      </c>
      <c r="C28" s="86">
        <v>37</v>
      </c>
      <c r="D28" s="86">
        <v>40</v>
      </c>
      <c r="E28" s="86">
        <v>64</v>
      </c>
      <c r="F28" s="86">
        <v>53</v>
      </c>
      <c r="G28" s="86">
        <v>33</v>
      </c>
      <c r="H28" s="86">
        <v>33</v>
      </c>
      <c r="I28" s="86">
        <v>26</v>
      </c>
      <c r="J28" s="86">
        <v>31</v>
      </c>
      <c r="K28" s="86">
        <v>32</v>
      </c>
      <c r="L28" s="86">
        <v>49</v>
      </c>
      <c r="M28" s="86">
        <v>50</v>
      </c>
      <c r="N28" s="86">
        <v>42</v>
      </c>
      <c r="O28" s="86">
        <v>55</v>
      </c>
      <c r="P28" s="86">
        <v>58</v>
      </c>
      <c r="Q28" s="86">
        <v>57</v>
      </c>
      <c r="R28" s="86">
        <v>47</v>
      </c>
      <c r="S28" s="86">
        <v>34</v>
      </c>
      <c r="T28" s="86">
        <v>28</v>
      </c>
      <c r="U28" s="86">
        <v>17</v>
      </c>
      <c r="V28" s="86">
        <v>27</v>
      </c>
      <c r="W28" s="86">
        <v>36</v>
      </c>
      <c r="X28" s="86">
        <v>33</v>
      </c>
      <c r="Y28" s="86">
        <v>30</v>
      </c>
      <c r="Z28" s="86">
        <v>41</v>
      </c>
      <c r="AA28" s="86">
        <v>53</v>
      </c>
      <c r="AB28" s="86">
        <v>45</v>
      </c>
      <c r="AC28" s="86">
        <v>47</v>
      </c>
      <c r="AD28" s="92">
        <f t="shared" si="7"/>
        <v>17</v>
      </c>
      <c r="AE28" s="110">
        <f t="shared" si="8"/>
        <v>41.142857142857146</v>
      </c>
      <c r="AG28" t="s">
        <v>39</v>
      </c>
      <c r="AH28" t="s">
        <v>39</v>
      </c>
      <c r="AI28" t="s">
        <v>39</v>
      </c>
    </row>
    <row r="29" spans="1:37" x14ac:dyDescent="0.2">
      <c r="A29" s="78" t="s">
        <v>10</v>
      </c>
      <c r="B29" s="86">
        <v>58</v>
      </c>
      <c r="C29" s="86">
        <v>52</v>
      </c>
      <c r="D29" s="86">
        <v>55</v>
      </c>
      <c r="E29" s="86">
        <v>70</v>
      </c>
      <c r="F29" s="86">
        <v>40</v>
      </c>
      <c r="G29" s="86">
        <v>38</v>
      </c>
      <c r="H29" s="86">
        <v>37</v>
      </c>
      <c r="I29" s="86">
        <v>33</v>
      </c>
      <c r="J29" s="86">
        <v>40</v>
      </c>
      <c r="K29" s="86">
        <v>42</v>
      </c>
      <c r="L29" s="86">
        <v>50</v>
      </c>
      <c r="M29" s="86">
        <v>57</v>
      </c>
      <c r="N29" s="86">
        <v>48</v>
      </c>
      <c r="O29" s="86">
        <v>62</v>
      </c>
      <c r="P29" s="86">
        <v>60</v>
      </c>
      <c r="Q29" s="86">
        <v>57</v>
      </c>
      <c r="R29" s="86">
        <v>34</v>
      </c>
      <c r="S29" s="86">
        <v>22</v>
      </c>
      <c r="T29" s="86">
        <v>24</v>
      </c>
      <c r="U29" s="86">
        <v>24</v>
      </c>
      <c r="V29" s="86">
        <v>29</v>
      </c>
      <c r="W29" s="86">
        <v>36</v>
      </c>
      <c r="X29" s="86">
        <v>32</v>
      </c>
      <c r="Y29" s="86">
        <v>34</v>
      </c>
      <c r="Z29" s="86">
        <v>37</v>
      </c>
      <c r="AA29" s="86">
        <v>46</v>
      </c>
      <c r="AB29" s="86">
        <v>39</v>
      </c>
      <c r="AC29" s="86">
        <v>44</v>
      </c>
      <c r="AD29" s="92">
        <f t="shared" si="7"/>
        <v>22</v>
      </c>
      <c r="AE29" s="110">
        <f t="shared" si="8"/>
        <v>42.857142857142854</v>
      </c>
      <c r="AH29" s="11" t="s">
        <v>39</v>
      </c>
    </row>
    <row r="30" spans="1:37" x14ac:dyDescent="0.2">
      <c r="A30" s="78" t="s">
        <v>145</v>
      </c>
      <c r="B30" s="86">
        <v>59</v>
      </c>
      <c r="C30" s="86">
        <v>44</v>
      </c>
      <c r="D30" s="86">
        <v>52</v>
      </c>
      <c r="E30" s="86">
        <v>59</v>
      </c>
      <c r="F30" s="86">
        <v>46</v>
      </c>
      <c r="G30" s="86">
        <v>38</v>
      </c>
      <c r="H30" s="86">
        <v>42</v>
      </c>
      <c r="I30" s="86">
        <v>36</v>
      </c>
      <c r="J30" s="86">
        <v>39</v>
      </c>
      <c r="K30" s="86">
        <v>38</v>
      </c>
      <c r="L30" s="86">
        <v>59</v>
      </c>
      <c r="M30" s="86">
        <v>53</v>
      </c>
      <c r="N30" s="86">
        <v>47</v>
      </c>
      <c r="O30" s="86">
        <v>60</v>
      </c>
      <c r="P30" s="86">
        <v>58</v>
      </c>
      <c r="Q30" s="86">
        <v>55</v>
      </c>
      <c r="R30" s="86">
        <v>53</v>
      </c>
      <c r="S30" s="86">
        <v>32</v>
      </c>
      <c r="T30" s="86">
        <v>29</v>
      </c>
      <c r="U30" s="86">
        <v>29</v>
      </c>
      <c r="V30" s="86">
        <v>36</v>
      </c>
      <c r="W30" s="86">
        <v>39</v>
      </c>
      <c r="X30" s="86">
        <v>36</v>
      </c>
      <c r="Y30" s="86">
        <v>30</v>
      </c>
      <c r="Z30" s="86">
        <v>44</v>
      </c>
      <c r="AA30" s="86">
        <v>52</v>
      </c>
      <c r="AB30" s="86">
        <v>48</v>
      </c>
      <c r="AC30" s="86">
        <v>49</v>
      </c>
      <c r="AD30" s="92">
        <f t="shared" si="7"/>
        <v>29</v>
      </c>
      <c r="AE30" s="110">
        <f t="shared" si="8"/>
        <v>45.071428571428569</v>
      </c>
      <c r="AG30" t="s">
        <v>39</v>
      </c>
      <c r="AH30" s="11" t="s">
        <v>39</v>
      </c>
      <c r="AI30" t="s">
        <v>39</v>
      </c>
      <c r="AJ30" t="s">
        <v>39</v>
      </c>
    </row>
    <row r="31" spans="1:37" x14ac:dyDescent="0.2">
      <c r="A31" s="78" t="s">
        <v>11</v>
      </c>
      <c r="B31" s="86">
        <v>50</v>
      </c>
      <c r="C31" s="86">
        <v>40</v>
      </c>
      <c r="D31" s="86">
        <v>40</v>
      </c>
      <c r="E31" s="86">
        <v>69</v>
      </c>
      <c r="F31" s="86">
        <v>62</v>
      </c>
      <c r="G31" s="86">
        <v>41</v>
      </c>
      <c r="H31" s="86">
        <v>38</v>
      </c>
      <c r="I31" s="86">
        <v>29</v>
      </c>
      <c r="J31" s="86">
        <v>31</v>
      </c>
      <c r="K31" s="86">
        <v>50</v>
      </c>
      <c r="L31" s="86">
        <v>49</v>
      </c>
      <c r="M31" s="86" t="s">
        <v>211</v>
      </c>
      <c r="N31" s="86" t="s">
        <v>211</v>
      </c>
      <c r="O31" s="86" t="s">
        <v>211</v>
      </c>
      <c r="P31" s="86" t="s">
        <v>211</v>
      </c>
      <c r="Q31" s="86" t="s">
        <v>211</v>
      </c>
      <c r="R31" s="86" t="s">
        <v>211</v>
      </c>
      <c r="S31" s="86" t="s">
        <v>211</v>
      </c>
      <c r="T31" s="86" t="s">
        <v>211</v>
      </c>
      <c r="U31" s="86" t="s">
        <v>211</v>
      </c>
      <c r="V31" s="86" t="s">
        <v>211</v>
      </c>
      <c r="W31" s="86" t="s">
        <v>211</v>
      </c>
      <c r="X31" s="86" t="s">
        <v>211</v>
      </c>
      <c r="Y31" s="86" t="s">
        <v>211</v>
      </c>
      <c r="Z31" s="86" t="s">
        <v>211</v>
      </c>
      <c r="AA31" s="86" t="s">
        <v>211</v>
      </c>
      <c r="AB31" s="86" t="s">
        <v>211</v>
      </c>
      <c r="AC31" s="86" t="s">
        <v>211</v>
      </c>
      <c r="AD31" s="92">
        <f t="shared" si="7"/>
        <v>29</v>
      </c>
      <c r="AE31" s="110">
        <f t="shared" si="8"/>
        <v>45.363636363636367</v>
      </c>
      <c r="AH31" s="11" t="s">
        <v>39</v>
      </c>
    </row>
    <row r="32" spans="1:37" x14ac:dyDescent="0.2">
      <c r="A32" s="78" t="s">
        <v>12</v>
      </c>
      <c r="B32" s="86">
        <v>76</v>
      </c>
      <c r="C32" s="86">
        <v>67</v>
      </c>
      <c r="D32" s="86">
        <v>52</v>
      </c>
      <c r="E32" s="86">
        <v>62</v>
      </c>
      <c r="F32" s="86">
        <v>47</v>
      </c>
      <c r="G32" s="86">
        <v>40</v>
      </c>
      <c r="H32" s="86">
        <v>38</v>
      </c>
      <c r="I32" s="86">
        <v>32</v>
      </c>
      <c r="J32" s="86">
        <v>48</v>
      </c>
      <c r="K32" s="86">
        <v>36</v>
      </c>
      <c r="L32" s="86">
        <v>55</v>
      </c>
      <c r="M32" s="86" t="s">
        <v>211</v>
      </c>
      <c r="N32" s="86" t="s">
        <v>211</v>
      </c>
      <c r="O32" s="86" t="s">
        <v>211</v>
      </c>
      <c r="P32" s="86" t="s">
        <v>211</v>
      </c>
      <c r="Q32" s="86" t="s">
        <v>211</v>
      </c>
      <c r="R32" s="86" t="s">
        <v>211</v>
      </c>
      <c r="S32" s="86" t="s">
        <v>211</v>
      </c>
      <c r="T32" s="86" t="s">
        <v>211</v>
      </c>
      <c r="U32" s="86" t="s">
        <v>211</v>
      </c>
      <c r="V32" s="86" t="s">
        <v>211</v>
      </c>
      <c r="W32" s="86" t="s">
        <v>211</v>
      </c>
      <c r="X32" s="86" t="s">
        <v>211</v>
      </c>
      <c r="Y32" s="86" t="s">
        <v>211</v>
      </c>
      <c r="Z32" s="86" t="s">
        <v>211</v>
      </c>
      <c r="AA32" s="86" t="s">
        <v>211</v>
      </c>
      <c r="AB32" s="86" t="s">
        <v>211</v>
      </c>
      <c r="AC32" s="86" t="s">
        <v>211</v>
      </c>
      <c r="AD32" s="92">
        <f t="shared" si="7"/>
        <v>32</v>
      </c>
      <c r="AE32" s="110">
        <f t="shared" si="8"/>
        <v>50.272727272727273</v>
      </c>
      <c r="AF32" s="11" t="s">
        <v>39</v>
      </c>
      <c r="AG32" s="11" t="s">
        <v>39</v>
      </c>
      <c r="AH32" t="s">
        <v>39</v>
      </c>
      <c r="AI32" t="s">
        <v>39</v>
      </c>
    </row>
    <row r="33" spans="1:35" x14ac:dyDescent="0.2">
      <c r="A33" s="78" t="s">
        <v>24</v>
      </c>
      <c r="B33" s="86">
        <v>62</v>
      </c>
      <c r="C33" s="86">
        <v>56</v>
      </c>
      <c r="D33" s="86">
        <v>50</v>
      </c>
      <c r="E33" s="86">
        <v>67</v>
      </c>
      <c r="F33" s="86">
        <v>52</v>
      </c>
      <c r="G33" s="86">
        <v>44</v>
      </c>
      <c r="H33" s="86">
        <v>44</v>
      </c>
      <c r="I33" s="86">
        <v>37</v>
      </c>
      <c r="J33" s="86">
        <v>42</v>
      </c>
      <c r="K33" s="86">
        <v>41</v>
      </c>
      <c r="L33" s="86">
        <v>50</v>
      </c>
      <c r="M33" s="86">
        <v>61</v>
      </c>
      <c r="N33" s="86">
        <v>60</v>
      </c>
      <c r="O33" s="86">
        <v>62</v>
      </c>
      <c r="P33" s="86">
        <v>67</v>
      </c>
      <c r="Q33" s="86">
        <v>73</v>
      </c>
      <c r="R33" s="86">
        <v>43</v>
      </c>
      <c r="S33" s="86">
        <v>32</v>
      </c>
      <c r="T33" s="86">
        <v>27</v>
      </c>
      <c r="U33" s="86">
        <v>26</v>
      </c>
      <c r="V33" s="86">
        <v>33</v>
      </c>
      <c r="W33" s="86">
        <v>52</v>
      </c>
      <c r="X33" s="86">
        <v>50</v>
      </c>
      <c r="Y33" s="86">
        <v>48</v>
      </c>
      <c r="Z33" s="86">
        <v>60</v>
      </c>
      <c r="AA33" s="86">
        <v>57</v>
      </c>
      <c r="AB33" s="86">
        <v>39</v>
      </c>
      <c r="AC33" s="86">
        <v>52</v>
      </c>
      <c r="AD33" s="92">
        <f t="shared" si="7"/>
        <v>26</v>
      </c>
      <c r="AE33" s="110">
        <f t="shared" si="8"/>
        <v>49.535714285714285</v>
      </c>
      <c r="AG33" s="11" t="s">
        <v>39</v>
      </c>
      <c r="AH33" s="11" t="s">
        <v>39</v>
      </c>
      <c r="AI33" t="s">
        <v>39</v>
      </c>
    </row>
    <row r="34" spans="1:35" ht="13.5" thickBot="1" x14ac:dyDescent="0.25">
      <c r="A34" s="79" t="s">
        <v>13</v>
      </c>
      <c r="B34" s="86">
        <v>44</v>
      </c>
      <c r="C34" s="86">
        <v>40</v>
      </c>
      <c r="D34" s="86">
        <v>40</v>
      </c>
      <c r="E34" s="86">
        <v>42</v>
      </c>
      <c r="F34" s="86">
        <v>42</v>
      </c>
      <c r="G34" s="86">
        <v>31</v>
      </c>
      <c r="H34" s="86">
        <v>27</v>
      </c>
      <c r="I34" s="86">
        <v>23</v>
      </c>
      <c r="J34" s="86">
        <v>25</v>
      </c>
      <c r="K34" s="86">
        <v>23</v>
      </c>
      <c r="L34" s="86">
        <v>45</v>
      </c>
      <c r="M34" s="86">
        <v>45</v>
      </c>
      <c r="N34" s="86">
        <v>30</v>
      </c>
      <c r="O34" s="86">
        <v>46</v>
      </c>
      <c r="P34" s="86">
        <v>42</v>
      </c>
      <c r="Q34" s="86">
        <v>42</v>
      </c>
      <c r="R34" s="86">
        <v>32</v>
      </c>
      <c r="S34" s="86">
        <v>26</v>
      </c>
      <c r="T34" s="86">
        <v>20</v>
      </c>
      <c r="U34" s="86">
        <v>18</v>
      </c>
      <c r="V34" s="86">
        <v>21</v>
      </c>
      <c r="W34" s="86">
        <v>28</v>
      </c>
      <c r="X34" s="86">
        <v>33</v>
      </c>
      <c r="Y34" s="86">
        <v>27</v>
      </c>
      <c r="Z34" s="86">
        <v>36</v>
      </c>
      <c r="AA34" s="86">
        <v>47</v>
      </c>
      <c r="AB34" s="86">
        <v>40</v>
      </c>
      <c r="AC34" s="86">
        <v>43</v>
      </c>
      <c r="AD34" s="96">
        <f t="shared" ref="AD34" si="9">MIN(B34:AC34)</f>
        <v>18</v>
      </c>
      <c r="AE34" s="115">
        <f t="shared" ref="AE34" si="10">AVERAGE(B34:AC34)</f>
        <v>34.214285714285715</v>
      </c>
      <c r="AG34" t="s">
        <v>39</v>
      </c>
      <c r="AH34" t="s">
        <v>39</v>
      </c>
    </row>
    <row r="35" spans="1:35" s="5" customFormat="1" ht="17.100000000000001" customHeight="1" thickBot="1" x14ac:dyDescent="0.25">
      <c r="A35" s="133" t="s">
        <v>213</v>
      </c>
      <c r="B35" s="97">
        <f t="shared" ref="B35:AD35" si="11">MIN(B5:B34)</f>
        <v>41</v>
      </c>
      <c r="C35" s="82">
        <f t="shared" si="11"/>
        <v>35</v>
      </c>
      <c r="D35" s="82">
        <f t="shared" si="11"/>
        <v>37</v>
      </c>
      <c r="E35" s="82">
        <f t="shared" si="11"/>
        <v>42</v>
      </c>
      <c r="F35" s="82">
        <f t="shared" si="11"/>
        <v>32</v>
      </c>
      <c r="G35" s="82">
        <f t="shared" si="11"/>
        <v>29</v>
      </c>
      <c r="H35" s="82">
        <f t="shared" si="11"/>
        <v>21</v>
      </c>
      <c r="I35" s="82">
        <f t="shared" si="11"/>
        <v>23</v>
      </c>
      <c r="J35" s="82">
        <f t="shared" si="11"/>
        <v>25</v>
      </c>
      <c r="K35" s="82">
        <f t="shared" si="11"/>
        <v>23</v>
      </c>
      <c r="L35" s="82">
        <f t="shared" si="11"/>
        <v>39</v>
      </c>
      <c r="M35" s="82">
        <f t="shared" si="11"/>
        <v>39</v>
      </c>
      <c r="N35" s="82">
        <f t="shared" si="11"/>
        <v>30</v>
      </c>
      <c r="O35" s="82">
        <f t="shared" si="11"/>
        <v>43</v>
      </c>
      <c r="P35" s="82">
        <f t="shared" si="11"/>
        <v>42</v>
      </c>
      <c r="Q35" s="82">
        <f t="shared" si="11"/>
        <v>37</v>
      </c>
      <c r="R35" s="82">
        <f t="shared" si="11"/>
        <v>30</v>
      </c>
      <c r="S35" s="82">
        <f t="shared" si="11"/>
        <v>17</v>
      </c>
      <c r="T35" s="82">
        <f t="shared" si="11"/>
        <v>20</v>
      </c>
      <c r="U35" s="82">
        <f t="shared" si="11"/>
        <v>17</v>
      </c>
      <c r="V35" s="82">
        <f t="shared" si="11"/>
        <v>21</v>
      </c>
      <c r="W35" s="82">
        <f t="shared" si="11"/>
        <v>28</v>
      </c>
      <c r="X35" s="82">
        <f t="shared" si="11"/>
        <v>28</v>
      </c>
      <c r="Y35" s="82">
        <f t="shared" si="11"/>
        <v>25</v>
      </c>
      <c r="Z35" s="82">
        <f t="shared" si="11"/>
        <v>36</v>
      </c>
      <c r="AA35" s="82">
        <f t="shared" si="11"/>
        <v>33</v>
      </c>
      <c r="AB35" s="82">
        <f t="shared" si="11"/>
        <v>33</v>
      </c>
      <c r="AC35" s="98">
        <f t="shared" si="11"/>
        <v>30</v>
      </c>
      <c r="AD35" s="116">
        <f t="shared" si="11"/>
        <v>17</v>
      </c>
      <c r="AE35" s="117">
        <f>AVERAGE(AE5:AE34)</f>
        <v>44.940735930735933</v>
      </c>
      <c r="AH35" s="5" t="s">
        <v>39</v>
      </c>
      <c r="AI35" s="5" t="s">
        <v>39</v>
      </c>
    </row>
    <row r="36" spans="1:35" x14ac:dyDescent="0.2">
      <c r="A36" s="43"/>
      <c r="B36" s="44"/>
      <c r="C36" s="44"/>
      <c r="D36" s="44" t="s">
        <v>92</v>
      </c>
      <c r="E36" s="44"/>
      <c r="F36" s="44"/>
      <c r="G36" s="44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48"/>
      <c r="AE36" s="50"/>
    </row>
    <row r="37" spans="1:35" x14ac:dyDescent="0.2">
      <c r="A37" s="43"/>
      <c r="B37" s="45" t="s">
        <v>93</v>
      </c>
      <c r="C37" s="45"/>
      <c r="D37" s="45"/>
      <c r="E37" s="45"/>
      <c r="F37" s="45"/>
      <c r="G37" s="45"/>
      <c r="H37" s="45"/>
      <c r="I37" s="45"/>
      <c r="J37" s="87"/>
      <c r="K37" s="87"/>
      <c r="L37" s="87"/>
      <c r="M37" s="87" t="s">
        <v>37</v>
      </c>
      <c r="N37" s="87"/>
      <c r="O37" s="87"/>
      <c r="P37" s="87"/>
      <c r="Q37" s="87"/>
      <c r="R37" s="87"/>
      <c r="S37" s="87"/>
      <c r="T37" s="169" t="s">
        <v>88</v>
      </c>
      <c r="U37" s="169"/>
      <c r="V37" s="169"/>
      <c r="W37" s="169"/>
      <c r="X37" s="169"/>
      <c r="Y37" s="87"/>
      <c r="Z37" s="87"/>
      <c r="AA37" s="87"/>
      <c r="AB37" s="87"/>
      <c r="AC37" s="87"/>
      <c r="AD37" s="48"/>
      <c r="AE37" s="47"/>
      <c r="AG37" s="11" t="s">
        <v>39</v>
      </c>
      <c r="AH37" t="s">
        <v>39</v>
      </c>
      <c r="AI37" t="s">
        <v>39</v>
      </c>
    </row>
    <row r="38" spans="1:35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8"/>
      <c r="K38" s="88"/>
      <c r="L38" s="88"/>
      <c r="M38" s="88" t="s">
        <v>38</v>
      </c>
      <c r="N38" s="88"/>
      <c r="O38" s="88"/>
      <c r="P38" s="88"/>
      <c r="Q38" s="87"/>
      <c r="R38" s="87"/>
      <c r="S38" s="87"/>
      <c r="T38" s="170" t="s">
        <v>216</v>
      </c>
      <c r="U38" s="170"/>
      <c r="V38" s="170"/>
      <c r="W38" s="170"/>
      <c r="X38" s="170"/>
      <c r="Y38" s="87"/>
      <c r="Z38" s="87"/>
      <c r="AA38" s="87"/>
      <c r="AB38" s="87"/>
      <c r="AC38" s="87"/>
      <c r="AD38" s="48"/>
      <c r="AE38" s="47"/>
    </row>
    <row r="39" spans="1:35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48"/>
      <c r="AE39" s="76"/>
    </row>
    <row r="40" spans="1:35" x14ac:dyDescent="0.2">
      <c r="A40" s="4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48"/>
      <c r="AE40" s="50"/>
      <c r="AI40" t="s">
        <v>39</v>
      </c>
    </row>
    <row r="41" spans="1:35" x14ac:dyDescent="0.2">
      <c r="A41" s="4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48"/>
      <c r="AE41" s="50"/>
    </row>
    <row r="42" spans="1:35" ht="13.5" thickBot="1" x14ac:dyDescent="0.25">
      <c r="A42" s="53"/>
      <c r="B42" s="54"/>
      <c r="C42" s="54"/>
      <c r="D42" s="54"/>
      <c r="E42" s="54"/>
      <c r="F42" s="54"/>
      <c r="G42" s="54" t="s">
        <v>39</v>
      </c>
      <c r="H42" s="54"/>
      <c r="I42" s="54"/>
      <c r="J42" s="54"/>
      <c r="K42" s="54"/>
      <c r="L42" s="54" t="s">
        <v>39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77"/>
    </row>
    <row r="43" spans="1:35" x14ac:dyDescent="0.2">
      <c r="AD43" s="7"/>
      <c r="AH43" s="11" t="s">
        <v>39</v>
      </c>
    </row>
    <row r="44" spans="1:35" x14ac:dyDescent="0.2">
      <c r="AH44" s="11" t="s">
        <v>39</v>
      </c>
    </row>
    <row r="46" spans="1:35" x14ac:dyDescent="0.2">
      <c r="Q46" s="2" t="s">
        <v>39</v>
      </c>
      <c r="S46" s="2" t="s">
        <v>39</v>
      </c>
      <c r="AD46" s="6" t="s">
        <v>39</v>
      </c>
    </row>
    <row r="47" spans="1:35" x14ac:dyDescent="0.2">
      <c r="I47" s="2" t="s">
        <v>39</v>
      </c>
    </row>
    <row r="48" spans="1:35" x14ac:dyDescent="0.2">
      <c r="N48" s="2" t="s">
        <v>39</v>
      </c>
      <c r="P48" s="2" t="s">
        <v>39</v>
      </c>
      <c r="V48" s="2" t="s">
        <v>39</v>
      </c>
      <c r="AB48" s="2" t="s">
        <v>39</v>
      </c>
      <c r="AF48" t="s">
        <v>39</v>
      </c>
    </row>
    <row r="49" spans="7:37" x14ac:dyDescent="0.2">
      <c r="T49" s="2" t="s">
        <v>39</v>
      </c>
      <c r="Y49" s="2" t="s">
        <v>39</v>
      </c>
      <c r="Z49" s="2" t="s">
        <v>39</v>
      </c>
    </row>
    <row r="50" spans="7:37" x14ac:dyDescent="0.2">
      <c r="R50" s="2" t="s">
        <v>39</v>
      </c>
      <c r="AI50" t="s">
        <v>39</v>
      </c>
    </row>
    <row r="51" spans="7:37" x14ac:dyDescent="0.2">
      <c r="N51" s="2" t="s">
        <v>39</v>
      </c>
    </row>
    <row r="52" spans="7:37" x14ac:dyDescent="0.2">
      <c r="G52" s="2" t="s">
        <v>39</v>
      </c>
      <c r="Q52" s="2" t="s">
        <v>39</v>
      </c>
    </row>
    <row r="54" spans="7:37" x14ac:dyDescent="0.2">
      <c r="J54" s="2" t="s">
        <v>39</v>
      </c>
      <c r="AK54" s="11" t="s">
        <v>39</v>
      </c>
    </row>
  </sheetData>
  <sheetProtection algorithmName="SHA-512" hashValue="TMmAr/GSlTguZgitXf3uJ9FxYGbo6UxWNsgKdg0C8JxsPAELBt0gJJ3LlkQVidOOLVcFOqxM/Cu+qPZyHpzmqg==" saltValue="ULo/cXx4PPoNE/m4rIR8gw==" spinCount="100000" sheet="1" objects="1" scenarios="1"/>
  <mergeCells count="33">
    <mergeCell ref="A2:A4"/>
    <mergeCell ref="B3:B4"/>
    <mergeCell ref="A1:AE1"/>
    <mergeCell ref="Z3:Z4"/>
    <mergeCell ref="AA3:AA4"/>
    <mergeCell ref="AB3:AB4"/>
    <mergeCell ref="Y3:Y4"/>
    <mergeCell ref="N3:N4"/>
    <mergeCell ref="O3:O4"/>
    <mergeCell ref="P3:P4"/>
    <mergeCell ref="Q3:Q4"/>
    <mergeCell ref="B2:AE2"/>
    <mergeCell ref="C3:C4"/>
    <mergeCell ref="D3:D4"/>
    <mergeCell ref="F3:F4"/>
    <mergeCell ref="G3:G4"/>
    <mergeCell ref="H3:H4"/>
    <mergeCell ref="T37:X37"/>
    <mergeCell ref="E3:E4"/>
    <mergeCell ref="W3:W4"/>
    <mergeCell ref="AC3:AC4"/>
    <mergeCell ref="T38:X38"/>
    <mergeCell ref="R3:R4"/>
    <mergeCell ref="I3:I4"/>
    <mergeCell ref="L3:L4"/>
    <mergeCell ref="X3:X4"/>
    <mergeCell ref="J3:J4"/>
    <mergeCell ref="K3:K4"/>
    <mergeCell ref="S3:S4"/>
    <mergeCell ref="T3:T4"/>
    <mergeCell ref="U3:U4"/>
    <mergeCell ref="V3:V4"/>
    <mergeCell ref="M3:M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zoomScale="90" zoomScaleNormal="90" workbookViewId="0">
      <selection activeCell="AF47" sqref="AF47"/>
    </sheetView>
  </sheetViews>
  <sheetFormatPr defaultRowHeight="12.75" x14ac:dyDescent="0.2"/>
  <cols>
    <col min="1" max="1" width="19.140625" style="2" bestFit="1" customWidth="1"/>
    <col min="2" max="2" width="5.42578125" style="3" bestFit="1" customWidth="1"/>
    <col min="3" max="3" width="6.42578125" style="3" bestFit="1" customWidth="1"/>
    <col min="4" max="28" width="5.42578125" style="3" bestFit="1" customWidth="1"/>
    <col min="29" max="29" width="5.42578125" style="3" customWidth="1"/>
    <col min="30" max="30" width="7.42578125" style="7" bestFit="1" customWidth="1"/>
  </cols>
  <sheetData>
    <row r="1" spans="1:35" ht="20.100000000000001" customHeight="1" thickBot="1" x14ac:dyDescent="0.25">
      <c r="A1" s="214" t="s">
        <v>21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49"/>
    </row>
    <row r="2" spans="1:35" s="4" customFormat="1" ht="20.100000000000001" customHeight="1" thickBot="1" x14ac:dyDescent="0.25">
      <c r="A2" s="180" t="s">
        <v>14</v>
      </c>
      <c r="B2" s="192" t="s">
        <v>215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6"/>
    </row>
    <row r="3" spans="1:35" s="5" customFormat="1" ht="20.100000000000001" customHeight="1" x14ac:dyDescent="0.2">
      <c r="A3" s="181"/>
      <c r="B3" s="187">
        <v>1</v>
      </c>
      <c r="C3" s="185">
        <f>SUM(B3+1)</f>
        <v>2</v>
      </c>
      <c r="D3" s="185">
        <f t="shared" ref="D3:AB3" si="0">SUM(C3+1)</f>
        <v>3</v>
      </c>
      <c r="E3" s="185">
        <f t="shared" si="0"/>
        <v>4</v>
      </c>
      <c r="F3" s="185">
        <f t="shared" si="0"/>
        <v>5</v>
      </c>
      <c r="G3" s="185">
        <f t="shared" si="0"/>
        <v>6</v>
      </c>
      <c r="H3" s="185">
        <f t="shared" si="0"/>
        <v>7</v>
      </c>
      <c r="I3" s="185">
        <f t="shared" si="0"/>
        <v>8</v>
      </c>
      <c r="J3" s="185">
        <f t="shared" si="0"/>
        <v>9</v>
      </c>
      <c r="K3" s="185">
        <f t="shared" si="0"/>
        <v>10</v>
      </c>
      <c r="L3" s="185">
        <f t="shared" si="0"/>
        <v>11</v>
      </c>
      <c r="M3" s="185">
        <f t="shared" si="0"/>
        <v>12</v>
      </c>
      <c r="N3" s="185">
        <f t="shared" si="0"/>
        <v>13</v>
      </c>
      <c r="O3" s="185">
        <f t="shared" si="0"/>
        <v>14</v>
      </c>
      <c r="P3" s="185">
        <f t="shared" si="0"/>
        <v>15</v>
      </c>
      <c r="Q3" s="185">
        <f t="shared" si="0"/>
        <v>16</v>
      </c>
      <c r="R3" s="185">
        <f t="shared" si="0"/>
        <v>17</v>
      </c>
      <c r="S3" s="185">
        <f t="shared" si="0"/>
        <v>18</v>
      </c>
      <c r="T3" s="185">
        <f t="shared" si="0"/>
        <v>19</v>
      </c>
      <c r="U3" s="185">
        <f t="shared" si="0"/>
        <v>20</v>
      </c>
      <c r="V3" s="185">
        <f t="shared" si="0"/>
        <v>21</v>
      </c>
      <c r="W3" s="185">
        <f t="shared" si="0"/>
        <v>22</v>
      </c>
      <c r="X3" s="185">
        <f t="shared" si="0"/>
        <v>23</v>
      </c>
      <c r="Y3" s="185">
        <f t="shared" si="0"/>
        <v>24</v>
      </c>
      <c r="Z3" s="185">
        <f t="shared" si="0"/>
        <v>25</v>
      </c>
      <c r="AA3" s="185">
        <f t="shared" si="0"/>
        <v>26</v>
      </c>
      <c r="AB3" s="185">
        <f t="shared" si="0"/>
        <v>27</v>
      </c>
      <c r="AC3" s="193">
        <v>28</v>
      </c>
      <c r="AD3" s="131" t="s">
        <v>30</v>
      </c>
      <c r="AE3" s="106" t="s">
        <v>29</v>
      </c>
    </row>
    <row r="4" spans="1:35" s="5" customFormat="1" ht="20.100000000000001" customHeight="1" thickBot="1" x14ac:dyDescent="0.25">
      <c r="A4" s="182"/>
      <c r="B4" s="188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94"/>
      <c r="AD4" s="132" t="s">
        <v>28</v>
      </c>
      <c r="AE4" s="107" t="s">
        <v>28</v>
      </c>
    </row>
    <row r="5" spans="1:35" s="5" customFormat="1" x14ac:dyDescent="0.2">
      <c r="A5" s="95" t="s">
        <v>33</v>
      </c>
      <c r="B5" s="104">
        <v>19.8</v>
      </c>
      <c r="C5" s="100">
        <v>6.48</v>
      </c>
      <c r="D5" s="100">
        <v>9</v>
      </c>
      <c r="E5" s="100">
        <v>14.4</v>
      </c>
      <c r="F5" s="100">
        <v>12.6</v>
      </c>
      <c r="G5" s="100">
        <v>12.6</v>
      </c>
      <c r="H5" s="100">
        <v>9.3600000000000012</v>
      </c>
      <c r="I5" s="100">
        <v>11.16</v>
      </c>
      <c r="J5" s="100">
        <v>11.16</v>
      </c>
      <c r="K5" s="100">
        <v>10.44</v>
      </c>
      <c r="L5" s="100">
        <v>11.520000000000001</v>
      </c>
      <c r="M5" s="100">
        <v>9.7200000000000006</v>
      </c>
      <c r="N5" s="100">
        <v>7.9200000000000008</v>
      </c>
      <c r="O5" s="100">
        <v>14.76</v>
      </c>
      <c r="P5" s="100">
        <v>14.4</v>
      </c>
      <c r="Q5" s="100">
        <v>14.04</v>
      </c>
      <c r="R5" s="100">
        <v>12.6</v>
      </c>
      <c r="S5" s="100">
        <v>14.04</v>
      </c>
      <c r="T5" s="100">
        <v>10.08</v>
      </c>
      <c r="U5" s="100">
        <v>9</v>
      </c>
      <c r="V5" s="100">
        <v>9.3600000000000012</v>
      </c>
      <c r="W5" s="100">
        <v>7.5600000000000005</v>
      </c>
      <c r="X5" s="100">
        <v>10.08</v>
      </c>
      <c r="Y5" s="100">
        <v>10.44</v>
      </c>
      <c r="Z5" s="100">
        <v>16.920000000000002</v>
      </c>
      <c r="AA5" s="100">
        <v>13.68</v>
      </c>
      <c r="AB5" s="100">
        <v>11.520000000000001</v>
      </c>
      <c r="AC5" s="105">
        <v>14.4</v>
      </c>
      <c r="AD5" s="125">
        <f t="shared" ref="AD5:AD12" si="1">MAX(B5:AC5)</f>
        <v>19.8</v>
      </c>
      <c r="AE5" s="134">
        <f t="shared" ref="AE5:AE12" si="2">AVERAGE(B5:AC5)</f>
        <v>11.751428571428571</v>
      </c>
    </row>
    <row r="6" spans="1:35" x14ac:dyDescent="0.2">
      <c r="A6" s="78" t="s">
        <v>95</v>
      </c>
      <c r="B6" s="94">
        <v>11.16</v>
      </c>
      <c r="C6" s="86">
        <v>13.32</v>
      </c>
      <c r="D6" s="86">
        <v>17.64</v>
      </c>
      <c r="E6" s="86">
        <v>14.76</v>
      </c>
      <c r="F6" s="86">
        <v>14.76</v>
      </c>
      <c r="G6" s="86">
        <v>10.8</v>
      </c>
      <c r="H6" s="86">
        <v>11.520000000000001</v>
      </c>
      <c r="I6" s="86">
        <v>18</v>
      </c>
      <c r="J6" s="86">
        <v>17.28</v>
      </c>
      <c r="K6" s="86">
        <v>12.6</v>
      </c>
      <c r="L6" s="86">
        <v>20.16</v>
      </c>
      <c r="M6" s="86">
        <v>14.4</v>
      </c>
      <c r="N6" s="86">
        <v>9.3600000000000012</v>
      </c>
      <c r="O6" s="86">
        <v>15.48</v>
      </c>
      <c r="P6" s="86">
        <v>13.68</v>
      </c>
      <c r="Q6" s="86">
        <v>16.2</v>
      </c>
      <c r="R6" s="86">
        <v>12.6</v>
      </c>
      <c r="S6" s="86">
        <v>13.32</v>
      </c>
      <c r="T6" s="86">
        <v>9</v>
      </c>
      <c r="U6" s="86">
        <v>9.7200000000000006</v>
      </c>
      <c r="V6" s="86">
        <v>15.120000000000001</v>
      </c>
      <c r="W6" s="86">
        <v>19.440000000000001</v>
      </c>
      <c r="X6" s="86">
        <v>9.7200000000000006</v>
      </c>
      <c r="Y6" s="86">
        <v>25.2</v>
      </c>
      <c r="Z6" s="86">
        <v>11.16</v>
      </c>
      <c r="AA6" s="86">
        <v>13.68</v>
      </c>
      <c r="AB6" s="86">
        <v>16.2</v>
      </c>
      <c r="AC6" s="89">
        <v>15.48</v>
      </c>
      <c r="AD6" s="90">
        <f t="shared" si="1"/>
        <v>25.2</v>
      </c>
      <c r="AE6" s="130">
        <f t="shared" si="2"/>
        <v>14.348571428571432</v>
      </c>
    </row>
    <row r="7" spans="1:35" x14ac:dyDescent="0.2">
      <c r="A7" s="78" t="s">
        <v>0</v>
      </c>
      <c r="B7" s="94">
        <v>2.16</v>
      </c>
      <c r="C7" s="86">
        <v>2.16</v>
      </c>
      <c r="D7" s="86">
        <v>3.6</v>
      </c>
      <c r="E7" s="86">
        <v>0.72000000000000008</v>
      </c>
      <c r="F7" s="86">
        <v>0.72000000000000008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0</v>
      </c>
      <c r="S7" s="86">
        <v>0</v>
      </c>
      <c r="T7" s="86">
        <v>0.72000000000000008</v>
      </c>
      <c r="U7" s="86">
        <v>0</v>
      </c>
      <c r="V7" s="86">
        <v>0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2">
        <f t="shared" si="1"/>
        <v>3.6</v>
      </c>
      <c r="AE7" s="135">
        <f t="shared" si="2"/>
        <v>1.0080000000000002</v>
      </c>
    </row>
    <row r="8" spans="1:35" x14ac:dyDescent="0.2">
      <c r="A8" s="78" t="s">
        <v>154</v>
      </c>
      <c r="B8" s="94">
        <v>16.2</v>
      </c>
      <c r="C8" s="86">
        <v>16.559999999999999</v>
      </c>
      <c r="D8" s="86">
        <v>12.24</v>
      </c>
      <c r="E8" s="86">
        <v>19.8</v>
      </c>
      <c r="F8" s="86">
        <v>13.68</v>
      </c>
      <c r="G8" s="86">
        <v>13.32</v>
      </c>
      <c r="H8" s="86">
        <v>10.8</v>
      </c>
      <c r="I8" s="86">
        <v>14.4</v>
      </c>
      <c r="J8" s="86">
        <v>18.720000000000002</v>
      </c>
      <c r="K8" s="86">
        <v>19.079999999999998</v>
      </c>
      <c r="L8" s="86">
        <v>14.76</v>
      </c>
      <c r="M8" s="86">
        <v>12.6</v>
      </c>
      <c r="N8" s="86">
        <v>17.28</v>
      </c>
      <c r="O8" s="86">
        <v>27.720000000000002</v>
      </c>
      <c r="P8" s="86">
        <v>12.6</v>
      </c>
      <c r="Q8" s="86">
        <v>14.76</v>
      </c>
      <c r="R8" s="86">
        <v>13.68</v>
      </c>
      <c r="S8" s="86">
        <v>12.6</v>
      </c>
      <c r="T8" s="86">
        <v>10.08</v>
      </c>
      <c r="U8" s="86">
        <v>14.76</v>
      </c>
      <c r="V8" s="86">
        <v>16.559999999999999</v>
      </c>
      <c r="W8" s="86">
        <v>18</v>
      </c>
      <c r="X8" s="86">
        <v>13.32</v>
      </c>
      <c r="Y8" s="86">
        <v>13.32</v>
      </c>
      <c r="Z8" s="86">
        <v>16.2</v>
      </c>
      <c r="AA8" s="86">
        <v>27</v>
      </c>
      <c r="AB8" s="86">
        <v>24.48</v>
      </c>
      <c r="AC8" s="89">
        <v>22.68</v>
      </c>
      <c r="AD8" s="90">
        <f t="shared" si="1"/>
        <v>27.720000000000002</v>
      </c>
      <c r="AE8" s="130">
        <f t="shared" si="2"/>
        <v>16.328571428571429</v>
      </c>
    </row>
    <row r="9" spans="1:35" x14ac:dyDescent="0.2">
      <c r="A9" s="78" t="s">
        <v>104</v>
      </c>
      <c r="B9" s="94">
        <v>21.96</v>
      </c>
      <c r="C9" s="86">
        <v>16.2</v>
      </c>
      <c r="D9" s="86">
        <v>24.12</v>
      </c>
      <c r="E9" s="86">
        <v>27</v>
      </c>
      <c r="F9" s="86">
        <v>20.88</v>
      </c>
      <c r="G9" s="86">
        <v>17.28</v>
      </c>
      <c r="H9" s="86">
        <v>10.44</v>
      </c>
      <c r="I9" s="86">
        <v>9</v>
      </c>
      <c r="J9" s="86">
        <v>11.16</v>
      </c>
      <c r="K9" s="86">
        <v>19.079999999999998</v>
      </c>
      <c r="L9" s="86">
        <v>12.24</v>
      </c>
      <c r="M9" s="86">
        <v>16.2</v>
      </c>
      <c r="N9" s="86">
        <v>21.96</v>
      </c>
      <c r="O9" s="86">
        <v>18</v>
      </c>
      <c r="P9" s="86">
        <v>14.76</v>
      </c>
      <c r="Q9" s="86">
        <v>15.48</v>
      </c>
      <c r="R9" s="86">
        <v>18.720000000000002</v>
      </c>
      <c r="S9" s="86">
        <v>12.24</v>
      </c>
      <c r="T9" s="86">
        <v>10.8</v>
      </c>
      <c r="U9" s="86">
        <v>12.24</v>
      </c>
      <c r="V9" s="86">
        <v>13.68</v>
      </c>
      <c r="W9" s="86">
        <v>14.04</v>
      </c>
      <c r="X9" s="86">
        <v>25.92</v>
      </c>
      <c r="Y9" s="86">
        <v>20.88</v>
      </c>
      <c r="Z9" s="86">
        <v>23.400000000000002</v>
      </c>
      <c r="AA9" s="86">
        <v>22.68</v>
      </c>
      <c r="AB9" s="86">
        <v>16.2</v>
      </c>
      <c r="AC9" s="89">
        <v>27</v>
      </c>
      <c r="AD9" s="90">
        <f t="shared" si="1"/>
        <v>27</v>
      </c>
      <c r="AE9" s="130">
        <f t="shared" si="2"/>
        <v>17.627142857142861</v>
      </c>
    </row>
    <row r="10" spans="1:35" x14ac:dyDescent="0.2">
      <c r="A10" s="78" t="s">
        <v>110</v>
      </c>
      <c r="B10" s="94">
        <v>16.559999999999999</v>
      </c>
      <c r="C10" s="86">
        <v>16.2</v>
      </c>
      <c r="D10" s="86">
        <v>13.32</v>
      </c>
      <c r="E10" s="86">
        <v>19.440000000000001</v>
      </c>
      <c r="F10" s="86">
        <v>16.2</v>
      </c>
      <c r="G10" s="86">
        <v>14.04</v>
      </c>
      <c r="H10" s="86">
        <v>10.08</v>
      </c>
      <c r="I10" s="86">
        <v>14.4</v>
      </c>
      <c r="J10" s="86">
        <v>18.36</v>
      </c>
      <c r="K10" s="86">
        <v>14.76</v>
      </c>
      <c r="L10" s="86">
        <v>13.68</v>
      </c>
      <c r="M10" s="86">
        <v>14.04</v>
      </c>
      <c r="N10" s="86">
        <v>20.16</v>
      </c>
      <c r="O10" s="86">
        <v>18.720000000000002</v>
      </c>
      <c r="P10" s="86">
        <v>17.28</v>
      </c>
      <c r="Q10" s="86">
        <v>15.840000000000002</v>
      </c>
      <c r="R10" s="86">
        <v>16.920000000000002</v>
      </c>
      <c r="S10" s="86">
        <v>14.04</v>
      </c>
      <c r="T10" s="86">
        <v>14.04</v>
      </c>
      <c r="U10" s="86">
        <v>10.8</v>
      </c>
      <c r="V10" s="86">
        <v>16.920000000000002</v>
      </c>
      <c r="W10" s="86">
        <v>19.8</v>
      </c>
      <c r="X10" s="86">
        <v>17.64</v>
      </c>
      <c r="Y10" s="86">
        <v>21.240000000000002</v>
      </c>
      <c r="Z10" s="86">
        <v>18.36</v>
      </c>
      <c r="AA10" s="86">
        <v>16.559999999999999</v>
      </c>
      <c r="AB10" s="86">
        <v>19.079999999999998</v>
      </c>
      <c r="AC10" s="89">
        <v>17.64</v>
      </c>
      <c r="AD10" s="92">
        <f t="shared" si="1"/>
        <v>21.240000000000002</v>
      </c>
      <c r="AE10" s="130">
        <f t="shared" si="2"/>
        <v>16.290000000000003</v>
      </c>
    </row>
    <row r="11" spans="1:35" x14ac:dyDescent="0.2">
      <c r="A11" s="78" t="s">
        <v>1</v>
      </c>
      <c r="B11" s="94">
        <v>10.8</v>
      </c>
      <c r="C11" s="86">
        <v>14.04</v>
      </c>
      <c r="D11" s="86">
        <v>7.9200000000000008</v>
      </c>
      <c r="E11" s="86">
        <v>12.6</v>
      </c>
      <c r="F11" s="86">
        <v>16.2</v>
      </c>
      <c r="G11" s="86">
        <v>10.08</v>
      </c>
      <c r="H11" s="86">
        <v>7.9200000000000008</v>
      </c>
      <c r="I11" s="86">
        <v>18.720000000000002</v>
      </c>
      <c r="J11" s="86">
        <v>16.920000000000002</v>
      </c>
      <c r="K11" s="86">
        <v>21.6</v>
      </c>
      <c r="L11" s="86">
        <v>18.36</v>
      </c>
      <c r="M11" s="86">
        <v>11.879999999999999</v>
      </c>
      <c r="N11" s="86">
        <v>9.3600000000000012</v>
      </c>
      <c r="O11" s="86">
        <v>11.520000000000001</v>
      </c>
      <c r="P11" s="86">
        <v>15.48</v>
      </c>
      <c r="Q11" s="86">
        <v>17.64</v>
      </c>
      <c r="R11" s="86">
        <v>11.879999999999999</v>
      </c>
      <c r="S11" s="86">
        <v>14.76</v>
      </c>
      <c r="T11" s="86">
        <v>6.12</v>
      </c>
      <c r="U11" s="86">
        <v>10.44</v>
      </c>
      <c r="V11" s="86">
        <v>7.5600000000000005</v>
      </c>
      <c r="W11" s="86">
        <v>11.16</v>
      </c>
      <c r="X11" s="86">
        <v>4.32</v>
      </c>
      <c r="Y11" s="86">
        <v>3.24</v>
      </c>
      <c r="Z11" s="86">
        <v>19.079999999999998</v>
      </c>
      <c r="AA11" s="86">
        <v>16.2</v>
      </c>
      <c r="AB11" s="86">
        <v>11.879999999999999</v>
      </c>
      <c r="AC11" s="89">
        <v>15.120000000000001</v>
      </c>
      <c r="AD11" s="92">
        <f t="shared" si="1"/>
        <v>21.6</v>
      </c>
      <c r="AE11" s="135">
        <f t="shared" si="2"/>
        <v>12.6</v>
      </c>
      <c r="AG11" s="11" t="s">
        <v>39</v>
      </c>
    </row>
    <row r="12" spans="1:35" x14ac:dyDescent="0.2">
      <c r="A12" s="78" t="s">
        <v>2</v>
      </c>
      <c r="B12" s="86">
        <v>14.76</v>
      </c>
      <c r="C12" s="86">
        <v>12.96</v>
      </c>
      <c r="D12" s="86">
        <v>15.120000000000001</v>
      </c>
      <c r="E12" s="86">
        <v>14.04</v>
      </c>
      <c r="F12" s="86">
        <v>16.2</v>
      </c>
      <c r="G12" s="86">
        <v>11.879999999999999</v>
      </c>
      <c r="H12" s="86">
        <v>12.6</v>
      </c>
      <c r="I12" s="86">
        <v>7.5600000000000005</v>
      </c>
      <c r="J12" s="86">
        <v>12.24</v>
      </c>
      <c r="K12" s="86">
        <v>10.8</v>
      </c>
      <c r="L12" s="86">
        <v>10.8</v>
      </c>
      <c r="M12" s="86">
        <v>13.68</v>
      </c>
      <c r="N12" s="86">
        <v>12.96</v>
      </c>
      <c r="O12" s="86">
        <v>19.8</v>
      </c>
      <c r="P12" s="86">
        <v>16.559999999999999</v>
      </c>
      <c r="Q12" s="86">
        <v>15.48</v>
      </c>
      <c r="R12" s="86">
        <v>11.520000000000001</v>
      </c>
      <c r="S12" s="86">
        <v>12.24</v>
      </c>
      <c r="T12" s="86">
        <v>11.16</v>
      </c>
      <c r="U12" s="86">
        <v>8.64</v>
      </c>
      <c r="V12" s="86">
        <v>7.9200000000000008</v>
      </c>
      <c r="W12" s="86">
        <v>10.08</v>
      </c>
      <c r="X12" s="86">
        <v>5.4</v>
      </c>
      <c r="Y12" s="86">
        <v>9.7200000000000006</v>
      </c>
      <c r="Z12" s="86">
        <v>11.520000000000001</v>
      </c>
      <c r="AA12" s="86">
        <v>10.8</v>
      </c>
      <c r="AB12" s="86">
        <v>12.6</v>
      </c>
      <c r="AC12" s="86">
        <v>9.3600000000000012</v>
      </c>
      <c r="AD12" s="92">
        <f t="shared" si="1"/>
        <v>19.8</v>
      </c>
      <c r="AE12" s="135">
        <f t="shared" si="2"/>
        <v>12.085714285714289</v>
      </c>
      <c r="AF12" s="11" t="s">
        <v>39</v>
      </c>
      <c r="AG12" s="11" t="s">
        <v>39</v>
      </c>
    </row>
    <row r="13" spans="1:35" x14ac:dyDescent="0.2">
      <c r="A13" s="78" t="s">
        <v>3</v>
      </c>
      <c r="B13" s="86">
        <v>10.8</v>
      </c>
      <c r="C13" s="86">
        <v>8.2799999999999994</v>
      </c>
      <c r="D13" s="86">
        <v>7.9200000000000008</v>
      </c>
      <c r="E13" s="86">
        <v>17.28</v>
      </c>
      <c r="F13" s="86">
        <v>12.24</v>
      </c>
      <c r="G13" s="86">
        <v>9.7200000000000006</v>
      </c>
      <c r="H13" s="86">
        <v>3.6</v>
      </c>
      <c r="I13" s="86">
        <v>0.36000000000000004</v>
      </c>
      <c r="J13" s="86">
        <v>12.24</v>
      </c>
      <c r="K13" s="86">
        <v>12.6</v>
      </c>
      <c r="L13" s="86">
        <v>16.2</v>
      </c>
      <c r="M13" s="86">
        <v>18</v>
      </c>
      <c r="N13" s="86">
        <v>0</v>
      </c>
      <c r="O13" s="86">
        <v>2.16</v>
      </c>
      <c r="P13" s="86">
        <v>23.759999999999998</v>
      </c>
      <c r="Q13" s="86">
        <v>19.8</v>
      </c>
      <c r="R13" s="86">
        <v>9.3600000000000012</v>
      </c>
      <c r="S13" s="86">
        <v>6.12</v>
      </c>
      <c r="T13" s="86">
        <v>2.8800000000000003</v>
      </c>
      <c r="U13" s="86">
        <v>0.36000000000000004</v>
      </c>
      <c r="V13" s="86">
        <v>1.8</v>
      </c>
      <c r="W13" s="86">
        <v>1.08</v>
      </c>
      <c r="X13" s="86">
        <v>0</v>
      </c>
      <c r="Y13" s="86">
        <v>15.120000000000001</v>
      </c>
      <c r="Z13" s="86">
        <v>11.16</v>
      </c>
      <c r="AA13" s="86">
        <v>6.12</v>
      </c>
      <c r="AB13" s="86">
        <v>10.44</v>
      </c>
      <c r="AC13" s="86">
        <v>6.12</v>
      </c>
      <c r="AD13" s="92">
        <f t="shared" ref="AD13" si="3">MAX(B13:AC13)</f>
        <v>23.759999999999998</v>
      </c>
      <c r="AE13" s="135">
        <f t="shared" ref="AE13" si="4">AVERAGE(B13:AC13)</f>
        <v>8.7685714285714305</v>
      </c>
      <c r="AF13" s="11" t="s">
        <v>39</v>
      </c>
      <c r="AH13" t="s">
        <v>39</v>
      </c>
    </row>
    <row r="14" spans="1:35" x14ac:dyDescent="0.2">
      <c r="A14" s="78" t="s">
        <v>36</v>
      </c>
      <c r="B14" s="86">
        <v>20.88</v>
      </c>
      <c r="C14" s="86">
        <v>20.88</v>
      </c>
      <c r="D14" s="86">
        <v>21.240000000000002</v>
      </c>
      <c r="E14" s="86">
        <v>19.8</v>
      </c>
      <c r="F14" s="86">
        <v>15.48</v>
      </c>
      <c r="G14" s="86">
        <v>13.68</v>
      </c>
      <c r="H14" s="86">
        <v>14.4</v>
      </c>
      <c r="I14" s="86">
        <v>14.76</v>
      </c>
      <c r="J14" s="86">
        <v>15.840000000000002</v>
      </c>
      <c r="K14" s="86">
        <v>17.28</v>
      </c>
      <c r="L14" s="86">
        <v>17.28</v>
      </c>
      <c r="M14" s="86">
        <v>14.76</v>
      </c>
      <c r="N14" s="86">
        <v>19.440000000000001</v>
      </c>
      <c r="O14" s="86">
        <v>30.96</v>
      </c>
      <c r="P14" s="86">
        <v>20.88</v>
      </c>
      <c r="Q14" s="86">
        <v>20.16</v>
      </c>
      <c r="R14" s="86">
        <v>19.079999999999998</v>
      </c>
      <c r="S14" s="86">
        <v>13.68</v>
      </c>
      <c r="T14" s="86">
        <v>14.4</v>
      </c>
      <c r="U14" s="86">
        <v>14.4</v>
      </c>
      <c r="V14" s="86">
        <v>22.68</v>
      </c>
      <c r="W14" s="86">
        <v>20.16</v>
      </c>
      <c r="X14" s="86">
        <v>14.4</v>
      </c>
      <c r="Y14" s="86">
        <v>19.8</v>
      </c>
      <c r="Z14" s="86">
        <v>27</v>
      </c>
      <c r="AA14" s="86">
        <v>16.559999999999999</v>
      </c>
      <c r="AB14" s="86">
        <v>15.840000000000002</v>
      </c>
      <c r="AC14" s="86">
        <v>16.2</v>
      </c>
      <c r="AD14" s="92">
        <f>MAX(B14:AC14)</f>
        <v>30.96</v>
      </c>
      <c r="AE14" s="135">
        <f>AVERAGE(B14:AC14)</f>
        <v>18.282857142857143</v>
      </c>
      <c r="AG14" t="s">
        <v>39</v>
      </c>
    </row>
    <row r="15" spans="1:35" x14ac:dyDescent="0.2">
      <c r="A15" s="78" t="s">
        <v>4</v>
      </c>
      <c r="B15" s="86">
        <v>12.96</v>
      </c>
      <c r="C15" s="86">
        <v>14.04</v>
      </c>
      <c r="D15" s="86">
        <v>11.16</v>
      </c>
      <c r="E15" s="86">
        <v>11.16</v>
      </c>
      <c r="F15" s="86">
        <v>13.68</v>
      </c>
      <c r="G15" s="86">
        <v>12.6</v>
      </c>
      <c r="H15" s="86">
        <v>6.12</v>
      </c>
      <c r="I15" s="86">
        <v>7.2</v>
      </c>
      <c r="J15" s="86">
        <v>8.64</v>
      </c>
      <c r="K15" s="86">
        <v>11.520000000000001</v>
      </c>
      <c r="L15" s="86">
        <v>11.879999999999999</v>
      </c>
      <c r="M15" s="86">
        <v>5.4</v>
      </c>
      <c r="N15" s="86">
        <v>7.2</v>
      </c>
      <c r="O15" s="86">
        <v>9.7200000000000006</v>
      </c>
      <c r="P15" s="86">
        <v>12.24</v>
      </c>
      <c r="Q15" s="86">
        <v>15.840000000000002</v>
      </c>
      <c r="R15" s="86">
        <v>10.8</v>
      </c>
      <c r="S15" s="86">
        <v>11.520000000000001</v>
      </c>
      <c r="T15" s="86">
        <v>6.12</v>
      </c>
      <c r="U15" s="86">
        <v>6.84</v>
      </c>
      <c r="V15" s="86">
        <v>9</v>
      </c>
      <c r="W15" s="86">
        <v>11.879999999999999</v>
      </c>
      <c r="X15" s="86">
        <v>9</v>
      </c>
      <c r="Y15" s="86">
        <v>5.04</v>
      </c>
      <c r="Z15" s="86">
        <v>17.28</v>
      </c>
      <c r="AA15" s="86">
        <v>6.48</v>
      </c>
      <c r="AB15" s="86">
        <v>9.7200000000000006</v>
      </c>
      <c r="AC15" s="86">
        <v>9.7200000000000006</v>
      </c>
      <c r="AD15" s="92">
        <f>MAX(B15:AC15)</f>
        <v>17.28</v>
      </c>
      <c r="AE15" s="135">
        <f>AVERAGE(B15:AC15)</f>
        <v>10.170000000000003</v>
      </c>
      <c r="AG15" t="s">
        <v>39</v>
      </c>
      <c r="AI15" t="s">
        <v>39</v>
      </c>
    </row>
    <row r="16" spans="1:35" x14ac:dyDescent="0.2">
      <c r="A16" s="78" t="s">
        <v>155</v>
      </c>
      <c r="B16" s="86">
        <v>24.12</v>
      </c>
      <c r="C16" s="86">
        <v>16.920000000000002</v>
      </c>
      <c r="D16" s="86">
        <v>13.68</v>
      </c>
      <c r="E16" s="86">
        <v>20.88</v>
      </c>
      <c r="F16" s="86">
        <v>21.240000000000002</v>
      </c>
      <c r="G16" s="86">
        <v>18.36</v>
      </c>
      <c r="H16" s="86">
        <v>12.6</v>
      </c>
      <c r="I16" s="86">
        <v>23.759999999999998</v>
      </c>
      <c r="J16" s="86">
        <v>19.440000000000001</v>
      </c>
      <c r="K16" s="86">
        <v>19.8</v>
      </c>
      <c r="L16" s="86">
        <v>16.920000000000002</v>
      </c>
      <c r="M16" s="86">
        <v>18.720000000000002</v>
      </c>
      <c r="N16" s="86">
        <v>17.64</v>
      </c>
      <c r="O16" s="86">
        <v>23.040000000000003</v>
      </c>
      <c r="P16" s="86">
        <v>9.3600000000000012</v>
      </c>
      <c r="Q16" s="86">
        <v>12.96</v>
      </c>
      <c r="R16" s="86">
        <v>14.76</v>
      </c>
      <c r="S16" s="86">
        <v>14.76</v>
      </c>
      <c r="T16" s="86">
        <v>14.4</v>
      </c>
      <c r="U16" s="86">
        <v>10.44</v>
      </c>
      <c r="V16" s="86">
        <v>17.64</v>
      </c>
      <c r="W16" s="86">
        <v>23.040000000000003</v>
      </c>
      <c r="X16" s="86">
        <v>16.559999999999999</v>
      </c>
      <c r="Y16" s="86">
        <v>28.08</v>
      </c>
      <c r="Z16" s="86">
        <v>13.68</v>
      </c>
      <c r="AA16" s="86">
        <v>17.28</v>
      </c>
      <c r="AB16" s="86">
        <v>15.48</v>
      </c>
      <c r="AC16" s="86">
        <v>15.120000000000001</v>
      </c>
      <c r="AD16" s="92">
        <f t="shared" ref="AD16:AD21" si="5">MAX(B16:AC16)</f>
        <v>28.08</v>
      </c>
      <c r="AE16" s="130">
        <f t="shared" ref="AE16:AE21" si="6">AVERAGE(B16:AC16)</f>
        <v>17.524285714285718</v>
      </c>
      <c r="AF16" s="11" t="s">
        <v>39</v>
      </c>
      <c r="AG16" t="s">
        <v>39</v>
      </c>
    </row>
    <row r="17" spans="1:35" x14ac:dyDescent="0.2">
      <c r="A17" s="78" t="s">
        <v>156</v>
      </c>
      <c r="B17" s="86">
        <v>12.96</v>
      </c>
      <c r="C17" s="86">
        <v>14.04</v>
      </c>
      <c r="D17" s="86">
        <v>15.48</v>
      </c>
      <c r="E17" s="86">
        <v>20.88</v>
      </c>
      <c r="F17" s="86">
        <v>13.32</v>
      </c>
      <c r="G17" s="86">
        <v>10.8</v>
      </c>
      <c r="H17" s="86">
        <v>12.24</v>
      </c>
      <c r="I17" s="86">
        <v>9</v>
      </c>
      <c r="J17" s="86">
        <v>13.32</v>
      </c>
      <c r="K17" s="86">
        <v>11.879999999999999</v>
      </c>
      <c r="L17" s="86">
        <v>13.68</v>
      </c>
      <c r="M17" s="86">
        <v>15.48</v>
      </c>
      <c r="N17" s="86">
        <v>10.8</v>
      </c>
      <c r="O17" s="86">
        <v>32.4</v>
      </c>
      <c r="P17" s="86">
        <v>16.2</v>
      </c>
      <c r="Q17" s="86">
        <v>21.6</v>
      </c>
      <c r="R17" s="86">
        <v>12.24</v>
      </c>
      <c r="S17" s="86">
        <v>14.04</v>
      </c>
      <c r="T17" s="86">
        <v>10.08</v>
      </c>
      <c r="U17" s="86">
        <v>10.08</v>
      </c>
      <c r="V17" s="86">
        <v>10.8</v>
      </c>
      <c r="W17" s="86">
        <v>12.6</v>
      </c>
      <c r="X17" s="86">
        <v>15.120000000000001</v>
      </c>
      <c r="Y17" s="86">
        <v>21.6</v>
      </c>
      <c r="Z17" s="86">
        <v>16.920000000000002</v>
      </c>
      <c r="AA17" s="86">
        <v>13.32</v>
      </c>
      <c r="AB17" s="86">
        <v>16.2</v>
      </c>
      <c r="AC17" s="86">
        <v>14.04</v>
      </c>
      <c r="AD17" s="92">
        <f t="shared" si="5"/>
        <v>32.4</v>
      </c>
      <c r="AE17" s="130">
        <f t="shared" si="6"/>
        <v>14.682857142857145</v>
      </c>
      <c r="AF17" t="s">
        <v>39</v>
      </c>
      <c r="AG17" t="s">
        <v>39</v>
      </c>
      <c r="AH17" t="s">
        <v>39</v>
      </c>
      <c r="AI17" t="s">
        <v>39</v>
      </c>
    </row>
    <row r="18" spans="1:35" x14ac:dyDescent="0.2">
      <c r="A18" s="78" t="s">
        <v>5</v>
      </c>
      <c r="B18" s="86">
        <v>34.92</v>
      </c>
      <c r="C18" s="86">
        <v>12.24</v>
      </c>
      <c r="D18" s="86">
        <v>12.24</v>
      </c>
      <c r="E18" s="86">
        <v>11.16</v>
      </c>
      <c r="F18" s="86">
        <v>19.440000000000001</v>
      </c>
      <c r="G18" s="86">
        <v>11.16</v>
      </c>
      <c r="H18" s="86">
        <v>12.24</v>
      </c>
      <c r="I18" s="86">
        <v>14.4</v>
      </c>
      <c r="J18" s="86">
        <v>17.64</v>
      </c>
      <c r="K18" s="86">
        <v>17.28</v>
      </c>
      <c r="L18" s="86">
        <v>13.32</v>
      </c>
      <c r="M18" s="86">
        <v>18.720000000000002</v>
      </c>
      <c r="N18" s="86">
        <v>7.9200000000000008</v>
      </c>
      <c r="O18" s="86">
        <v>13.32</v>
      </c>
      <c r="P18" s="86">
        <v>5.4</v>
      </c>
      <c r="Q18" s="86">
        <v>9</v>
      </c>
      <c r="R18" s="86">
        <v>18.36</v>
      </c>
      <c r="S18" s="86">
        <v>10.8</v>
      </c>
      <c r="T18" s="86">
        <v>14.76</v>
      </c>
      <c r="U18" s="86">
        <v>8.2799999999999994</v>
      </c>
      <c r="V18" s="86">
        <v>16.2</v>
      </c>
      <c r="W18" s="86">
        <v>24.48</v>
      </c>
      <c r="X18" s="86">
        <v>12.24</v>
      </c>
      <c r="Y18" s="86">
        <v>28.08</v>
      </c>
      <c r="Z18" s="86">
        <v>8.2799999999999994</v>
      </c>
      <c r="AA18" s="86">
        <v>16.920000000000002</v>
      </c>
      <c r="AB18" s="86">
        <v>16.2</v>
      </c>
      <c r="AC18" s="86">
        <v>19.440000000000001</v>
      </c>
      <c r="AD18" s="92">
        <f t="shared" si="5"/>
        <v>34.92</v>
      </c>
      <c r="AE18" s="135">
        <f t="shared" si="6"/>
        <v>15.158571428571426</v>
      </c>
      <c r="AG18" t="s">
        <v>39</v>
      </c>
      <c r="AH18" t="s">
        <v>39</v>
      </c>
    </row>
    <row r="19" spans="1:35" x14ac:dyDescent="0.2">
      <c r="A19" s="78" t="s">
        <v>6</v>
      </c>
      <c r="B19" s="86">
        <v>14.04</v>
      </c>
      <c r="C19" s="86">
        <v>20.88</v>
      </c>
      <c r="D19" s="86">
        <v>11.16</v>
      </c>
      <c r="E19" s="86">
        <v>25.2</v>
      </c>
      <c r="F19" s="86">
        <v>18</v>
      </c>
      <c r="G19" s="86">
        <v>15.120000000000001</v>
      </c>
      <c r="H19" s="86">
        <v>13.32</v>
      </c>
      <c r="I19" s="86">
        <v>13.68</v>
      </c>
      <c r="J19" s="86">
        <v>14.04</v>
      </c>
      <c r="K19" s="86">
        <v>14.04</v>
      </c>
      <c r="L19" s="86">
        <v>11.879999999999999</v>
      </c>
      <c r="M19" s="86">
        <v>19.440000000000001</v>
      </c>
      <c r="N19" s="86">
        <v>9</v>
      </c>
      <c r="O19" s="86">
        <v>19.079999999999998</v>
      </c>
      <c r="P19" s="86">
        <v>11.520000000000001</v>
      </c>
      <c r="Q19" s="86">
        <v>19.8</v>
      </c>
      <c r="R19" s="86">
        <v>17.64</v>
      </c>
      <c r="S19" s="86">
        <v>16.920000000000002</v>
      </c>
      <c r="T19" s="86">
        <v>12.96</v>
      </c>
      <c r="U19" s="86">
        <v>11.520000000000001</v>
      </c>
      <c r="V19" s="86">
        <v>13.68</v>
      </c>
      <c r="W19" s="86">
        <v>14.04</v>
      </c>
      <c r="X19" s="86">
        <v>9.7200000000000006</v>
      </c>
      <c r="Y19" s="86">
        <v>17.64</v>
      </c>
      <c r="Z19" s="86">
        <v>16.559999999999999</v>
      </c>
      <c r="AA19" s="86">
        <v>13.68</v>
      </c>
      <c r="AB19" s="86">
        <v>16.920000000000002</v>
      </c>
      <c r="AC19" s="86">
        <v>16.920000000000002</v>
      </c>
      <c r="AD19" s="92">
        <f t="shared" si="5"/>
        <v>25.2</v>
      </c>
      <c r="AE19" s="135">
        <f t="shared" si="6"/>
        <v>15.300000000000002</v>
      </c>
      <c r="AG19" t="s">
        <v>39</v>
      </c>
      <c r="AH19" t="s">
        <v>39</v>
      </c>
    </row>
    <row r="20" spans="1:35" x14ac:dyDescent="0.2">
      <c r="A20" s="78" t="s">
        <v>35</v>
      </c>
      <c r="B20" s="86">
        <v>10.8</v>
      </c>
      <c r="C20" s="86">
        <v>11.520000000000001</v>
      </c>
      <c r="D20" s="86">
        <v>7.9200000000000008</v>
      </c>
      <c r="E20" s="86">
        <v>14.76</v>
      </c>
      <c r="F20" s="86">
        <v>8.2799999999999994</v>
      </c>
      <c r="G20" s="86">
        <v>10.44</v>
      </c>
      <c r="H20" s="86">
        <v>5.7600000000000007</v>
      </c>
      <c r="I20" s="86">
        <v>7.5600000000000005</v>
      </c>
      <c r="J20" s="86">
        <v>8.64</v>
      </c>
      <c r="K20" s="86">
        <v>8.64</v>
      </c>
      <c r="L20" s="86">
        <v>8.64</v>
      </c>
      <c r="M20" s="86">
        <v>14.04</v>
      </c>
      <c r="N20" s="86">
        <v>10.44</v>
      </c>
      <c r="O20" s="86">
        <v>9</v>
      </c>
      <c r="P20" s="86">
        <v>13.68</v>
      </c>
      <c r="Q20" s="86">
        <v>12.24</v>
      </c>
      <c r="R20" s="86">
        <v>7.5600000000000005</v>
      </c>
      <c r="S20" s="86">
        <v>7.2</v>
      </c>
      <c r="T20" s="86">
        <v>6.12</v>
      </c>
      <c r="U20" s="86">
        <v>9</v>
      </c>
      <c r="V20" s="86">
        <v>12.24</v>
      </c>
      <c r="W20" s="86">
        <v>12.96</v>
      </c>
      <c r="X20" s="86">
        <v>14.04</v>
      </c>
      <c r="Y20" s="86">
        <v>11.520000000000001</v>
      </c>
      <c r="Z20" s="86">
        <v>10.08</v>
      </c>
      <c r="AA20" s="86">
        <v>10.44</v>
      </c>
      <c r="AB20" s="86">
        <v>7.2</v>
      </c>
      <c r="AC20" s="86">
        <v>9.7200000000000006</v>
      </c>
      <c r="AD20" s="92">
        <f t="shared" si="5"/>
        <v>14.76</v>
      </c>
      <c r="AE20" s="135">
        <f t="shared" si="6"/>
        <v>10.015714285714287</v>
      </c>
      <c r="AG20" t="s">
        <v>39</v>
      </c>
    </row>
    <row r="21" spans="1:35" x14ac:dyDescent="0.2">
      <c r="A21" s="78" t="s">
        <v>157</v>
      </c>
      <c r="B21" s="86">
        <v>17.64</v>
      </c>
      <c r="C21" s="86">
        <v>18.720000000000002</v>
      </c>
      <c r="D21" s="86">
        <v>14.76</v>
      </c>
      <c r="E21" s="86">
        <v>27.36</v>
      </c>
      <c r="F21" s="86">
        <v>22.32</v>
      </c>
      <c r="G21" s="86">
        <v>17.64</v>
      </c>
      <c r="H21" s="86">
        <v>10.8</v>
      </c>
      <c r="I21" s="86">
        <v>16.920000000000002</v>
      </c>
      <c r="J21" s="86">
        <v>18.36</v>
      </c>
      <c r="K21" s="86">
        <v>18</v>
      </c>
      <c r="L21" s="86">
        <v>21.6</v>
      </c>
      <c r="M21" s="86">
        <v>14.4</v>
      </c>
      <c r="N21" s="86">
        <v>19.8</v>
      </c>
      <c r="O21" s="86">
        <v>23.400000000000002</v>
      </c>
      <c r="P21" s="86">
        <v>15.840000000000002</v>
      </c>
      <c r="Q21" s="86">
        <v>18.36</v>
      </c>
      <c r="R21" s="86">
        <v>18</v>
      </c>
      <c r="S21" s="86">
        <v>16.920000000000002</v>
      </c>
      <c r="T21" s="86">
        <v>12.96</v>
      </c>
      <c r="U21" s="86">
        <v>13.68</v>
      </c>
      <c r="V21" s="86">
        <v>14.4</v>
      </c>
      <c r="W21" s="86">
        <v>22.32</v>
      </c>
      <c r="X21" s="86">
        <v>26.64</v>
      </c>
      <c r="Y21" s="86">
        <v>22.68</v>
      </c>
      <c r="Z21" s="86">
        <v>21.6</v>
      </c>
      <c r="AA21" s="86">
        <v>19.440000000000001</v>
      </c>
      <c r="AB21" s="86">
        <v>21.240000000000002</v>
      </c>
      <c r="AC21" s="86">
        <v>19.079999999999998</v>
      </c>
      <c r="AD21" s="92">
        <f t="shared" si="5"/>
        <v>27.36</v>
      </c>
      <c r="AE21" s="130">
        <f t="shared" si="6"/>
        <v>18.745714285714286</v>
      </c>
      <c r="AF21" s="11" t="s">
        <v>39</v>
      </c>
      <c r="AG21" s="11" t="s">
        <v>39</v>
      </c>
      <c r="AH21" t="s">
        <v>39</v>
      </c>
    </row>
    <row r="22" spans="1:35" s="5" customFormat="1" x14ac:dyDescent="0.2">
      <c r="A22" s="78" t="s">
        <v>7</v>
      </c>
      <c r="B22" s="86">
        <v>8.64</v>
      </c>
      <c r="C22" s="86">
        <v>10.08</v>
      </c>
      <c r="D22" s="86">
        <v>2.8800000000000003</v>
      </c>
      <c r="E22" s="86" t="s">
        <v>211</v>
      </c>
      <c r="F22" s="86" t="s">
        <v>211</v>
      </c>
      <c r="G22" s="86">
        <v>9.7200000000000006</v>
      </c>
      <c r="H22" s="86">
        <v>2.52</v>
      </c>
      <c r="I22" s="86">
        <v>3.24</v>
      </c>
      <c r="J22" s="86">
        <v>3.9600000000000004</v>
      </c>
      <c r="K22" s="86">
        <v>5.04</v>
      </c>
      <c r="L22" s="86" t="s">
        <v>211</v>
      </c>
      <c r="M22" s="86" t="s">
        <v>211</v>
      </c>
      <c r="N22" s="86" t="s">
        <v>211</v>
      </c>
      <c r="O22" s="86" t="s">
        <v>211</v>
      </c>
      <c r="P22" s="86" t="s">
        <v>211</v>
      </c>
      <c r="Q22" s="86" t="s">
        <v>211</v>
      </c>
      <c r="R22" s="86">
        <v>7.5600000000000005</v>
      </c>
      <c r="S22" s="86">
        <v>4.32</v>
      </c>
      <c r="T22" s="86">
        <v>3.9600000000000004</v>
      </c>
      <c r="U22" s="86">
        <v>5.4</v>
      </c>
      <c r="V22" s="86">
        <v>3.9600000000000004</v>
      </c>
      <c r="W22" s="86">
        <v>1.4400000000000002</v>
      </c>
      <c r="X22" s="86" t="s">
        <v>211</v>
      </c>
      <c r="Y22" s="86" t="s">
        <v>211</v>
      </c>
      <c r="Z22" s="86" t="s">
        <v>211</v>
      </c>
      <c r="AA22" s="86" t="s">
        <v>211</v>
      </c>
      <c r="AB22" s="86" t="s">
        <v>211</v>
      </c>
      <c r="AC22" s="86" t="s">
        <v>211</v>
      </c>
      <c r="AD22" s="92">
        <f>MAX(B22:AC22)</f>
        <v>10.08</v>
      </c>
      <c r="AE22" s="135">
        <f>AVERAGE(B22:AC22)</f>
        <v>5.194285714285714</v>
      </c>
      <c r="AG22" s="5" t="s">
        <v>39</v>
      </c>
      <c r="AH22" s="5" t="s">
        <v>39</v>
      </c>
      <c r="AI22" s="5" t="s">
        <v>39</v>
      </c>
    </row>
    <row r="23" spans="1:35" x14ac:dyDescent="0.2">
      <c r="A23" s="78" t="s">
        <v>158</v>
      </c>
      <c r="B23" s="86">
        <v>15.48</v>
      </c>
      <c r="C23" s="86">
        <v>16.2</v>
      </c>
      <c r="D23" s="86">
        <v>25.92</v>
      </c>
      <c r="E23" s="86">
        <v>12.96</v>
      </c>
      <c r="F23" s="86">
        <v>12.24</v>
      </c>
      <c r="G23" s="86">
        <v>9.3600000000000012</v>
      </c>
      <c r="H23" s="86">
        <v>7.5600000000000005</v>
      </c>
      <c r="I23" s="86">
        <v>10.08</v>
      </c>
      <c r="J23" s="86">
        <v>12.96</v>
      </c>
      <c r="K23" s="86">
        <v>7.9200000000000008</v>
      </c>
      <c r="L23" s="86">
        <v>10.44</v>
      </c>
      <c r="M23" s="86">
        <v>8.2799999999999994</v>
      </c>
      <c r="N23" s="86">
        <v>10.08</v>
      </c>
      <c r="O23" s="86">
        <v>11.16</v>
      </c>
      <c r="P23" s="86">
        <v>9.3600000000000012</v>
      </c>
      <c r="Q23" s="86">
        <v>10.8</v>
      </c>
      <c r="R23" s="86">
        <v>12.6</v>
      </c>
      <c r="S23" s="86">
        <v>10.08</v>
      </c>
      <c r="T23" s="86">
        <v>9</v>
      </c>
      <c r="U23" s="86">
        <v>9</v>
      </c>
      <c r="V23" s="86">
        <v>11.879999999999999</v>
      </c>
      <c r="W23" s="86">
        <v>15.120000000000001</v>
      </c>
      <c r="X23" s="86">
        <v>10.44</v>
      </c>
      <c r="Y23" s="86">
        <v>15.120000000000001</v>
      </c>
      <c r="Z23" s="86">
        <v>12.6</v>
      </c>
      <c r="AA23" s="86">
        <v>11.16</v>
      </c>
      <c r="AB23" s="86">
        <v>12.6</v>
      </c>
      <c r="AC23" s="86">
        <v>14.76</v>
      </c>
      <c r="AD23" s="92">
        <f>MAX(B23:AC23)</f>
        <v>25.92</v>
      </c>
      <c r="AE23" s="130">
        <f>AVERAGE(B23:AC23)</f>
        <v>11.970000000000002</v>
      </c>
      <c r="AG23" s="11" t="s">
        <v>39</v>
      </c>
      <c r="AH23" t="s">
        <v>39</v>
      </c>
    </row>
    <row r="24" spans="1:35" x14ac:dyDescent="0.2">
      <c r="A24" s="78" t="s">
        <v>159</v>
      </c>
      <c r="B24" s="86">
        <v>5.4</v>
      </c>
      <c r="C24" s="86">
        <v>5.7600000000000007</v>
      </c>
      <c r="D24" s="86">
        <v>5.4</v>
      </c>
      <c r="E24" s="86">
        <v>6.84</v>
      </c>
      <c r="F24" s="86">
        <v>15.840000000000002</v>
      </c>
      <c r="G24" s="86">
        <v>3.24</v>
      </c>
      <c r="H24" s="86">
        <v>6.12</v>
      </c>
      <c r="I24" s="86">
        <v>6.48</v>
      </c>
      <c r="J24" s="86">
        <v>9</v>
      </c>
      <c r="K24" s="86">
        <v>7.2</v>
      </c>
      <c r="L24" s="86">
        <v>15.840000000000002</v>
      </c>
      <c r="M24" s="86">
        <v>7.5600000000000005</v>
      </c>
      <c r="N24" s="86">
        <v>5.04</v>
      </c>
      <c r="O24" s="86">
        <v>12.96</v>
      </c>
      <c r="P24" s="86">
        <v>21.96</v>
      </c>
      <c r="Q24" s="86">
        <v>14.76</v>
      </c>
      <c r="R24" s="86">
        <v>8.2799999999999994</v>
      </c>
      <c r="S24" s="86">
        <v>2.8800000000000003</v>
      </c>
      <c r="T24" s="86">
        <v>15.840000000000002</v>
      </c>
      <c r="U24" s="86">
        <v>5.04</v>
      </c>
      <c r="V24" s="86">
        <v>3.9600000000000004</v>
      </c>
      <c r="W24" s="86">
        <v>11.520000000000001</v>
      </c>
      <c r="X24" s="86">
        <v>4.6800000000000006</v>
      </c>
      <c r="Y24" s="86">
        <v>4.32</v>
      </c>
      <c r="Z24" s="86">
        <v>5.04</v>
      </c>
      <c r="AA24" s="86">
        <v>5.4</v>
      </c>
      <c r="AB24" s="86">
        <v>11.16</v>
      </c>
      <c r="AC24" s="86">
        <v>6.12</v>
      </c>
      <c r="AD24" s="92">
        <f>MAX(B24:AC24)</f>
        <v>21.96</v>
      </c>
      <c r="AE24" s="130">
        <f>AVERAGE(B24:AC24)</f>
        <v>8.3442857142857143</v>
      </c>
      <c r="AG24" s="11" t="s">
        <v>39</v>
      </c>
    </row>
    <row r="25" spans="1:35" x14ac:dyDescent="0.2">
      <c r="A25" s="78" t="s">
        <v>9</v>
      </c>
      <c r="B25" s="86" t="s">
        <v>211</v>
      </c>
      <c r="C25" s="86" t="s">
        <v>211</v>
      </c>
      <c r="D25" s="86">
        <v>11.879999999999999</v>
      </c>
      <c r="E25" s="86">
        <v>15.48</v>
      </c>
      <c r="F25" s="86">
        <v>18</v>
      </c>
      <c r="G25" s="86">
        <v>12.96</v>
      </c>
      <c r="H25" s="86">
        <v>4.6800000000000006</v>
      </c>
      <c r="I25" s="86" t="s">
        <v>211</v>
      </c>
      <c r="J25" s="86" t="s">
        <v>211</v>
      </c>
      <c r="K25" s="86" t="s">
        <v>211</v>
      </c>
      <c r="L25" s="86">
        <v>5.04</v>
      </c>
      <c r="M25" s="86">
        <v>6.12</v>
      </c>
      <c r="N25" s="86">
        <v>6.84</v>
      </c>
      <c r="O25" s="86">
        <v>16.920000000000002</v>
      </c>
      <c r="P25" s="86" t="s">
        <v>211</v>
      </c>
      <c r="Q25" s="86" t="s">
        <v>211</v>
      </c>
      <c r="R25" s="86" t="s">
        <v>211</v>
      </c>
      <c r="S25" s="86" t="s">
        <v>211</v>
      </c>
      <c r="T25" s="86" t="s">
        <v>211</v>
      </c>
      <c r="U25" s="86">
        <v>10.8</v>
      </c>
      <c r="V25" s="86">
        <v>8.64</v>
      </c>
      <c r="W25" s="86">
        <v>7.5600000000000005</v>
      </c>
      <c r="X25" s="86" t="s">
        <v>211</v>
      </c>
      <c r="Y25" s="86" t="s">
        <v>211</v>
      </c>
      <c r="Z25" s="86" t="s">
        <v>211</v>
      </c>
      <c r="AA25" s="86" t="s">
        <v>211</v>
      </c>
      <c r="AB25" s="86" t="s">
        <v>211</v>
      </c>
      <c r="AC25" s="86" t="s">
        <v>211</v>
      </c>
      <c r="AD25" s="92">
        <f t="shared" ref="AD25:AD31" si="7">MAX(B25:AC25)</f>
        <v>18</v>
      </c>
      <c r="AE25" s="135">
        <f t="shared" ref="AE25:AE31" si="8">AVERAGE(B25:AC25)</f>
        <v>10.410000000000002</v>
      </c>
      <c r="AH25" t="s">
        <v>39</v>
      </c>
    </row>
    <row r="26" spans="1:35" x14ac:dyDescent="0.2">
      <c r="A26" s="78" t="s">
        <v>160</v>
      </c>
      <c r="B26" s="86">
        <v>24.48</v>
      </c>
      <c r="C26" s="86">
        <v>14.4</v>
      </c>
      <c r="D26" s="86">
        <v>14.76</v>
      </c>
      <c r="E26" s="86">
        <v>17.64</v>
      </c>
      <c r="F26" s="86">
        <v>19.079999999999998</v>
      </c>
      <c r="G26" s="86">
        <v>13.68</v>
      </c>
      <c r="H26" s="86">
        <v>14.4</v>
      </c>
      <c r="I26" s="86">
        <v>11.520000000000001</v>
      </c>
      <c r="J26" s="86">
        <v>10.44</v>
      </c>
      <c r="K26" s="86">
        <v>10.44</v>
      </c>
      <c r="L26" s="86">
        <v>16.2</v>
      </c>
      <c r="M26" s="86">
        <v>10.8</v>
      </c>
      <c r="N26" s="86">
        <v>10.08</v>
      </c>
      <c r="O26" s="86">
        <v>17.28</v>
      </c>
      <c r="P26" s="86">
        <v>16.920000000000002</v>
      </c>
      <c r="Q26" s="86">
        <v>11.520000000000001</v>
      </c>
      <c r="R26" s="86">
        <v>13.68</v>
      </c>
      <c r="S26" s="86">
        <v>15.840000000000002</v>
      </c>
      <c r="T26" s="86">
        <v>13.32</v>
      </c>
      <c r="U26" s="86">
        <v>9.7200000000000006</v>
      </c>
      <c r="V26" s="86">
        <v>9</v>
      </c>
      <c r="W26" s="86">
        <v>9.3600000000000012</v>
      </c>
      <c r="X26" s="86">
        <v>10.08</v>
      </c>
      <c r="Y26" s="86">
        <v>20.52</v>
      </c>
      <c r="Z26" s="86">
        <v>16.2</v>
      </c>
      <c r="AA26" s="86">
        <v>14.76</v>
      </c>
      <c r="AB26" s="86">
        <v>12.96</v>
      </c>
      <c r="AC26" s="86">
        <v>12.96</v>
      </c>
      <c r="AD26" s="92">
        <f t="shared" si="7"/>
        <v>24.48</v>
      </c>
      <c r="AE26" s="135">
        <f t="shared" si="8"/>
        <v>14.001428571428571</v>
      </c>
      <c r="AH26" t="s">
        <v>39</v>
      </c>
    </row>
    <row r="27" spans="1:35" x14ac:dyDescent="0.2">
      <c r="A27" s="78" t="s">
        <v>10</v>
      </c>
      <c r="B27" s="86">
        <v>11.879999999999999</v>
      </c>
      <c r="C27" s="86">
        <v>13.68</v>
      </c>
      <c r="D27" s="86">
        <v>16.2</v>
      </c>
      <c r="E27" s="86">
        <v>16.2</v>
      </c>
      <c r="F27" s="86">
        <v>7.5600000000000005</v>
      </c>
      <c r="G27" s="86">
        <v>6.48</v>
      </c>
      <c r="H27" s="86">
        <v>2.52</v>
      </c>
      <c r="I27" s="86">
        <v>6.12</v>
      </c>
      <c r="J27" s="86">
        <v>7.9200000000000008</v>
      </c>
      <c r="K27" s="86">
        <v>3.24</v>
      </c>
      <c r="L27" s="86">
        <v>8.64</v>
      </c>
      <c r="M27" s="86">
        <v>14.4</v>
      </c>
      <c r="N27" s="86">
        <v>2.8800000000000003</v>
      </c>
      <c r="O27" s="86">
        <v>13.68</v>
      </c>
      <c r="P27" s="86">
        <v>12.6</v>
      </c>
      <c r="Q27" s="86">
        <v>15.48</v>
      </c>
      <c r="R27" s="86">
        <v>10.44</v>
      </c>
      <c r="S27" s="86">
        <v>6.84</v>
      </c>
      <c r="T27" s="86">
        <v>6.48</v>
      </c>
      <c r="U27" s="86">
        <v>6.84</v>
      </c>
      <c r="V27" s="86">
        <v>4.6800000000000006</v>
      </c>
      <c r="W27" s="86">
        <v>8.2799999999999994</v>
      </c>
      <c r="X27" s="86">
        <v>10.8</v>
      </c>
      <c r="Y27" s="86">
        <v>18.720000000000002</v>
      </c>
      <c r="Z27" s="86">
        <v>14.4</v>
      </c>
      <c r="AA27" s="86">
        <v>13.68</v>
      </c>
      <c r="AB27" s="86">
        <v>14.04</v>
      </c>
      <c r="AC27" s="86">
        <v>10.44</v>
      </c>
      <c r="AD27" s="92">
        <f t="shared" si="7"/>
        <v>18.720000000000002</v>
      </c>
      <c r="AE27" s="135">
        <f t="shared" si="8"/>
        <v>10.182857142857143</v>
      </c>
      <c r="AG27" s="11" t="s">
        <v>39</v>
      </c>
      <c r="AH27" t="s">
        <v>39</v>
      </c>
      <c r="AI27" t="s">
        <v>39</v>
      </c>
    </row>
    <row r="28" spans="1:35" x14ac:dyDescent="0.2">
      <c r="A28" s="78" t="s">
        <v>145</v>
      </c>
      <c r="B28" s="86">
        <v>15.48</v>
      </c>
      <c r="C28" s="86">
        <v>17.64</v>
      </c>
      <c r="D28" s="86">
        <v>17.28</v>
      </c>
      <c r="E28" s="86">
        <v>16.920000000000002</v>
      </c>
      <c r="F28" s="86">
        <v>18</v>
      </c>
      <c r="G28" s="86">
        <v>12.6</v>
      </c>
      <c r="H28" s="86">
        <v>18.720000000000002</v>
      </c>
      <c r="I28" s="86">
        <v>22.32</v>
      </c>
      <c r="J28" s="86">
        <v>27</v>
      </c>
      <c r="K28" s="86">
        <v>23.040000000000003</v>
      </c>
      <c r="L28" s="86">
        <v>18.720000000000002</v>
      </c>
      <c r="M28" s="86">
        <v>16.920000000000002</v>
      </c>
      <c r="N28" s="86">
        <v>14.76</v>
      </c>
      <c r="O28" s="86">
        <v>30.6</v>
      </c>
      <c r="P28" s="86">
        <v>15.840000000000002</v>
      </c>
      <c r="Q28" s="86">
        <v>18.36</v>
      </c>
      <c r="R28" s="86">
        <v>14.4</v>
      </c>
      <c r="S28" s="86">
        <v>15.120000000000001</v>
      </c>
      <c r="T28" s="86">
        <v>12.96</v>
      </c>
      <c r="U28" s="86">
        <v>11.16</v>
      </c>
      <c r="V28" s="86">
        <v>23.040000000000003</v>
      </c>
      <c r="W28" s="86">
        <v>25.92</v>
      </c>
      <c r="X28" s="86">
        <v>13.32</v>
      </c>
      <c r="Y28" s="86">
        <v>11.16</v>
      </c>
      <c r="Z28" s="86">
        <v>27.36</v>
      </c>
      <c r="AA28" s="86">
        <v>18.36</v>
      </c>
      <c r="AB28" s="86">
        <v>18.720000000000002</v>
      </c>
      <c r="AC28" s="86">
        <v>23.400000000000002</v>
      </c>
      <c r="AD28" s="92">
        <f t="shared" si="7"/>
        <v>30.6</v>
      </c>
      <c r="AE28" s="130">
        <f t="shared" si="8"/>
        <v>18.540000000000003</v>
      </c>
      <c r="AG28" s="11" t="s">
        <v>39</v>
      </c>
      <c r="AI28" t="s">
        <v>39</v>
      </c>
    </row>
    <row r="29" spans="1:35" x14ac:dyDescent="0.2">
      <c r="A29" s="78" t="s">
        <v>11</v>
      </c>
      <c r="B29" s="86">
        <v>10.44</v>
      </c>
      <c r="C29" s="86">
        <v>11.16</v>
      </c>
      <c r="D29" s="86">
        <v>19.079999999999998</v>
      </c>
      <c r="E29" s="86">
        <v>22.32</v>
      </c>
      <c r="F29" s="86">
        <v>17.64</v>
      </c>
      <c r="G29" s="86">
        <v>12.96</v>
      </c>
      <c r="H29" s="86">
        <v>4.32</v>
      </c>
      <c r="I29" s="86">
        <v>7.5600000000000005</v>
      </c>
      <c r="J29" s="86">
        <v>8.64</v>
      </c>
      <c r="K29" s="86">
        <v>14.4</v>
      </c>
      <c r="L29" s="86">
        <v>6.84</v>
      </c>
      <c r="M29" s="86" t="s">
        <v>211</v>
      </c>
      <c r="N29" s="86" t="s">
        <v>211</v>
      </c>
      <c r="O29" s="86" t="s">
        <v>211</v>
      </c>
      <c r="P29" s="86" t="s">
        <v>211</v>
      </c>
      <c r="Q29" s="86" t="s">
        <v>211</v>
      </c>
      <c r="R29" s="86" t="s">
        <v>211</v>
      </c>
      <c r="S29" s="86" t="s">
        <v>211</v>
      </c>
      <c r="T29" s="86" t="s">
        <v>211</v>
      </c>
      <c r="U29" s="86" t="s">
        <v>211</v>
      </c>
      <c r="V29" s="86" t="s">
        <v>211</v>
      </c>
      <c r="W29" s="86" t="s">
        <v>211</v>
      </c>
      <c r="X29" s="86" t="s">
        <v>211</v>
      </c>
      <c r="Y29" s="86" t="s">
        <v>211</v>
      </c>
      <c r="Z29" s="86" t="s">
        <v>211</v>
      </c>
      <c r="AA29" s="86" t="s">
        <v>211</v>
      </c>
      <c r="AB29" s="86" t="s">
        <v>211</v>
      </c>
      <c r="AC29" s="86" t="s">
        <v>211</v>
      </c>
      <c r="AD29" s="92">
        <f t="shared" si="7"/>
        <v>22.32</v>
      </c>
      <c r="AE29" s="135">
        <f t="shared" si="8"/>
        <v>12.305454545454545</v>
      </c>
      <c r="AG29" s="11" t="s">
        <v>39</v>
      </c>
      <c r="AH29" t="s">
        <v>39</v>
      </c>
      <c r="AI29" t="s">
        <v>39</v>
      </c>
    </row>
    <row r="30" spans="1:35" x14ac:dyDescent="0.2">
      <c r="A30" s="78" t="s">
        <v>12</v>
      </c>
      <c r="B30" s="86">
        <v>6.12</v>
      </c>
      <c r="C30" s="86">
        <v>1.08</v>
      </c>
      <c r="D30" s="86">
        <v>0.72000000000000008</v>
      </c>
      <c r="E30" s="86">
        <v>1.8</v>
      </c>
      <c r="F30" s="86">
        <v>1.8</v>
      </c>
      <c r="G30" s="86">
        <v>0.36000000000000004</v>
      </c>
      <c r="H30" s="86">
        <v>0</v>
      </c>
      <c r="I30" s="86">
        <v>5.4</v>
      </c>
      <c r="J30" s="86">
        <v>11.879999999999999</v>
      </c>
      <c r="K30" s="86">
        <v>1.8</v>
      </c>
      <c r="L30" s="86">
        <v>1.08</v>
      </c>
      <c r="M30" s="86" t="s">
        <v>211</v>
      </c>
      <c r="N30" s="86" t="s">
        <v>211</v>
      </c>
      <c r="O30" s="86" t="s">
        <v>211</v>
      </c>
      <c r="P30" s="86" t="s">
        <v>211</v>
      </c>
      <c r="Q30" s="86" t="s">
        <v>211</v>
      </c>
      <c r="R30" s="86" t="s">
        <v>211</v>
      </c>
      <c r="S30" s="86" t="s">
        <v>211</v>
      </c>
      <c r="T30" s="86" t="s">
        <v>211</v>
      </c>
      <c r="U30" s="86" t="s">
        <v>211</v>
      </c>
      <c r="V30" s="86" t="s">
        <v>211</v>
      </c>
      <c r="W30" s="86" t="s">
        <v>211</v>
      </c>
      <c r="X30" s="86" t="s">
        <v>211</v>
      </c>
      <c r="Y30" s="86" t="s">
        <v>211</v>
      </c>
      <c r="Z30" s="86" t="s">
        <v>211</v>
      </c>
      <c r="AA30" s="86" t="s">
        <v>211</v>
      </c>
      <c r="AB30" s="86" t="s">
        <v>211</v>
      </c>
      <c r="AC30" s="86" t="s">
        <v>211</v>
      </c>
      <c r="AD30" s="92">
        <f t="shared" si="7"/>
        <v>11.879999999999999</v>
      </c>
      <c r="AE30" s="135">
        <f t="shared" si="8"/>
        <v>2.9127272727272726</v>
      </c>
      <c r="AF30" s="11" t="s">
        <v>39</v>
      </c>
      <c r="AG30" s="11" t="s">
        <v>39</v>
      </c>
    </row>
    <row r="31" spans="1:35" ht="13.5" thickBot="1" x14ac:dyDescent="0.25">
      <c r="A31" s="78" t="s">
        <v>24</v>
      </c>
      <c r="B31" s="86">
        <v>10.44</v>
      </c>
      <c r="C31" s="86">
        <v>10.08</v>
      </c>
      <c r="D31" s="86">
        <v>8.64</v>
      </c>
      <c r="E31" s="86">
        <v>12.96</v>
      </c>
      <c r="F31" s="86">
        <v>14.76</v>
      </c>
      <c r="G31" s="86">
        <v>10.8</v>
      </c>
      <c r="H31" s="86">
        <v>9.7200000000000006</v>
      </c>
      <c r="I31" s="86">
        <v>9.7200000000000006</v>
      </c>
      <c r="J31" s="86">
        <v>10.44</v>
      </c>
      <c r="K31" s="86">
        <v>10.08</v>
      </c>
      <c r="L31" s="86">
        <v>9</v>
      </c>
      <c r="M31" s="86">
        <v>7.2</v>
      </c>
      <c r="N31" s="86">
        <v>7.5600000000000005</v>
      </c>
      <c r="O31" s="86">
        <v>8.2799999999999994</v>
      </c>
      <c r="P31" s="86">
        <v>20.52</v>
      </c>
      <c r="Q31" s="86">
        <v>11.520000000000001</v>
      </c>
      <c r="R31" s="86">
        <v>8.64</v>
      </c>
      <c r="S31" s="86">
        <v>11.879999999999999</v>
      </c>
      <c r="T31" s="86">
        <v>9.7200000000000006</v>
      </c>
      <c r="U31" s="86">
        <v>8.2799999999999994</v>
      </c>
      <c r="V31" s="86">
        <v>7.9200000000000008</v>
      </c>
      <c r="W31" s="86">
        <v>5.4</v>
      </c>
      <c r="X31" s="86">
        <v>5.7600000000000007</v>
      </c>
      <c r="Y31" s="86">
        <v>7.2</v>
      </c>
      <c r="Z31" s="86">
        <v>8.2799999999999994</v>
      </c>
      <c r="AA31" s="86">
        <v>12.6</v>
      </c>
      <c r="AB31" s="86">
        <v>15.120000000000001</v>
      </c>
      <c r="AC31" s="86">
        <v>7.2</v>
      </c>
      <c r="AD31" s="92">
        <f t="shared" si="7"/>
        <v>20.52</v>
      </c>
      <c r="AE31" s="135">
        <f t="shared" si="8"/>
        <v>9.9899999999999984</v>
      </c>
      <c r="AG31" s="11" t="s">
        <v>39</v>
      </c>
    </row>
    <row r="32" spans="1:35" s="5" customFormat="1" ht="17.100000000000001" customHeight="1" thickBot="1" x14ac:dyDescent="0.25">
      <c r="A32" s="80" t="s">
        <v>26</v>
      </c>
      <c r="B32" s="97">
        <f t="shared" ref="B32:AD32" si="9">MAX(B5:B31)</f>
        <v>34.92</v>
      </c>
      <c r="C32" s="82">
        <f t="shared" si="9"/>
        <v>20.88</v>
      </c>
      <c r="D32" s="82">
        <f t="shared" si="9"/>
        <v>25.92</v>
      </c>
      <c r="E32" s="82">
        <f t="shared" si="9"/>
        <v>27.36</v>
      </c>
      <c r="F32" s="82">
        <f t="shared" si="9"/>
        <v>22.32</v>
      </c>
      <c r="G32" s="82">
        <f t="shared" si="9"/>
        <v>18.36</v>
      </c>
      <c r="H32" s="82">
        <f t="shared" si="9"/>
        <v>18.720000000000002</v>
      </c>
      <c r="I32" s="82">
        <f t="shared" si="9"/>
        <v>23.759999999999998</v>
      </c>
      <c r="J32" s="82">
        <f t="shared" si="9"/>
        <v>27</v>
      </c>
      <c r="K32" s="82">
        <f t="shared" si="9"/>
        <v>23.040000000000003</v>
      </c>
      <c r="L32" s="82">
        <f t="shared" si="9"/>
        <v>21.6</v>
      </c>
      <c r="M32" s="82">
        <f t="shared" si="9"/>
        <v>19.440000000000001</v>
      </c>
      <c r="N32" s="82">
        <f t="shared" si="9"/>
        <v>21.96</v>
      </c>
      <c r="O32" s="82">
        <f t="shared" si="9"/>
        <v>32.4</v>
      </c>
      <c r="P32" s="82">
        <f t="shared" si="9"/>
        <v>23.759999999999998</v>
      </c>
      <c r="Q32" s="82">
        <f t="shared" si="9"/>
        <v>21.6</v>
      </c>
      <c r="R32" s="82">
        <f t="shared" si="9"/>
        <v>19.079999999999998</v>
      </c>
      <c r="S32" s="82">
        <f t="shared" si="9"/>
        <v>16.920000000000002</v>
      </c>
      <c r="T32" s="82">
        <f t="shared" si="9"/>
        <v>15.840000000000002</v>
      </c>
      <c r="U32" s="82">
        <f t="shared" si="9"/>
        <v>14.76</v>
      </c>
      <c r="V32" s="82">
        <f t="shared" si="9"/>
        <v>23.040000000000003</v>
      </c>
      <c r="W32" s="82">
        <f t="shared" si="9"/>
        <v>25.92</v>
      </c>
      <c r="X32" s="82">
        <f t="shared" si="9"/>
        <v>26.64</v>
      </c>
      <c r="Y32" s="82">
        <f t="shared" si="9"/>
        <v>28.08</v>
      </c>
      <c r="Z32" s="82">
        <f t="shared" si="9"/>
        <v>27.36</v>
      </c>
      <c r="AA32" s="82">
        <f t="shared" si="9"/>
        <v>27</v>
      </c>
      <c r="AB32" s="82">
        <f t="shared" si="9"/>
        <v>24.48</v>
      </c>
      <c r="AC32" s="98">
        <f t="shared" si="9"/>
        <v>27</v>
      </c>
      <c r="AD32" s="116">
        <f t="shared" si="9"/>
        <v>34.92</v>
      </c>
      <c r="AE32" s="117">
        <f>AVERAGE(AE5:AE31)</f>
        <v>12.390334776334781</v>
      </c>
      <c r="AH32" s="5" t="s">
        <v>39</v>
      </c>
      <c r="AI32" s="5" t="s">
        <v>39</v>
      </c>
    </row>
    <row r="33" spans="1:36" x14ac:dyDescent="0.2">
      <c r="A33" s="43"/>
      <c r="B33" s="44"/>
      <c r="C33" s="44"/>
      <c r="D33" s="44" t="s">
        <v>92</v>
      </c>
      <c r="E33" s="44"/>
      <c r="F33" s="44"/>
      <c r="G33" s="44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48"/>
      <c r="AE33" s="50"/>
      <c r="AH33" t="s">
        <v>39</v>
      </c>
    </row>
    <row r="34" spans="1:36" x14ac:dyDescent="0.2">
      <c r="A34" s="43"/>
      <c r="B34" s="45" t="s">
        <v>93</v>
      </c>
      <c r="C34" s="45"/>
      <c r="D34" s="45"/>
      <c r="E34" s="45"/>
      <c r="F34" s="45"/>
      <c r="G34" s="45"/>
      <c r="H34" s="45"/>
      <c r="I34" s="45"/>
      <c r="J34" s="87"/>
      <c r="K34" s="87"/>
      <c r="L34" s="87"/>
      <c r="M34" s="87" t="s">
        <v>37</v>
      </c>
      <c r="N34" s="87"/>
      <c r="O34" s="87"/>
      <c r="P34" s="87"/>
      <c r="Q34" s="87"/>
      <c r="R34" s="87"/>
      <c r="S34" s="87"/>
      <c r="T34" s="169" t="s">
        <v>88</v>
      </c>
      <c r="U34" s="169"/>
      <c r="V34" s="169"/>
      <c r="W34" s="169"/>
      <c r="X34" s="169"/>
      <c r="Y34" s="87"/>
      <c r="Z34" s="87"/>
      <c r="AA34" s="87"/>
      <c r="AB34" s="87"/>
      <c r="AC34" s="87"/>
      <c r="AD34" s="48"/>
      <c r="AE34" s="47"/>
      <c r="AG34" t="s">
        <v>39</v>
      </c>
      <c r="AH34" t="s">
        <v>39</v>
      </c>
      <c r="AI34" t="s">
        <v>39</v>
      </c>
      <c r="AJ34" s="11" t="s">
        <v>39</v>
      </c>
    </row>
    <row r="35" spans="1:36" x14ac:dyDescent="0.2">
      <c r="A35" s="46"/>
      <c r="B35" s="87"/>
      <c r="C35" s="87"/>
      <c r="D35" s="87"/>
      <c r="E35" s="87"/>
      <c r="F35" s="87"/>
      <c r="G35" s="87"/>
      <c r="H35" s="87"/>
      <c r="I35" s="87"/>
      <c r="J35" s="88"/>
      <c r="K35" s="88"/>
      <c r="L35" s="88"/>
      <c r="M35" s="88" t="s">
        <v>38</v>
      </c>
      <c r="N35" s="88"/>
      <c r="O35" s="88"/>
      <c r="P35" s="88"/>
      <c r="Q35" s="87"/>
      <c r="R35" s="87"/>
      <c r="S35" s="87"/>
      <c r="T35" s="170" t="s">
        <v>89</v>
      </c>
      <c r="U35" s="170"/>
      <c r="V35" s="170"/>
      <c r="W35" s="170"/>
      <c r="X35" s="170"/>
      <c r="Y35" s="87"/>
      <c r="Z35" s="87"/>
      <c r="AA35" s="87"/>
      <c r="AB35" s="87"/>
      <c r="AC35" s="87"/>
      <c r="AD35" s="48"/>
      <c r="AE35" s="47"/>
    </row>
    <row r="36" spans="1:36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48"/>
      <c r="AE36" s="76"/>
      <c r="AI36" t="s">
        <v>39</v>
      </c>
    </row>
    <row r="37" spans="1:36" x14ac:dyDescent="0.2">
      <c r="A37" s="4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48"/>
      <c r="AE37" s="50"/>
    </row>
    <row r="38" spans="1:36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48"/>
      <c r="AE38" s="50"/>
      <c r="AH38" t="s">
        <v>39</v>
      </c>
    </row>
    <row r="39" spans="1:36" ht="13.5" thickBot="1" x14ac:dyDescent="0.25">
      <c r="A39" s="53"/>
      <c r="B39" s="54"/>
      <c r="C39" s="54"/>
      <c r="D39" s="54"/>
      <c r="E39" s="54"/>
      <c r="F39" s="54"/>
      <c r="G39" s="54" t="s">
        <v>39</v>
      </c>
      <c r="H39" s="54"/>
      <c r="I39" s="54"/>
      <c r="J39" s="54"/>
      <c r="K39" s="54"/>
      <c r="L39" s="54" t="s">
        <v>39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/>
      <c r="AE39" s="77"/>
    </row>
    <row r="40" spans="1:36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E40" s="1"/>
      <c r="AH40" t="s">
        <v>39</v>
      </c>
    </row>
    <row r="42" spans="1:36" x14ac:dyDescent="0.2">
      <c r="J42" s="3" t="s">
        <v>39</v>
      </c>
      <c r="AA42" s="3" t="s">
        <v>39</v>
      </c>
      <c r="AE42" t="s">
        <v>39</v>
      </c>
      <c r="AH42" t="s">
        <v>39</v>
      </c>
    </row>
    <row r="43" spans="1:36" x14ac:dyDescent="0.2">
      <c r="U43" s="3" t="s">
        <v>39</v>
      </c>
    </row>
    <row r="44" spans="1:36" x14ac:dyDescent="0.2">
      <c r="J44" s="3" t="s">
        <v>39</v>
      </c>
      <c r="N44" s="3" t="s">
        <v>39</v>
      </c>
      <c r="Q44" s="3" t="s">
        <v>39</v>
      </c>
      <c r="S44" s="3" t="s">
        <v>39</v>
      </c>
      <c r="V44" s="3" t="s">
        <v>39</v>
      </c>
    </row>
    <row r="45" spans="1:36" x14ac:dyDescent="0.2">
      <c r="G45" s="3" t="s">
        <v>39</v>
      </c>
      <c r="H45" s="3" t="s">
        <v>214</v>
      </c>
      <c r="P45" s="3" t="s">
        <v>39</v>
      </c>
      <c r="S45" s="3" t="s">
        <v>39</v>
      </c>
      <c r="U45" s="3" t="s">
        <v>39</v>
      </c>
      <c r="V45" s="3" t="s">
        <v>39</v>
      </c>
    </row>
    <row r="46" spans="1:36" x14ac:dyDescent="0.2">
      <c r="M46" s="3" t="s">
        <v>39</v>
      </c>
      <c r="T46" s="3" t="s">
        <v>39</v>
      </c>
      <c r="W46" s="3" t="s">
        <v>39</v>
      </c>
      <c r="AA46" s="3" t="s">
        <v>39</v>
      </c>
      <c r="AG46" t="s">
        <v>39</v>
      </c>
    </row>
    <row r="47" spans="1:36" x14ac:dyDescent="0.2">
      <c r="W47" s="3" t="s">
        <v>39</v>
      </c>
      <c r="Z47" s="3" t="s">
        <v>39</v>
      </c>
      <c r="AF47" s="11" t="s">
        <v>39</v>
      </c>
    </row>
    <row r="48" spans="1:36" x14ac:dyDescent="0.2">
      <c r="P48" s="3" t="s">
        <v>39</v>
      </c>
      <c r="Q48" s="3" t="s">
        <v>39</v>
      </c>
      <c r="R48" s="3" t="s">
        <v>39</v>
      </c>
      <c r="AA48" s="3" t="s">
        <v>39</v>
      </c>
    </row>
    <row r="50" spans="7:27" x14ac:dyDescent="0.2">
      <c r="K50" s="3" t="s">
        <v>39</v>
      </c>
      <c r="M50" s="3" t="s">
        <v>39</v>
      </c>
      <c r="AA50" s="3" t="s">
        <v>39</v>
      </c>
    </row>
    <row r="51" spans="7:27" x14ac:dyDescent="0.2">
      <c r="G51" s="3" t="s">
        <v>39</v>
      </c>
    </row>
    <row r="52" spans="7:27" x14ac:dyDescent="0.2">
      <c r="M52" s="3" t="s">
        <v>39</v>
      </c>
    </row>
    <row r="54" spans="7:27" x14ac:dyDescent="0.2">
      <c r="R54" s="3" t="s">
        <v>39</v>
      </c>
    </row>
  </sheetData>
  <sheetProtection algorithmName="SHA-512" hashValue="weu4ckfNFFJPpQZUQ2muaV1xTPjZehO6lB9MUhZXCuZt152tXG2cbTFN93AUfFlCwgGepVIG8PcONGAgAVT8+w==" saltValue="LjuQYBBlbamoPzvyYwFpgA==" spinCount="100000" sheet="1" objects="1" scenarios="1"/>
  <mergeCells count="33">
    <mergeCell ref="B2:AE2"/>
    <mergeCell ref="A1:AD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AC3:AC4"/>
    <mergeCell ref="T35:X35"/>
    <mergeCell ref="W3:W4"/>
    <mergeCell ref="X3:X4"/>
    <mergeCell ref="AB3:AB4"/>
    <mergeCell ref="Y3:Y4"/>
    <mergeCell ref="Z3:Z4"/>
    <mergeCell ref="AA3:AA4"/>
    <mergeCell ref="T34:X3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workbookViewId="0">
      <selection activeCell="AH47" sqref="AH47"/>
    </sheetView>
  </sheetViews>
  <sheetFormatPr defaultRowHeight="12.75" x14ac:dyDescent="0.2"/>
  <cols>
    <col min="1" max="1" width="23.7109375" style="2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28" width="3.5703125" style="2" bestFit="1" customWidth="1"/>
    <col min="29" max="29" width="4.42578125" style="2" bestFit="1" customWidth="1"/>
    <col min="30" max="30" width="18.140625" style="6" bestFit="1" customWidth="1"/>
  </cols>
  <sheetData>
    <row r="1" spans="1:34" ht="20.100000000000001" customHeight="1" thickBot="1" x14ac:dyDescent="0.25">
      <c r="A1" s="177" t="s">
        <v>22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9"/>
    </row>
    <row r="2" spans="1:34" s="4" customFormat="1" ht="16.5" customHeight="1" thickBot="1" x14ac:dyDescent="0.25">
      <c r="A2" s="180" t="s">
        <v>14</v>
      </c>
      <c r="B2" s="203" t="s">
        <v>215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4"/>
    </row>
    <row r="3" spans="1:34" s="5" customFormat="1" ht="12" customHeight="1" x14ac:dyDescent="0.2">
      <c r="A3" s="181"/>
      <c r="B3" s="187">
        <v>1</v>
      </c>
      <c r="C3" s="185">
        <f>SUM(B3+1)</f>
        <v>2</v>
      </c>
      <c r="D3" s="185">
        <f t="shared" ref="D3:AB3" si="0">SUM(C3+1)</f>
        <v>3</v>
      </c>
      <c r="E3" s="185">
        <f t="shared" si="0"/>
        <v>4</v>
      </c>
      <c r="F3" s="185">
        <f t="shared" si="0"/>
        <v>5</v>
      </c>
      <c r="G3" s="185">
        <f t="shared" si="0"/>
        <v>6</v>
      </c>
      <c r="H3" s="185">
        <f t="shared" si="0"/>
        <v>7</v>
      </c>
      <c r="I3" s="185">
        <f t="shared" si="0"/>
        <v>8</v>
      </c>
      <c r="J3" s="185">
        <f t="shared" si="0"/>
        <v>9</v>
      </c>
      <c r="K3" s="185">
        <f t="shared" si="0"/>
        <v>10</v>
      </c>
      <c r="L3" s="185">
        <f t="shared" si="0"/>
        <v>11</v>
      </c>
      <c r="M3" s="185">
        <f t="shared" si="0"/>
        <v>12</v>
      </c>
      <c r="N3" s="185">
        <f t="shared" si="0"/>
        <v>13</v>
      </c>
      <c r="O3" s="185">
        <f t="shared" si="0"/>
        <v>14</v>
      </c>
      <c r="P3" s="185">
        <f t="shared" si="0"/>
        <v>15</v>
      </c>
      <c r="Q3" s="185">
        <f t="shared" si="0"/>
        <v>16</v>
      </c>
      <c r="R3" s="185">
        <f t="shared" si="0"/>
        <v>17</v>
      </c>
      <c r="S3" s="185">
        <f t="shared" si="0"/>
        <v>18</v>
      </c>
      <c r="T3" s="185">
        <f t="shared" si="0"/>
        <v>19</v>
      </c>
      <c r="U3" s="185">
        <f t="shared" si="0"/>
        <v>20</v>
      </c>
      <c r="V3" s="185">
        <f t="shared" si="0"/>
        <v>21</v>
      </c>
      <c r="W3" s="185">
        <f t="shared" si="0"/>
        <v>22</v>
      </c>
      <c r="X3" s="185">
        <f t="shared" si="0"/>
        <v>23</v>
      </c>
      <c r="Y3" s="185">
        <f t="shared" si="0"/>
        <v>24</v>
      </c>
      <c r="Z3" s="185">
        <f t="shared" si="0"/>
        <v>25</v>
      </c>
      <c r="AA3" s="185">
        <f t="shared" si="0"/>
        <v>26</v>
      </c>
      <c r="AB3" s="185">
        <f t="shared" si="0"/>
        <v>27</v>
      </c>
      <c r="AC3" s="193">
        <v>28</v>
      </c>
      <c r="AD3" s="137" t="s">
        <v>207</v>
      </c>
    </row>
    <row r="4" spans="1:34" s="5" customFormat="1" ht="13.5" customHeight="1" thickBot="1" x14ac:dyDescent="0.25">
      <c r="A4" s="182"/>
      <c r="B4" s="188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94"/>
      <c r="AD4" s="138" t="s">
        <v>28</v>
      </c>
    </row>
    <row r="5" spans="1:34" s="5" customFormat="1" x14ac:dyDescent="0.2">
      <c r="A5" s="136" t="s">
        <v>33</v>
      </c>
      <c r="B5" s="100" t="s">
        <v>217</v>
      </c>
      <c r="C5" s="100" t="s">
        <v>218</v>
      </c>
      <c r="D5" s="100" t="s">
        <v>219</v>
      </c>
      <c r="E5" s="100" t="s">
        <v>220</v>
      </c>
      <c r="F5" s="100" t="s">
        <v>220</v>
      </c>
      <c r="G5" s="100" t="s">
        <v>221</v>
      </c>
      <c r="H5" s="100" t="s">
        <v>220</v>
      </c>
      <c r="I5" s="100" t="s">
        <v>222</v>
      </c>
      <c r="J5" s="100" t="s">
        <v>222</v>
      </c>
      <c r="K5" s="100" t="s">
        <v>222</v>
      </c>
      <c r="L5" s="100" t="s">
        <v>223</v>
      </c>
      <c r="M5" s="100" t="s">
        <v>224</v>
      </c>
      <c r="N5" s="100" t="s">
        <v>217</v>
      </c>
      <c r="O5" s="100" t="s">
        <v>222</v>
      </c>
      <c r="P5" s="100" t="s">
        <v>221</v>
      </c>
      <c r="Q5" s="100" t="s">
        <v>224</v>
      </c>
      <c r="R5" s="100" t="s">
        <v>219</v>
      </c>
      <c r="S5" s="100" t="s">
        <v>220</v>
      </c>
      <c r="T5" s="100" t="s">
        <v>220</v>
      </c>
      <c r="U5" s="100" t="s">
        <v>222</v>
      </c>
      <c r="V5" s="100" t="s">
        <v>222</v>
      </c>
      <c r="W5" s="100" t="s">
        <v>223</v>
      </c>
      <c r="X5" s="100" t="s">
        <v>222</v>
      </c>
      <c r="Y5" s="100" t="s">
        <v>220</v>
      </c>
      <c r="Z5" s="100" t="s">
        <v>220</v>
      </c>
      <c r="AA5" s="100" t="s">
        <v>223</v>
      </c>
      <c r="AB5" s="100" t="s">
        <v>222</v>
      </c>
      <c r="AC5" s="105" t="s">
        <v>222</v>
      </c>
      <c r="AD5" s="164" t="s">
        <v>217</v>
      </c>
    </row>
    <row r="6" spans="1:34" x14ac:dyDescent="0.2">
      <c r="A6" s="78" t="s">
        <v>95</v>
      </c>
      <c r="B6" s="86" t="s">
        <v>224</v>
      </c>
      <c r="C6" s="86" t="s">
        <v>219</v>
      </c>
      <c r="D6" s="86" t="s">
        <v>223</v>
      </c>
      <c r="E6" s="86" t="s">
        <v>223</v>
      </c>
      <c r="F6" s="86" t="s">
        <v>223</v>
      </c>
      <c r="G6" s="86" t="s">
        <v>223</v>
      </c>
      <c r="H6" s="86" t="s">
        <v>217</v>
      </c>
      <c r="I6" s="86" t="s">
        <v>218</v>
      </c>
      <c r="J6" s="86" t="s">
        <v>217</v>
      </c>
      <c r="K6" s="86" t="s">
        <v>217</v>
      </c>
      <c r="L6" s="86" t="s">
        <v>219</v>
      </c>
      <c r="M6" s="86" t="s">
        <v>217</v>
      </c>
      <c r="N6" s="86" t="s">
        <v>218</v>
      </c>
      <c r="O6" s="86" t="s">
        <v>217</v>
      </c>
      <c r="P6" s="86" t="s">
        <v>222</v>
      </c>
      <c r="Q6" s="86" t="s">
        <v>220</v>
      </c>
      <c r="R6" s="86" t="s">
        <v>222</v>
      </c>
      <c r="S6" s="86" t="s">
        <v>223</v>
      </c>
      <c r="T6" s="86" t="s">
        <v>223</v>
      </c>
      <c r="U6" s="86" t="s">
        <v>217</v>
      </c>
      <c r="V6" s="86" t="s">
        <v>218</v>
      </c>
      <c r="W6" s="86" t="s">
        <v>217</v>
      </c>
      <c r="X6" s="86" t="s">
        <v>217</v>
      </c>
      <c r="Y6" s="86" t="s">
        <v>223</v>
      </c>
      <c r="Z6" s="86" t="s">
        <v>218</v>
      </c>
      <c r="AA6" s="86" t="s">
        <v>217</v>
      </c>
      <c r="AB6" s="86" t="s">
        <v>217</v>
      </c>
      <c r="AC6" s="89" t="s">
        <v>217</v>
      </c>
      <c r="AD6" s="139" t="s">
        <v>224</v>
      </c>
    </row>
    <row r="7" spans="1:34" x14ac:dyDescent="0.2">
      <c r="A7" s="78" t="s">
        <v>0</v>
      </c>
      <c r="B7" s="86" t="s">
        <v>221</v>
      </c>
      <c r="C7" s="86" t="s">
        <v>223</v>
      </c>
      <c r="D7" s="86" t="s">
        <v>223</v>
      </c>
      <c r="E7" s="86" t="s">
        <v>223</v>
      </c>
      <c r="F7" s="86" t="s">
        <v>223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 t="s">
        <v>221</v>
      </c>
      <c r="S7" s="86" t="s">
        <v>218</v>
      </c>
      <c r="T7" s="86" t="s">
        <v>218</v>
      </c>
      <c r="U7" s="86" t="s">
        <v>218</v>
      </c>
      <c r="V7" s="86" t="s">
        <v>221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139" t="s">
        <v>221</v>
      </c>
    </row>
    <row r="8" spans="1:34" x14ac:dyDescent="0.2">
      <c r="A8" s="78" t="s">
        <v>154</v>
      </c>
      <c r="B8" s="86" t="s">
        <v>224</v>
      </c>
      <c r="C8" s="86" t="s">
        <v>224</v>
      </c>
      <c r="D8" s="86" t="s">
        <v>224</v>
      </c>
      <c r="E8" s="86" t="s">
        <v>223</v>
      </c>
      <c r="F8" s="86" t="s">
        <v>218</v>
      </c>
      <c r="G8" s="86" t="s">
        <v>218</v>
      </c>
      <c r="H8" s="86" t="s">
        <v>217</v>
      </c>
      <c r="I8" s="86" t="s">
        <v>219</v>
      </c>
      <c r="J8" s="86" t="s">
        <v>219</v>
      </c>
      <c r="K8" s="86" t="s">
        <v>219</v>
      </c>
      <c r="L8" s="86" t="s">
        <v>223</v>
      </c>
      <c r="M8" s="86" t="s">
        <v>223</v>
      </c>
      <c r="N8" s="86" t="s">
        <v>221</v>
      </c>
      <c r="O8" s="86" t="s">
        <v>221</v>
      </c>
      <c r="P8" s="86" t="s">
        <v>222</v>
      </c>
      <c r="Q8" s="86" t="s">
        <v>222</v>
      </c>
      <c r="R8" s="86" t="s">
        <v>223</v>
      </c>
      <c r="S8" s="86" t="s">
        <v>223</v>
      </c>
      <c r="T8" s="86" t="s">
        <v>223</v>
      </c>
      <c r="U8" s="86" t="s">
        <v>217</v>
      </c>
      <c r="V8" s="86" t="s">
        <v>219</v>
      </c>
      <c r="W8" s="86" t="s">
        <v>224</v>
      </c>
      <c r="X8" s="86" t="s">
        <v>221</v>
      </c>
      <c r="Y8" s="86" t="s">
        <v>223</v>
      </c>
      <c r="Z8" s="86" t="s">
        <v>224</v>
      </c>
      <c r="AA8" s="86" t="s">
        <v>219</v>
      </c>
      <c r="AB8" s="86" t="s">
        <v>219</v>
      </c>
      <c r="AC8" s="89" t="s">
        <v>219</v>
      </c>
      <c r="AD8" s="139" t="s">
        <v>223</v>
      </c>
    </row>
    <row r="9" spans="1:34" x14ac:dyDescent="0.2">
      <c r="A9" s="78" t="s">
        <v>34</v>
      </c>
      <c r="B9" s="86" t="s">
        <v>221</v>
      </c>
      <c r="C9" s="86" t="s">
        <v>221</v>
      </c>
      <c r="D9" s="86" t="s">
        <v>221</v>
      </c>
      <c r="E9" s="86" t="s">
        <v>221</v>
      </c>
      <c r="F9" s="86" t="s">
        <v>221</v>
      </c>
      <c r="G9" s="86" t="s">
        <v>221</v>
      </c>
      <c r="H9" s="86" t="s">
        <v>221</v>
      </c>
      <c r="I9" s="86" t="s">
        <v>221</v>
      </c>
      <c r="J9" s="86" t="s">
        <v>221</v>
      </c>
      <c r="K9" s="86" t="s">
        <v>221</v>
      </c>
      <c r="L9" s="86" t="s">
        <v>221</v>
      </c>
      <c r="M9" s="86" t="s">
        <v>221</v>
      </c>
      <c r="N9" s="86" t="s">
        <v>221</v>
      </c>
      <c r="O9" s="86" t="s">
        <v>221</v>
      </c>
      <c r="P9" s="86" t="s">
        <v>221</v>
      </c>
      <c r="Q9" s="86" t="s">
        <v>221</v>
      </c>
      <c r="R9" s="86" t="s">
        <v>221</v>
      </c>
      <c r="S9" s="86" t="s">
        <v>221</v>
      </c>
      <c r="T9" s="86" t="s">
        <v>221</v>
      </c>
      <c r="U9" s="86" t="s">
        <v>221</v>
      </c>
      <c r="V9" s="86" t="s">
        <v>221</v>
      </c>
      <c r="W9" s="86" t="s">
        <v>221</v>
      </c>
      <c r="X9" s="86" t="s">
        <v>221</v>
      </c>
      <c r="Y9" s="86" t="s">
        <v>221</v>
      </c>
      <c r="Z9" s="86" t="s">
        <v>221</v>
      </c>
      <c r="AA9" s="86" t="s">
        <v>221</v>
      </c>
      <c r="AB9" s="86" t="s">
        <v>221</v>
      </c>
      <c r="AC9" s="89" t="s">
        <v>221</v>
      </c>
      <c r="AD9" s="139" t="s">
        <v>221</v>
      </c>
      <c r="AF9" t="s">
        <v>39</v>
      </c>
    </row>
    <row r="10" spans="1:34" x14ac:dyDescent="0.2">
      <c r="A10" s="78" t="s">
        <v>104</v>
      </c>
      <c r="B10" s="86" t="s">
        <v>224</v>
      </c>
      <c r="C10" s="86" t="s">
        <v>221</v>
      </c>
      <c r="D10" s="86" t="s">
        <v>221</v>
      </c>
      <c r="E10" s="86" t="s">
        <v>223</v>
      </c>
      <c r="F10" s="86" t="s">
        <v>223</v>
      </c>
      <c r="G10" s="86" t="s">
        <v>223</v>
      </c>
      <c r="H10" s="86" t="s">
        <v>223</v>
      </c>
      <c r="I10" s="86" t="s">
        <v>217</v>
      </c>
      <c r="J10" s="86" t="s">
        <v>222</v>
      </c>
      <c r="K10" s="86" t="s">
        <v>223</v>
      </c>
      <c r="L10" s="86" t="s">
        <v>223</v>
      </c>
      <c r="M10" s="86" t="s">
        <v>223</v>
      </c>
      <c r="N10" s="86" t="s">
        <v>220</v>
      </c>
      <c r="O10" s="86" t="s">
        <v>220</v>
      </c>
      <c r="P10" s="86" t="s">
        <v>221</v>
      </c>
      <c r="Q10" s="86" t="s">
        <v>221</v>
      </c>
      <c r="R10" s="86" t="s">
        <v>218</v>
      </c>
      <c r="S10" s="86" t="s">
        <v>223</v>
      </c>
      <c r="T10" s="86" t="s">
        <v>223</v>
      </c>
      <c r="U10" s="86" t="s">
        <v>223</v>
      </c>
      <c r="V10" s="86" t="s">
        <v>223</v>
      </c>
      <c r="W10" s="86" t="s">
        <v>221</v>
      </c>
      <c r="X10" s="86" t="s">
        <v>220</v>
      </c>
      <c r="Y10" s="86" t="s">
        <v>220</v>
      </c>
      <c r="Z10" s="86" t="s">
        <v>222</v>
      </c>
      <c r="AA10" s="86" t="s">
        <v>223</v>
      </c>
      <c r="AB10" s="86" t="s">
        <v>218</v>
      </c>
      <c r="AC10" s="89" t="s">
        <v>218</v>
      </c>
      <c r="AD10" s="139" t="s">
        <v>223</v>
      </c>
      <c r="AH10" t="s">
        <v>39</v>
      </c>
    </row>
    <row r="11" spans="1:34" x14ac:dyDescent="0.2">
      <c r="A11" s="78" t="s">
        <v>110</v>
      </c>
      <c r="B11" s="86" t="s">
        <v>221</v>
      </c>
      <c r="C11" s="86" t="s">
        <v>224</v>
      </c>
      <c r="D11" s="86" t="s">
        <v>224</v>
      </c>
      <c r="E11" s="86" t="s">
        <v>223</v>
      </c>
      <c r="F11" s="86" t="s">
        <v>218</v>
      </c>
      <c r="G11" s="86" t="s">
        <v>223</v>
      </c>
      <c r="H11" s="86" t="s">
        <v>218</v>
      </c>
      <c r="I11" s="86" t="s">
        <v>217</v>
      </c>
      <c r="J11" s="86" t="s">
        <v>219</v>
      </c>
      <c r="K11" s="86" t="s">
        <v>219</v>
      </c>
      <c r="L11" s="86" t="s">
        <v>224</v>
      </c>
      <c r="M11" s="86" t="s">
        <v>219</v>
      </c>
      <c r="N11" s="86" t="s">
        <v>224</v>
      </c>
      <c r="O11" s="86" t="s">
        <v>221</v>
      </c>
      <c r="P11" s="86" t="s">
        <v>221</v>
      </c>
      <c r="Q11" s="86" t="s">
        <v>220</v>
      </c>
      <c r="R11" s="86" t="s">
        <v>218</v>
      </c>
      <c r="S11" s="86" t="s">
        <v>223</v>
      </c>
      <c r="T11" s="86" t="s">
        <v>222</v>
      </c>
      <c r="U11" s="86" t="s">
        <v>217</v>
      </c>
      <c r="V11" s="86" t="s">
        <v>219</v>
      </c>
      <c r="W11" s="86" t="s">
        <v>219</v>
      </c>
      <c r="X11" s="86" t="s">
        <v>224</v>
      </c>
      <c r="Y11" s="86" t="s">
        <v>220</v>
      </c>
      <c r="Z11" s="86" t="s">
        <v>221</v>
      </c>
      <c r="AA11" s="86" t="s">
        <v>219</v>
      </c>
      <c r="AB11" s="86" t="s">
        <v>219</v>
      </c>
      <c r="AC11" s="89" t="s">
        <v>219</v>
      </c>
      <c r="AD11" s="139" t="s">
        <v>219</v>
      </c>
    </row>
    <row r="12" spans="1:34" x14ac:dyDescent="0.2">
      <c r="A12" s="78" t="s">
        <v>1</v>
      </c>
      <c r="B12" s="86" t="s">
        <v>221</v>
      </c>
      <c r="C12" s="86" t="s">
        <v>221</v>
      </c>
      <c r="D12" s="86" t="s">
        <v>221</v>
      </c>
      <c r="E12" s="86" t="s">
        <v>221</v>
      </c>
      <c r="F12" s="86" t="s">
        <v>221</v>
      </c>
      <c r="G12" s="86" t="s">
        <v>221</v>
      </c>
      <c r="H12" s="86" t="s">
        <v>217</v>
      </c>
      <c r="I12" s="86" t="s">
        <v>219</v>
      </c>
      <c r="J12" s="86" t="s">
        <v>217</v>
      </c>
      <c r="K12" s="86" t="s">
        <v>217</v>
      </c>
      <c r="L12" s="86" t="s">
        <v>217</v>
      </c>
      <c r="M12" s="86" t="s">
        <v>221</v>
      </c>
      <c r="N12" s="86" t="s">
        <v>221</v>
      </c>
      <c r="O12" s="86" t="s">
        <v>221</v>
      </c>
      <c r="P12" s="86" t="s">
        <v>221</v>
      </c>
      <c r="Q12" s="86" t="s">
        <v>221</v>
      </c>
      <c r="R12" s="86" t="s">
        <v>221</v>
      </c>
      <c r="S12" s="86" t="s">
        <v>217</v>
      </c>
      <c r="T12" s="86" t="s">
        <v>217</v>
      </c>
      <c r="U12" s="86" t="s">
        <v>217</v>
      </c>
      <c r="V12" s="86" t="s">
        <v>219</v>
      </c>
      <c r="W12" s="86" t="s">
        <v>221</v>
      </c>
      <c r="X12" s="86" t="s">
        <v>224</v>
      </c>
      <c r="Y12" s="86" t="s">
        <v>221</v>
      </c>
      <c r="Z12" s="86" t="s">
        <v>221</v>
      </c>
      <c r="AA12" s="86" t="s">
        <v>221</v>
      </c>
      <c r="AB12" s="86" t="s">
        <v>217</v>
      </c>
      <c r="AC12" s="89" t="s">
        <v>219</v>
      </c>
      <c r="AD12" s="139" t="s">
        <v>221</v>
      </c>
      <c r="AE12" s="11" t="s">
        <v>39</v>
      </c>
      <c r="AF12" t="s">
        <v>39</v>
      </c>
    </row>
    <row r="13" spans="1:34" x14ac:dyDescent="0.2">
      <c r="A13" s="78" t="s">
        <v>2</v>
      </c>
      <c r="B13" s="86" t="s">
        <v>223</v>
      </c>
      <c r="C13" s="86" t="s">
        <v>222</v>
      </c>
      <c r="D13" s="86" t="s">
        <v>220</v>
      </c>
      <c r="E13" s="86" t="s">
        <v>220</v>
      </c>
      <c r="F13" s="86" t="s">
        <v>223</v>
      </c>
      <c r="G13" s="86" t="s">
        <v>223</v>
      </c>
      <c r="H13" s="86" t="s">
        <v>223</v>
      </c>
      <c r="I13" s="86" t="s">
        <v>223</v>
      </c>
      <c r="J13" s="86" t="s">
        <v>222</v>
      </c>
      <c r="K13" s="86" t="s">
        <v>222</v>
      </c>
      <c r="L13" s="86" t="s">
        <v>222</v>
      </c>
      <c r="M13" s="86" t="s">
        <v>220</v>
      </c>
      <c r="N13" s="86" t="s">
        <v>220</v>
      </c>
      <c r="O13" s="86" t="s">
        <v>220</v>
      </c>
      <c r="P13" s="86" t="s">
        <v>223</v>
      </c>
      <c r="Q13" s="86" t="s">
        <v>222</v>
      </c>
      <c r="R13" s="86" t="s">
        <v>220</v>
      </c>
      <c r="S13" s="86" t="s">
        <v>223</v>
      </c>
      <c r="T13" s="86" t="s">
        <v>223</v>
      </c>
      <c r="U13" s="86" t="s">
        <v>222</v>
      </c>
      <c r="V13" s="86" t="s">
        <v>222</v>
      </c>
      <c r="W13" s="86" t="s">
        <v>222</v>
      </c>
      <c r="X13" s="86" t="s">
        <v>223</v>
      </c>
      <c r="Y13" s="86" t="s">
        <v>220</v>
      </c>
      <c r="Z13" s="86" t="s">
        <v>220</v>
      </c>
      <c r="AA13" s="86" t="s">
        <v>223</v>
      </c>
      <c r="AB13" s="86" t="s">
        <v>223</v>
      </c>
      <c r="AC13" s="89" t="s">
        <v>223</v>
      </c>
      <c r="AD13" s="139" t="s">
        <v>223</v>
      </c>
      <c r="AE13" s="11" t="s">
        <v>39</v>
      </c>
      <c r="AF13" t="s">
        <v>39</v>
      </c>
    </row>
    <row r="14" spans="1:34" x14ac:dyDescent="0.2">
      <c r="A14" s="78" t="s">
        <v>3</v>
      </c>
      <c r="B14" s="86" t="s">
        <v>219</v>
      </c>
      <c r="C14" s="86" t="s">
        <v>219</v>
      </c>
      <c r="D14" s="86" t="s">
        <v>219</v>
      </c>
      <c r="E14" s="86" t="s">
        <v>223</v>
      </c>
      <c r="F14" s="86" t="s">
        <v>218</v>
      </c>
      <c r="G14" s="86" t="s">
        <v>218</v>
      </c>
      <c r="H14" s="86" t="s">
        <v>221</v>
      </c>
      <c r="I14" s="86" t="s">
        <v>222</v>
      </c>
      <c r="J14" s="86" t="s">
        <v>217</v>
      </c>
      <c r="K14" s="86" t="s">
        <v>218</v>
      </c>
      <c r="L14" s="86" t="s">
        <v>218</v>
      </c>
      <c r="M14" s="86" t="s">
        <v>222</v>
      </c>
      <c r="N14" s="86" t="s">
        <v>219</v>
      </c>
      <c r="O14" s="86" t="s">
        <v>219</v>
      </c>
      <c r="P14" s="86" t="s">
        <v>222</v>
      </c>
      <c r="Q14" s="86" t="s">
        <v>219</v>
      </c>
      <c r="R14" s="86" t="s">
        <v>223</v>
      </c>
      <c r="S14" s="86" t="s">
        <v>222</v>
      </c>
      <c r="T14" s="86" t="s">
        <v>219</v>
      </c>
      <c r="U14" s="86" t="s">
        <v>220</v>
      </c>
      <c r="V14" s="86" t="s">
        <v>217</v>
      </c>
      <c r="W14" s="86" t="s">
        <v>221</v>
      </c>
      <c r="X14" s="86" t="s">
        <v>219</v>
      </c>
      <c r="Y14" s="86" t="s">
        <v>217</v>
      </c>
      <c r="Z14" s="86" t="s">
        <v>220</v>
      </c>
      <c r="AA14" s="86" t="s">
        <v>220</v>
      </c>
      <c r="AB14" s="86" t="s">
        <v>217</v>
      </c>
      <c r="AC14" s="89" t="s">
        <v>217</v>
      </c>
      <c r="AD14" s="139" t="s">
        <v>219</v>
      </c>
      <c r="AF14" t="s">
        <v>39</v>
      </c>
      <c r="AG14" t="s">
        <v>39</v>
      </c>
      <c r="AH14" t="s">
        <v>39</v>
      </c>
    </row>
    <row r="15" spans="1:34" x14ac:dyDescent="0.2">
      <c r="A15" s="78" t="s">
        <v>36</v>
      </c>
      <c r="B15" s="86" t="s">
        <v>224</v>
      </c>
      <c r="C15" s="86" t="s">
        <v>224</v>
      </c>
      <c r="D15" s="86" t="s">
        <v>224</v>
      </c>
      <c r="E15" s="86" t="s">
        <v>223</v>
      </c>
      <c r="F15" s="86" t="s">
        <v>218</v>
      </c>
      <c r="G15" s="86" t="s">
        <v>218</v>
      </c>
      <c r="H15" s="86" t="s">
        <v>219</v>
      </c>
      <c r="I15" s="86" t="s">
        <v>219</v>
      </c>
      <c r="J15" s="86" t="s">
        <v>219</v>
      </c>
      <c r="K15" s="86" t="s">
        <v>219</v>
      </c>
      <c r="L15" s="86" t="s">
        <v>217</v>
      </c>
      <c r="M15" s="86" t="s">
        <v>224</v>
      </c>
      <c r="N15" s="86" t="s">
        <v>224</v>
      </c>
      <c r="O15" s="86" t="s">
        <v>224</v>
      </c>
      <c r="P15" s="86" t="s">
        <v>222</v>
      </c>
      <c r="Q15" s="86" t="s">
        <v>221</v>
      </c>
      <c r="R15" s="86" t="s">
        <v>220</v>
      </c>
      <c r="S15" s="86" t="s">
        <v>218</v>
      </c>
      <c r="T15" s="86" t="s">
        <v>218</v>
      </c>
      <c r="U15" s="86" t="s">
        <v>219</v>
      </c>
      <c r="V15" s="86" t="s">
        <v>224</v>
      </c>
      <c r="W15" s="86" t="s">
        <v>221</v>
      </c>
      <c r="X15" s="86" t="s">
        <v>221</v>
      </c>
      <c r="Y15" s="86" t="s">
        <v>221</v>
      </c>
      <c r="Z15" s="86" t="s">
        <v>224</v>
      </c>
      <c r="AA15" s="86" t="s">
        <v>224</v>
      </c>
      <c r="AB15" s="86" t="s">
        <v>219</v>
      </c>
      <c r="AC15" s="89" t="s">
        <v>224</v>
      </c>
      <c r="AD15" s="139" t="s">
        <v>224</v>
      </c>
      <c r="AG15" t="s">
        <v>39</v>
      </c>
    </row>
    <row r="16" spans="1:34" x14ac:dyDescent="0.2">
      <c r="A16" s="78" t="s">
        <v>4</v>
      </c>
      <c r="B16" s="86" t="s">
        <v>222</v>
      </c>
      <c r="C16" s="86" t="s">
        <v>217</v>
      </c>
      <c r="D16" s="86" t="s">
        <v>217</v>
      </c>
      <c r="E16" s="86" t="s">
        <v>218</v>
      </c>
      <c r="F16" s="86" t="s">
        <v>218</v>
      </c>
      <c r="G16" s="86" t="s">
        <v>220</v>
      </c>
      <c r="H16" s="86" t="s">
        <v>218</v>
      </c>
      <c r="I16" s="86" t="s">
        <v>218</v>
      </c>
      <c r="J16" s="86" t="s">
        <v>217</v>
      </c>
      <c r="K16" s="86" t="s">
        <v>217</v>
      </c>
      <c r="L16" s="86" t="s">
        <v>217</v>
      </c>
      <c r="M16" s="86" t="s">
        <v>219</v>
      </c>
      <c r="N16" s="86" t="s">
        <v>217</v>
      </c>
      <c r="O16" s="86" t="s">
        <v>220</v>
      </c>
      <c r="P16" s="86" t="s">
        <v>222</v>
      </c>
      <c r="Q16" s="86" t="s">
        <v>220</v>
      </c>
      <c r="R16" s="86" t="s">
        <v>220</v>
      </c>
      <c r="S16" s="86" t="s">
        <v>222</v>
      </c>
      <c r="T16" s="86" t="s">
        <v>219</v>
      </c>
      <c r="U16" s="86" t="s">
        <v>218</v>
      </c>
      <c r="V16" s="86" t="s">
        <v>219</v>
      </c>
      <c r="W16" s="86" t="s">
        <v>220</v>
      </c>
      <c r="X16" s="86" t="s">
        <v>217</v>
      </c>
      <c r="Y16" s="86" t="s">
        <v>217</v>
      </c>
      <c r="Z16" s="86" t="s">
        <v>218</v>
      </c>
      <c r="AA16" s="86" t="s">
        <v>217</v>
      </c>
      <c r="AB16" s="86" t="s">
        <v>219</v>
      </c>
      <c r="AC16" s="89" t="s">
        <v>219</v>
      </c>
      <c r="AD16" s="139" t="s">
        <v>217</v>
      </c>
      <c r="AG16" t="s">
        <v>39</v>
      </c>
    </row>
    <row r="17" spans="1:36" x14ac:dyDescent="0.2">
      <c r="A17" s="78" t="s">
        <v>155</v>
      </c>
      <c r="B17" s="86" t="s">
        <v>218</v>
      </c>
      <c r="C17" s="86" t="s">
        <v>218</v>
      </c>
      <c r="D17" s="86" t="s">
        <v>218</v>
      </c>
      <c r="E17" s="86" t="s">
        <v>218</v>
      </c>
      <c r="F17" s="86" t="s">
        <v>218</v>
      </c>
      <c r="G17" s="86" t="s">
        <v>218</v>
      </c>
      <c r="H17" s="86" t="s">
        <v>218</v>
      </c>
      <c r="I17" s="86" t="s">
        <v>218</v>
      </c>
      <c r="J17" s="86" t="s">
        <v>218</v>
      </c>
      <c r="K17" s="86" t="s">
        <v>218</v>
      </c>
      <c r="L17" s="86" t="s">
        <v>218</v>
      </c>
      <c r="M17" s="86" t="s">
        <v>218</v>
      </c>
      <c r="N17" s="86" t="s">
        <v>218</v>
      </c>
      <c r="O17" s="86" t="s">
        <v>218</v>
      </c>
      <c r="P17" s="86" t="s">
        <v>218</v>
      </c>
      <c r="Q17" s="86" t="s">
        <v>218</v>
      </c>
      <c r="R17" s="86" t="s">
        <v>218</v>
      </c>
      <c r="S17" s="86" t="s">
        <v>218</v>
      </c>
      <c r="T17" s="86" t="s">
        <v>218</v>
      </c>
      <c r="U17" s="86" t="s">
        <v>218</v>
      </c>
      <c r="V17" s="86" t="s">
        <v>218</v>
      </c>
      <c r="W17" s="86" t="s">
        <v>218</v>
      </c>
      <c r="X17" s="86" t="s">
        <v>218</v>
      </c>
      <c r="Y17" s="86" t="s">
        <v>218</v>
      </c>
      <c r="Z17" s="86" t="s">
        <v>218</v>
      </c>
      <c r="AA17" s="86" t="s">
        <v>218</v>
      </c>
      <c r="AB17" s="86" t="s">
        <v>218</v>
      </c>
      <c r="AC17" s="89" t="s">
        <v>218</v>
      </c>
      <c r="AD17" s="139" t="s">
        <v>218</v>
      </c>
      <c r="AH17" t="s">
        <v>39</v>
      </c>
    </row>
    <row r="18" spans="1:36" x14ac:dyDescent="0.2">
      <c r="A18" s="78" t="s">
        <v>156</v>
      </c>
      <c r="B18" s="86" t="s">
        <v>220</v>
      </c>
      <c r="C18" s="86" t="s">
        <v>217</v>
      </c>
      <c r="D18" s="86" t="s">
        <v>219</v>
      </c>
      <c r="E18" s="86" t="s">
        <v>223</v>
      </c>
      <c r="F18" s="86" t="s">
        <v>218</v>
      </c>
      <c r="G18" s="86" t="s">
        <v>218</v>
      </c>
      <c r="H18" s="86" t="s">
        <v>218</v>
      </c>
      <c r="I18" s="86" t="s">
        <v>217</v>
      </c>
      <c r="J18" s="86" t="s">
        <v>217</v>
      </c>
      <c r="K18" s="86" t="s">
        <v>217</v>
      </c>
      <c r="L18" s="86" t="s">
        <v>224</v>
      </c>
      <c r="M18" s="86" t="s">
        <v>217</v>
      </c>
      <c r="N18" s="86" t="s">
        <v>217</v>
      </c>
      <c r="O18" s="86" t="s">
        <v>217</v>
      </c>
      <c r="P18" s="86" t="s">
        <v>220</v>
      </c>
      <c r="Q18" s="86" t="s">
        <v>220</v>
      </c>
      <c r="R18" s="86" t="s">
        <v>218</v>
      </c>
      <c r="S18" s="86" t="s">
        <v>218</v>
      </c>
      <c r="T18" s="86" t="s">
        <v>218</v>
      </c>
      <c r="U18" s="86" t="s">
        <v>217</v>
      </c>
      <c r="V18" s="86" t="s">
        <v>219</v>
      </c>
      <c r="W18" s="86" t="s">
        <v>217</v>
      </c>
      <c r="X18" s="86" t="s">
        <v>219</v>
      </c>
      <c r="Y18" s="86" t="s">
        <v>217</v>
      </c>
      <c r="Z18" s="86" t="s">
        <v>222</v>
      </c>
      <c r="AA18" s="86" t="s">
        <v>219</v>
      </c>
      <c r="AB18" s="86" t="s">
        <v>217</v>
      </c>
      <c r="AC18" s="89" t="s">
        <v>217</v>
      </c>
      <c r="AD18" s="139" t="s">
        <v>217</v>
      </c>
    </row>
    <row r="19" spans="1:36" x14ac:dyDescent="0.2">
      <c r="A19" s="78" t="s">
        <v>5</v>
      </c>
      <c r="B19" s="86" t="s">
        <v>217</v>
      </c>
      <c r="C19" s="86" t="s">
        <v>217</v>
      </c>
      <c r="D19" s="86" t="s">
        <v>217</v>
      </c>
      <c r="E19" s="86" t="s">
        <v>220</v>
      </c>
      <c r="F19" s="86" t="s">
        <v>220</v>
      </c>
      <c r="G19" s="86" t="s">
        <v>220</v>
      </c>
      <c r="H19" s="86" t="s">
        <v>223</v>
      </c>
      <c r="I19" s="86" t="s">
        <v>222</v>
      </c>
      <c r="J19" s="86" t="s">
        <v>218</v>
      </c>
      <c r="K19" s="86" t="s">
        <v>222</v>
      </c>
      <c r="L19" s="86" t="s">
        <v>217</v>
      </c>
      <c r="M19" s="86" t="s">
        <v>218</v>
      </c>
      <c r="N19" s="86" t="s">
        <v>224</v>
      </c>
      <c r="O19" s="86" t="s">
        <v>218</v>
      </c>
      <c r="P19" s="86" t="s">
        <v>223</v>
      </c>
      <c r="Q19" s="86" t="s">
        <v>224</v>
      </c>
      <c r="R19" s="86" t="s">
        <v>222</v>
      </c>
      <c r="S19" s="86" t="s">
        <v>220</v>
      </c>
      <c r="T19" s="86" t="s">
        <v>222</v>
      </c>
      <c r="U19" s="86" t="s">
        <v>222</v>
      </c>
      <c r="V19" s="86" t="s">
        <v>218</v>
      </c>
      <c r="W19" s="86" t="s">
        <v>217</v>
      </c>
      <c r="X19" s="86" t="s">
        <v>217</v>
      </c>
      <c r="Y19" s="86" t="s">
        <v>224</v>
      </c>
      <c r="Z19" s="86" t="s">
        <v>219</v>
      </c>
      <c r="AA19" s="86" t="s">
        <v>218</v>
      </c>
      <c r="AB19" s="86" t="s">
        <v>223</v>
      </c>
      <c r="AC19" s="89" t="s">
        <v>223</v>
      </c>
      <c r="AD19" s="139" t="s">
        <v>217</v>
      </c>
      <c r="AH19" t="s">
        <v>39</v>
      </c>
      <c r="AJ19" t="s">
        <v>39</v>
      </c>
    </row>
    <row r="20" spans="1:36" x14ac:dyDescent="0.2">
      <c r="A20" s="78" t="s">
        <v>6</v>
      </c>
      <c r="B20" s="86" t="s">
        <v>221</v>
      </c>
      <c r="C20" s="86" t="s">
        <v>221</v>
      </c>
      <c r="D20" s="86" t="s">
        <v>220</v>
      </c>
      <c r="E20" s="86" t="s">
        <v>218</v>
      </c>
      <c r="F20" s="86" t="s">
        <v>218</v>
      </c>
      <c r="G20" s="86" t="s">
        <v>218</v>
      </c>
      <c r="H20" s="86" t="s">
        <v>218</v>
      </c>
      <c r="I20" s="86" t="s">
        <v>218</v>
      </c>
      <c r="J20" s="86" t="s">
        <v>219</v>
      </c>
      <c r="K20" s="86" t="s">
        <v>217</v>
      </c>
      <c r="L20" s="86" t="s">
        <v>219</v>
      </c>
      <c r="M20" s="86" t="s">
        <v>219</v>
      </c>
      <c r="N20" s="86" t="s">
        <v>217</v>
      </c>
      <c r="O20" s="86" t="s">
        <v>218</v>
      </c>
      <c r="P20" s="86" t="s">
        <v>220</v>
      </c>
      <c r="Q20" s="86" t="s">
        <v>220</v>
      </c>
      <c r="R20" s="86" t="s">
        <v>218</v>
      </c>
      <c r="S20" s="86" t="s">
        <v>218</v>
      </c>
      <c r="T20" s="86" t="s">
        <v>218</v>
      </c>
      <c r="U20" s="86" t="s">
        <v>218</v>
      </c>
      <c r="V20" s="86" t="s">
        <v>218</v>
      </c>
      <c r="W20" s="86" t="s">
        <v>219</v>
      </c>
      <c r="X20" s="86" t="s">
        <v>217</v>
      </c>
      <c r="Y20" s="86" t="s">
        <v>220</v>
      </c>
      <c r="Z20" s="86" t="s">
        <v>221</v>
      </c>
      <c r="AA20" s="86" t="s">
        <v>221</v>
      </c>
      <c r="AB20" s="86" t="s">
        <v>221</v>
      </c>
      <c r="AC20" s="89" t="s">
        <v>219</v>
      </c>
      <c r="AD20" s="139" t="s">
        <v>218</v>
      </c>
      <c r="AI20" t="s">
        <v>39</v>
      </c>
    </row>
    <row r="21" spans="1:36" x14ac:dyDescent="0.2">
      <c r="A21" s="78" t="s">
        <v>35</v>
      </c>
      <c r="B21" s="86" t="s">
        <v>221</v>
      </c>
      <c r="C21" s="86" t="s">
        <v>221</v>
      </c>
      <c r="D21" s="86" t="s">
        <v>221</v>
      </c>
      <c r="E21" s="86" t="s">
        <v>221</v>
      </c>
      <c r="F21" s="86" t="s">
        <v>221</v>
      </c>
      <c r="G21" s="86" t="s">
        <v>221</v>
      </c>
      <c r="H21" s="86" t="s">
        <v>221</v>
      </c>
      <c r="I21" s="86" t="s">
        <v>221</v>
      </c>
      <c r="J21" s="86" t="s">
        <v>221</v>
      </c>
      <c r="K21" s="86" t="s">
        <v>221</v>
      </c>
      <c r="L21" s="86" t="s">
        <v>221</v>
      </c>
      <c r="M21" s="86" t="s">
        <v>221</v>
      </c>
      <c r="N21" s="86" t="s">
        <v>221</v>
      </c>
      <c r="O21" s="86" t="s">
        <v>221</v>
      </c>
      <c r="P21" s="86" t="s">
        <v>221</v>
      </c>
      <c r="Q21" s="86" t="s">
        <v>221</v>
      </c>
      <c r="R21" s="86" t="s">
        <v>221</v>
      </c>
      <c r="S21" s="86" t="s">
        <v>221</v>
      </c>
      <c r="T21" s="86" t="s">
        <v>221</v>
      </c>
      <c r="U21" s="86" t="s">
        <v>221</v>
      </c>
      <c r="V21" s="86" t="s">
        <v>221</v>
      </c>
      <c r="W21" s="86" t="s">
        <v>221</v>
      </c>
      <c r="X21" s="86" t="s">
        <v>221</v>
      </c>
      <c r="Y21" s="86" t="s">
        <v>221</v>
      </c>
      <c r="Z21" s="86" t="s">
        <v>221</v>
      </c>
      <c r="AA21" s="86" t="s">
        <v>221</v>
      </c>
      <c r="AB21" s="86" t="s">
        <v>221</v>
      </c>
      <c r="AC21" s="89" t="s">
        <v>221</v>
      </c>
      <c r="AD21" s="139" t="s">
        <v>221</v>
      </c>
      <c r="AF21" t="s">
        <v>39</v>
      </c>
    </row>
    <row r="22" spans="1:36" x14ac:dyDescent="0.2">
      <c r="A22" s="78" t="s">
        <v>157</v>
      </c>
      <c r="B22" s="86" t="s">
        <v>221</v>
      </c>
      <c r="C22" s="86" t="s">
        <v>221</v>
      </c>
      <c r="D22" s="86" t="s">
        <v>221</v>
      </c>
      <c r="E22" s="86" t="s">
        <v>223</v>
      </c>
      <c r="F22" s="86" t="s">
        <v>218</v>
      </c>
      <c r="G22" s="86" t="s">
        <v>218</v>
      </c>
      <c r="H22" s="86" t="s">
        <v>221</v>
      </c>
      <c r="I22" s="86" t="s">
        <v>221</v>
      </c>
      <c r="J22" s="86" t="s">
        <v>221</v>
      </c>
      <c r="K22" s="86" t="s">
        <v>221</v>
      </c>
      <c r="L22" s="86" t="s">
        <v>221</v>
      </c>
      <c r="M22" s="86" t="s">
        <v>221</v>
      </c>
      <c r="N22" s="86" t="s">
        <v>221</v>
      </c>
      <c r="O22" s="86" t="s">
        <v>221</v>
      </c>
      <c r="P22" s="86" t="s">
        <v>221</v>
      </c>
      <c r="Q22" s="86" t="s">
        <v>221</v>
      </c>
      <c r="R22" s="86" t="s">
        <v>218</v>
      </c>
      <c r="S22" s="86" t="s">
        <v>218</v>
      </c>
      <c r="T22" s="86" t="s">
        <v>218</v>
      </c>
      <c r="U22" s="86" t="s">
        <v>218</v>
      </c>
      <c r="V22" s="86" t="s">
        <v>221</v>
      </c>
      <c r="W22" s="86" t="s">
        <v>221</v>
      </c>
      <c r="X22" s="86" t="s">
        <v>221</v>
      </c>
      <c r="Y22" s="86" t="s">
        <v>221</v>
      </c>
      <c r="Z22" s="86" t="s">
        <v>221</v>
      </c>
      <c r="AA22" s="86" t="s">
        <v>221</v>
      </c>
      <c r="AB22" s="86" t="s">
        <v>217</v>
      </c>
      <c r="AC22" s="89" t="s">
        <v>221</v>
      </c>
      <c r="AD22" s="139" t="s">
        <v>221</v>
      </c>
      <c r="AH22" t="s">
        <v>39</v>
      </c>
    </row>
    <row r="23" spans="1:36" s="5" customFormat="1" x14ac:dyDescent="0.2">
      <c r="A23" s="78" t="s">
        <v>7</v>
      </c>
      <c r="B23" s="86" t="s">
        <v>224</v>
      </c>
      <c r="C23" s="86" t="s">
        <v>221</v>
      </c>
      <c r="D23" s="86" t="s">
        <v>221</v>
      </c>
      <c r="E23" s="86" t="s">
        <v>211</v>
      </c>
      <c r="F23" s="86" t="s">
        <v>211</v>
      </c>
      <c r="G23" s="86" t="s">
        <v>221</v>
      </c>
      <c r="H23" s="86" t="s">
        <v>218</v>
      </c>
      <c r="I23" s="86" t="s">
        <v>218</v>
      </c>
      <c r="J23" s="86" t="s">
        <v>223</v>
      </c>
      <c r="K23" s="86" t="s">
        <v>223</v>
      </c>
      <c r="L23" s="86" t="s">
        <v>211</v>
      </c>
      <c r="M23" s="86" t="s">
        <v>211</v>
      </c>
      <c r="N23" s="86" t="s">
        <v>211</v>
      </c>
      <c r="O23" s="86" t="s">
        <v>211</v>
      </c>
      <c r="P23" s="86" t="s">
        <v>211</v>
      </c>
      <c r="Q23" s="86" t="s">
        <v>211</v>
      </c>
      <c r="R23" s="86" t="s">
        <v>221</v>
      </c>
      <c r="S23" s="86" t="s">
        <v>218</v>
      </c>
      <c r="T23" s="86" t="s">
        <v>218</v>
      </c>
      <c r="U23" s="86" t="s">
        <v>218</v>
      </c>
      <c r="V23" s="86" t="s">
        <v>217</v>
      </c>
      <c r="W23" s="86" t="s">
        <v>221</v>
      </c>
      <c r="X23" s="86" t="s">
        <v>211</v>
      </c>
      <c r="Y23" s="86" t="s">
        <v>211</v>
      </c>
      <c r="Z23" s="86" t="s">
        <v>211</v>
      </c>
      <c r="AA23" s="86" t="s">
        <v>211</v>
      </c>
      <c r="AB23" s="86" t="s">
        <v>211</v>
      </c>
      <c r="AC23" s="89" t="s">
        <v>211</v>
      </c>
      <c r="AD23" s="139" t="s">
        <v>221</v>
      </c>
      <c r="AG23" s="5" t="s">
        <v>39</v>
      </c>
      <c r="AH23" s="5" t="s">
        <v>39</v>
      </c>
      <c r="AI23" s="5" t="s">
        <v>39</v>
      </c>
    </row>
    <row r="24" spans="1:36" x14ac:dyDescent="0.2">
      <c r="A24" s="78" t="s">
        <v>158</v>
      </c>
      <c r="B24" s="86" t="s">
        <v>221</v>
      </c>
      <c r="C24" s="86" t="s">
        <v>221</v>
      </c>
      <c r="D24" s="86" t="s">
        <v>221</v>
      </c>
      <c r="E24" s="86" t="s">
        <v>221</v>
      </c>
      <c r="F24" s="86" t="s">
        <v>221</v>
      </c>
      <c r="G24" s="86" t="s">
        <v>221</v>
      </c>
      <c r="H24" s="86" t="s">
        <v>221</v>
      </c>
      <c r="I24" s="86" t="s">
        <v>221</v>
      </c>
      <c r="J24" s="86" t="s">
        <v>221</v>
      </c>
      <c r="K24" s="86" t="s">
        <v>221</v>
      </c>
      <c r="L24" s="86" t="s">
        <v>221</v>
      </c>
      <c r="M24" s="86" t="s">
        <v>221</v>
      </c>
      <c r="N24" s="86" t="s">
        <v>221</v>
      </c>
      <c r="O24" s="86" t="s">
        <v>221</v>
      </c>
      <c r="P24" s="86" t="s">
        <v>221</v>
      </c>
      <c r="Q24" s="86" t="s">
        <v>221</v>
      </c>
      <c r="R24" s="86" t="s">
        <v>221</v>
      </c>
      <c r="S24" s="86" t="s">
        <v>221</v>
      </c>
      <c r="T24" s="86" t="s">
        <v>221</v>
      </c>
      <c r="U24" s="86" t="s">
        <v>221</v>
      </c>
      <c r="V24" s="86" t="s">
        <v>221</v>
      </c>
      <c r="W24" s="86" t="s">
        <v>221</v>
      </c>
      <c r="X24" s="86" t="s">
        <v>221</v>
      </c>
      <c r="Y24" s="86" t="s">
        <v>221</v>
      </c>
      <c r="Z24" s="86" t="s">
        <v>221</v>
      </c>
      <c r="AA24" s="86" t="s">
        <v>221</v>
      </c>
      <c r="AB24" s="86" t="s">
        <v>221</v>
      </c>
      <c r="AC24" s="89" t="s">
        <v>221</v>
      </c>
      <c r="AD24" s="139" t="s">
        <v>221</v>
      </c>
      <c r="AG24" t="s">
        <v>39</v>
      </c>
      <c r="AH24" t="s">
        <v>39</v>
      </c>
    </row>
    <row r="25" spans="1:36" x14ac:dyDescent="0.2">
      <c r="A25" s="78" t="s">
        <v>159</v>
      </c>
      <c r="B25" s="86" t="s">
        <v>221</v>
      </c>
      <c r="C25" s="86" t="s">
        <v>221</v>
      </c>
      <c r="D25" s="86" t="s">
        <v>221</v>
      </c>
      <c r="E25" s="86" t="s">
        <v>221</v>
      </c>
      <c r="F25" s="86" t="s">
        <v>221</v>
      </c>
      <c r="G25" s="86" t="s">
        <v>221</v>
      </c>
      <c r="H25" s="86" t="s">
        <v>221</v>
      </c>
      <c r="I25" s="86" t="s">
        <v>221</v>
      </c>
      <c r="J25" s="86" t="s">
        <v>221</v>
      </c>
      <c r="K25" s="86" t="s">
        <v>221</v>
      </c>
      <c r="L25" s="86" t="s">
        <v>221</v>
      </c>
      <c r="M25" s="86" t="s">
        <v>221</v>
      </c>
      <c r="N25" s="86" t="s">
        <v>221</v>
      </c>
      <c r="O25" s="86" t="s">
        <v>220</v>
      </c>
      <c r="P25" s="86" t="s">
        <v>221</v>
      </c>
      <c r="Q25" s="86" t="s">
        <v>221</v>
      </c>
      <c r="R25" s="86" t="s">
        <v>221</v>
      </c>
      <c r="S25" s="86" t="s">
        <v>221</v>
      </c>
      <c r="T25" s="86" t="s">
        <v>221</v>
      </c>
      <c r="U25" s="86" t="s">
        <v>221</v>
      </c>
      <c r="V25" s="86" t="s">
        <v>221</v>
      </c>
      <c r="W25" s="86" t="s">
        <v>221</v>
      </c>
      <c r="X25" s="86" t="s">
        <v>221</v>
      </c>
      <c r="Y25" s="86" t="s">
        <v>221</v>
      </c>
      <c r="Z25" s="86" t="s">
        <v>221</v>
      </c>
      <c r="AA25" s="86" t="s">
        <v>221</v>
      </c>
      <c r="AB25" s="86" t="s">
        <v>221</v>
      </c>
      <c r="AC25" s="89" t="s">
        <v>221</v>
      </c>
      <c r="AD25" s="139" t="s">
        <v>221</v>
      </c>
      <c r="AF25" t="s">
        <v>39</v>
      </c>
      <c r="AG25" t="s">
        <v>39</v>
      </c>
    </row>
    <row r="26" spans="1:36" x14ac:dyDescent="0.2">
      <c r="A26" s="78" t="s">
        <v>8</v>
      </c>
      <c r="B26" s="86" t="s">
        <v>223</v>
      </c>
      <c r="C26" s="86" t="s">
        <v>223</v>
      </c>
      <c r="D26" s="86" t="s">
        <v>223</v>
      </c>
      <c r="E26" s="86" t="s">
        <v>223</v>
      </c>
      <c r="F26" s="86" t="s">
        <v>223</v>
      </c>
      <c r="G26" s="86" t="s">
        <v>223</v>
      </c>
      <c r="H26" s="86" t="s">
        <v>223</v>
      </c>
      <c r="I26" s="86" t="s">
        <v>223</v>
      </c>
      <c r="J26" s="86" t="s">
        <v>223</v>
      </c>
      <c r="K26" s="86" t="s">
        <v>223</v>
      </c>
      <c r="L26" s="86" t="s">
        <v>223</v>
      </c>
      <c r="M26" s="86" t="s">
        <v>223</v>
      </c>
      <c r="N26" s="86" t="s">
        <v>223</v>
      </c>
      <c r="O26" s="86" t="s">
        <v>223</v>
      </c>
      <c r="P26" s="86" t="s">
        <v>223</v>
      </c>
      <c r="Q26" s="86" t="s">
        <v>223</v>
      </c>
      <c r="R26" s="86" t="s">
        <v>223</v>
      </c>
      <c r="S26" s="86" t="s">
        <v>223</v>
      </c>
      <c r="T26" s="86" t="s">
        <v>223</v>
      </c>
      <c r="U26" s="86" t="s">
        <v>223</v>
      </c>
      <c r="V26" s="86" t="s">
        <v>223</v>
      </c>
      <c r="W26" s="86" t="s">
        <v>223</v>
      </c>
      <c r="X26" s="86" t="s">
        <v>223</v>
      </c>
      <c r="Y26" s="86" t="s">
        <v>223</v>
      </c>
      <c r="Z26" s="86" t="s">
        <v>223</v>
      </c>
      <c r="AA26" s="86" t="s">
        <v>223</v>
      </c>
      <c r="AB26" s="86" t="s">
        <v>223</v>
      </c>
      <c r="AC26" s="89" t="s">
        <v>223</v>
      </c>
      <c r="AD26" s="139" t="s">
        <v>223</v>
      </c>
      <c r="AG26" t="s">
        <v>39</v>
      </c>
    </row>
    <row r="27" spans="1:36" x14ac:dyDescent="0.2">
      <c r="A27" s="78" t="s">
        <v>9</v>
      </c>
      <c r="B27" s="86" t="s">
        <v>211</v>
      </c>
      <c r="C27" s="86" t="s">
        <v>211</v>
      </c>
      <c r="D27" s="86" t="s">
        <v>219</v>
      </c>
      <c r="E27" s="86" t="s">
        <v>219</v>
      </c>
      <c r="F27" s="86" t="s">
        <v>219</v>
      </c>
      <c r="G27" s="86" t="s">
        <v>219</v>
      </c>
      <c r="H27" s="86" t="s">
        <v>219</v>
      </c>
      <c r="I27" s="86" t="s">
        <v>211</v>
      </c>
      <c r="J27" s="86" t="s">
        <v>211</v>
      </c>
      <c r="K27" s="86" t="s">
        <v>211</v>
      </c>
      <c r="L27" s="86" t="s">
        <v>219</v>
      </c>
      <c r="M27" s="86" t="s">
        <v>219</v>
      </c>
      <c r="N27" s="86" t="s">
        <v>219</v>
      </c>
      <c r="O27" s="86" t="s">
        <v>219</v>
      </c>
      <c r="P27" s="86" t="s">
        <v>211</v>
      </c>
      <c r="Q27" s="86" t="s">
        <v>211</v>
      </c>
      <c r="R27" s="86" t="s">
        <v>211</v>
      </c>
      <c r="S27" s="86" t="s">
        <v>211</v>
      </c>
      <c r="T27" s="86" t="s">
        <v>211</v>
      </c>
      <c r="U27" s="86" t="s">
        <v>219</v>
      </c>
      <c r="V27" s="86" t="s">
        <v>219</v>
      </c>
      <c r="W27" s="86" t="s">
        <v>219</v>
      </c>
      <c r="X27" s="86" t="s">
        <v>211</v>
      </c>
      <c r="Y27" s="86" t="s">
        <v>211</v>
      </c>
      <c r="Z27" s="86" t="s">
        <v>211</v>
      </c>
      <c r="AA27" s="86" t="s">
        <v>211</v>
      </c>
      <c r="AB27" s="86" t="s">
        <v>211</v>
      </c>
      <c r="AC27" s="89" t="s">
        <v>211</v>
      </c>
      <c r="AD27" s="139" t="s">
        <v>219</v>
      </c>
      <c r="AE27" t="s">
        <v>39</v>
      </c>
      <c r="AF27" t="s">
        <v>39</v>
      </c>
      <c r="AG27" s="11" t="s">
        <v>39</v>
      </c>
      <c r="AH27" s="11" t="s">
        <v>39</v>
      </c>
    </row>
    <row r="28" spans="1:36" x14ac:dyDescent="0.2">
      <c r="A28" s="78" t="s">
        <v>160</v>
      </c>
      <c r="B28" s="86" t="s">
        <v>221</v>
      </c>
      <c r="C28" s="86" t="s">
        <v>224</v>
      </c>
      <c r="D28" s="86" t="s">
        <v>220</v>
      </c>
      <c r="E28" s="86" t="s">
        <v>218</v>
      </c>
      <c r="F28" s="86" t="s">
        <v>218</v>
      </c>
      <c r="G28" s="86" t="s">
        <v>218</v>
      </c>
      <c r="H28" s="86" t="s">
        <v>217</v>
      </c>
      <c r="I28" s="86" t="s">
        <v>217</v>
      </c>
      <c r="J28" s="86" t="s">
        <v>218</v>
      </c>
      <c r="K28" s="86" t="s">
        <v>218</v>
      </c>
      <c r="L28" s="86" t="s">
        <v>217</v>
      </c>
      <c r="M28" s="86" t="s">
        <v>221</v>
      </c>
      <c r="N28" s="86" t="s">
        <v>221</v>
      </c>
      <c r="O28" s="86" t="s">
        <v>220</v>
      </c>
      <c r="P28" s="86" t="s">
        <v>222</v>
      </c>
      <c r="Q28" s="86" t="s">
        <v>220</v>
      </c>
      <c r="R28" s="86" t="s">
        <v>220</v>
      </c>
      <c r="S28" s="86" t="s">
        <v>218</v>
      </c>
      <c r="T28" s="86" t="s">
        <v>218</v>
      </c>
      <c r="U28" s="86" t="s">
        <v>218</v>
      </c>
      <c r="V28" s="86" t="s">
        <v>218</v>
      </c>
      <c r="W28" s="86" t="s">
        <v>217</v>
      </c>
      <c r="X28" s="86" t="s">
        <v>220</v>
      </c>
      <c r="Y28" s="86" t="s">
        <v>221</v>
      </c>
      <c r="Z28" s="86" t="s">
        <v>218</v>
      </c>
      <c r="AA28" s="86" t="s">
        <v>224</v>
      </c>
      <c r="AB28" s="86" t="s">
        <v>217</v>
      </c>
      <c r="AC28" s="89" t="s">
        <v>217</v>
      </c>
      <c r="AD28" s="139" t="s">
        <v>218</v>
      </c>
      <c r="AF28" t="s">
        <v>39</v>
      </c>
      <c r="AG28" t="s">
        <v>39</v>
      </c>
      <c r="AH28" s="11" t="s">
        <v>39</v>
      </c>
    </row>
    <row r="29" spans="1:36" x14ac:dyDescent="0.2">
      <c r="A29" s="78" t="s">
        <v>10</v>
      </c>
      <c r="B29" s="86" t="s">
        <v>223</v>
      </c>
      <c r="C29" s="86" t="s">
        <v>223</v>
      </c>
      <c r="D29" s="86" t="s">
        <v>223</v>
      </c>
      <c r="E29" s="86" t="s">
        <v>223</v>
      </c>
      <c r="F29" s="86" t="s">
        <v>223</v>
      </c>
      <c r="G29" s="86" t="s">
        <v>223</v>
      </c>
      <c r="H29" s="86" t="s">
        <v>223</v>
      </c>
      <c r="I29" s="86" t="s">
        <v>223</v>
      </c>
      <c r="J29" s="86" t="s">
        <v>223</v>
      </c>
      <c r="K29" s="86" t="s">
        <v>223</v>
      </c>
      <c r="L29" s="86" t="s">
        <v>223</v>
      </c>
      <c r="M29" s="86" t="s">
        <v>223</v>
      </c>
      <c r="N29" s="86" t="s">
        <v>223</v>
      </c>
      <c r="O29" s="86" t="s">
        <v>223</v>
      </c>
      <c r="P29" s="86" t="s">
        <v>223</v>
      </c>
      <c r="Q29" s="86" t="s">
        <v>223</v>
      </c>
      <c r="R29" s="86" t="s">
        <v>223</v>
      </c>
      <c r="S29" s="86" t="s">
        <v>223</v>
      </c>
      <c r="T29" s="86" t="s">
        <v>223</v>
      </c>
      <c r="U29" s="86" t="s">
        <v>223</v>
      </c>
      <c r="V29" s="86" t="s">
        <v>223</v>
      </c>
      <c r="W29" s="86" t="s">
        <v>223</v>
      </c>
      <c r="X29" s="86" t="s">
        <v>223</v>
      </c>
      <c r="Y29" s="86" t="s">
        <v>223</v>
      </c>
      <c r="Z29" s="86" t="s">
        <v>223</v>
      </c>
      <c r="AA29" s="86" t="s">
        <v>223</v>
      </c>
      <c r="AB29" s="86" t="s">
        <v>223</v>
      </c>
      <c r="AC29" s="89" t="s">
        <v>223</v>
      </c>
      <c r="AD29" s="139" t="s">
        <v>223</v>
      </c>
      <c r="AG29" s="11" t="s">
        <v>39</v>
      </c>
    </row>
    <row r="30" spans="1:36" x14ac:dyDescent="0.2">
      <c r="A30" s="78" t="s">
        <v>145</v>
      </c>
      <c r="B30" s="86" t="s">
        <v>221</v>
      </c>
      <c r="C30" s="86" t="s">
        <v>224</v>
      </c>
      <c r="D30" s="86" t="s">
        <v>219</v>
      </c>
      <c r="E30" s="86" t="s">
        <v>218</v>
      </c>
      <c r="F30" s="86" t="s">
        <v>218</v>
      </c>
      <c r="G30" s="86" t="s">
        <v>223</v>
      </c>
      <c r="H30" s="86" t="s">
        <v>217</v>
      </c>
      <c r="I30" s="86" t="s">
        <v>217</v>
      </c>
      <c r="J30" s="86" t="s">
        <v>217</v>
      </c>
      <c r="K30" s="86" t="s">
        <v>219</v>
      </c>
      <c r="L30" s="86" t="s">
        <v>224</v>
      </c>
      <c r="M30" s="86" t="s">
        <v>219</v>
      </c>
      <c r="N30" s="86" t="s">
        <v>224</v>
      </c>
      <c r="O30" s="86" t="s">
        <v>224</v>
      </c>
      <c r="P30" s="86" t="s">
        <v>221</v>
      </c>
      <c r="Q30" s="86" t="s">
        <v>222</v>
      </c>
      <c r="R30" s="86" t="s">
        <v>220</v>
      </c>
      <c r="S30" s="86" t="s">
        <v>223</v>
      </c>
      <c r="T30" s="86" t="s">
        <v>218</v>
      </c>
      <c r="U30" s="86" t="s">
        <v>217</v>
      </c>
      <c r="V30" s="86" t="s">
        <v>219</v>
      </c>
      <c r="W30" s="86" t="s">
        <v>219</v>
      </c>
      <c r="X30" s="86" t="s">
        <v>219</v>
      </c>
      <c r="Y30" s="86" t="s">
        <v>217</v>
      </c>
      <c r="Z30" s="86" t="s">
        <v>217</v>
      </c>
      <c r="AA30" s="86" t="s">
        <v>219</v>
      </c>
      <c r="AB30" s="86" t="s">
        <v>217</v>
      </c>
      <c r="AC30" s="89" t="s">
        <v>219</v>
      </c>
      <c r="AD30" s="139" t="s">
        <v>219</v>
      </c>
      <c r="AF30" t="s">
        <v>39</v>
      </c>
      <c r="AG30" t="s">
        <v>39</v>
      </c>
      <c r="AH30" t="s">
        <v>39</v>
      </c>
    </row>
    <row r="31" spans="1:36" x14ac:dyDescent="0.2">
      <c r="A31" s="78" t="s">
        <v>11</v>
      </c>
      <c r="B31" s="86" t="s">
        <v>221</v>
      </c>
      <c r="C31" s="86" t="s">
        <v>221</v>
      </c>
      <c r="D31" s="86" t="s">
        <v>221</v>
      </c>
      <c r="E31" s="86" t="s">
        <v>221</v>
      </c>
      <c r="F31" s="86" t="s">
        <v>221</v>
      </c>
      <c r="G31" s="86" t="s">
        <v>221</v>
      </c>
      <c r="H31" s="86" t="s">
        <v>221</v>
      </c>
      <c r="I31" s="86" t="s">
        <v>221</v>
      </c>
      <c r="J31" s="86" t="s">
        <v>221</v>
      </c>
      <c r="K31" s="86" t="s">
        <v>221</v>
      </c>
      <c r="L31" s="86" t="s">
        <v>221</v>
      </c>
      <c r="M31" s="86" t="s">
        <v>211</v>
      </c>
      <c r="N31" s="86" t="s">
        <v>211</v>
      </c>
      <c r="O31" s="86" t="s">
        <v>211</v>
      </c>
      <c r="P31" s="86" t="s">
        <v>211</v>
      </c>
      <c r="Q31" s="86" t="s">
        <v>211</v>
      </c>
      <c r="R31" s="86" t="s">
        <v>211</v>
      </c>
      <c r="S31" s="86" t="s">
        <v>211</v>
      </c>
      <c r="T31" s="86" t="s">
        <v>211</v>
      </c>
      <c r="U31" s="86" t="s">
        <v>211</v>
      </c>
      <c r="V31" s="86" t="s">
        <v>211</v>
      </c>
      <c r="W31" s="86" t="s">
        <v>211</v>
      </c>
      <c r="X31" s="86" t="s">
        <v>211</v>
      </c>
      <c r="Y31" s="86" t="s">
        <v>211</v>
      </c>
      <c r="Z31" s="86" t="s">
        <v>211</v>
      </c>
      <c r="AA31" s="86" t="s">
        <v>211</v>
      </c>
      <c r="AB31" s="86" t="s">
        <v>211</v>
      </c>
      <c r="AC31" s="89" t="s">
        <v>211</v>
      </c>
      <c r="AD31" s="139" t="s">
        <v>221</v>
      </c>
      <c r="AF31" t="s">
        <v>39</v>
      </c>
      <c r="AG31" t="s">
        <v>39</v>
      </c>
      <c r="AH31" s="11" t="s">
        <v>39</v>
      </c>
    </row>
    <row r="32" spans="1:36" x14ac:dyDescent="0.2">
      <c r="A32" s="78" t="s">
        <v>12</v>
      </c>
      <c r="B32" s="86" t="s">
        <v>221</v>
      </c>
      <c r="C32" s="86" t="s">
        <v>221</v>
      </c>
      <c r="D32" s="86" t="s">
        <v>221</v>
      </c>
      <c r="E32" s="86" t="s">
        <v>221</v>
      </c>
      <c r="F32" s="86" t="s">
        <v>221</v>
      </c>
      <c r="G32" s="86" t="s">
        <v>221</v>
      </c>
      <c r="H32" s="86" t="s">
        <v>221</v>
      </c>
      <c r="I32" s="86" t="s">
        <v>221</v>
      </c>
      <c r="J32" s="86" t="s">
        <v>221</v>
      </c>
      <c r="K32" s="86" t="s">
        <v>221</v>
      </c>
      <c r="L32" s="86" t="s">
        <v>221</v>
      </c>
      <c r="M32" s="86" t="s">
        <v>211</v>
      </c>
      <c r="N32" s="86" t="s">
        <v>211</v>
      </c>
      <c r="O32" s="86" t="s">
        <v>211</v>
      </c>
      <c r="P32" s="86" t="s">
        <v>211</v>
      </c>
      <c r="Q32" s="86" t="s">
        <v>211</v>
      </c>
      <c r="R32" s="86" t="s">
        <v>211</v>
      </c>
      <c r="S32" s="86" t="s">
        <v>211</v>
      </c>
      <c r="T32" s="86" t="s">
        <v>211</v>
      </c>
      <c r="U32" s="86" t="s">
        <v>211</v>
      </c>
      <c r="V32" s="86" t="s">
        <v>211</v>
      </c>
      <c r="W32" s="86" t="s">
        <v>211</v>
      </c>
      <c r="X32" s="86" t="s">
        <v>211</v>
      </c>
      <c r="Y32" s="86" t="s">
        <v>211</v>
      </c>
      <c r="Z32" s="86" t="s">
        <v>211</v>
      </c>
      <c r="AA32" s="86" t="s">
        <v>211</v>
      </c>
      <c r="AB32" s="86" t="s">
        <v>211</v>
      </c>
      <c r="AC32" s="89" t="s">
        <v>211</v>
      </c>
      <c r="AD32" s="140" t="s">
        <v>221</v>
      </c>
      <c r="AF32" t="s">
        <v>39</v>
      </c>
      <c r="AH32" s="11" t="s">
        <v>39</v>
      </c>
    </row>
    <row r="33" spans="1:37" ht="13.5" thickBot="1" x14ac:dyDescent="0.25">
      <c r="A33" s="78" t="s">
        <v>24</v>
      </c>
      <c r="B33" s="86" t="s">
        <v>220</v>
      </c>
      <c r="C33" s="86" t="s">
        <v>220</v>
      </c>
      <c r="D33" s="86" t="s">
        <v>220</v>
      </c>
      <c r="E33" s="86" t="s">
        <v>218</v>
      </c>
      <c r="F33" s="86" t="s">
        <v>218</v>
      </c>
      <c r="G33" s="86" t="s">
        <v>218</v>
      </c>
      <c r="H33" s="86" t="s">
        <v>221</v>
      </c>
      <c r="I33" s="86" t="s">
        <v>217</v>
      </c>
      <c r="J33" s="86" t="s">
        <v>217</v>
      </c>
      <c r="K33" s="86" t="s">
        <v>217</v>
      </c>
      <c r="L33" s="86" t="s">
        <v>221</v>
      </c>
      <c r="M33" s="86" t="s">
        <v>220</v>
      </c>
      <c r="N33" s="86" t="s">
        <v>221</v>
      </c>
      <c r="O33" s="86" t="s">
        <v>217</v>
      </c>
      <c r="P33" s="86" t="s">
        <v>220</v>
      </c>
      <c r="Q33" s="86" t="s">
        <v>220</v>
      </c>
      <c r="R33" s="86" t="s">
        <v>220</v>
      </c>
      <c r="S33" s="86" t="s">
        <v>217</v>
      </c>
      <c r="T33" s="86" t="s">
        <v>217</v>
      </c>
      <c r="U33" s="86" t="s">
        <v>217</v>
      </c>
      <c r="V33" s="86" t="s">
        <v>217</v>
      </c>
      <c r="W33" s="86" t="s">
        <v>221</v>
      </c>
      <c r="X33" s="86" t="s">
        <v>221</v>
      </c>
      <c r="Y33" s="86" t="s">
        <v>221</v>
      </c>
      <c r="Z33" s="86" t="s">
        <v>221</v>
      </c>
      <c r="AA33" s="86" t="s">
        <v>221</v>
      </c>
      <c r="AB33" s="86" t="s">
        <v>217</v>
      </c>
      <c r="AC33" s="89" t="s">
        <v>221</v>
      </c>
      <c r="AD33" s="165" t="s">
        <v>221</v>
      </c>
      <c r="AE33" t="s">
        <v>39</v>
      </c>
      <c r="AG33" t="s">
        <v>39</v>
      </c>
      <c r="AH33" s="11" t="s">
        <v>39</v>
      </c>
    </row>
    <row r="34" spans="1:37" ht="13.5" thickBot="1" x14ac:dyDescent="0.25">
      <c r="A34" s="79" t="s">
        <v>13</v>
      </c>
      <c r="B34" s="86" t="s">
        <v>221</v>
      </c>
      <c r="C34" s="86" t="s">
        <v>221</v>
      </c>
      <c r="D34" s="86" t="s">
        <v>221</v>
      </c>
      <c r="E34" s="86" t="s">
        <v>221</v>
      </c>
      <c r="F34" s="86" t="s">
        <v>221</v>
      </c>
      <c r="G34" s="86" t="s">
        <v>221</v>
      </c>
      <c r="H34" s="86" t="s">
        <v>221</v>
      </c>
      <c r="I34" s="86" t="s">
        <v>221</v>
      </c>
      <c r="J34" s="86" t="s">
        <v>221</v>
      </c>
      <c r="K34" s="86" t="s">
        <v>221</v>
      </c>
      <c r="L34" s="86" t="s">
        <v>221</v>
      </c>
      <c r="M34" s="86" t="s">
        <v>221</v>
      </c>
      <c r="N34" s="86" t="s">
        <v>221</v>
      </c>
      <c r="O34" s="86" t="s">
        <v>221</v>
      </c>
      <c r="P34" s="86" t="s">
        <v>221</v>
      </c>
      <c r="Q34" s="86" t="s">
        <v>221</v>
      </c>
      <c r="R34" s="86" t="s">
        <v>221</v>
      </c>
      <c r="S34" s="86" t="s">
        <v>221</v>
      </c>
      <c r="T34" s="86" t="s">
        <v>221</v>
      </c>
      <c r="U34" s="86" t="s">
        <v>221</v>
      </c>
      <c r="V34" s="86" t="s">
        <v>221</v>
      </c>
      <c r="W34" s="86" t="s">
        <v>221</v>
      </c>
      <c r="X34" s="86" t="s">
        <v>221</v>
      </c>
      <c r="Y34" s="86" t="s">
        <v>221</v>
      </c>
      <c r="Z34" s="86" t="s">
        <v>221</v>
      </c>
      <c r="AA34" s="86" t="s">
        <v>221</v>
      </c>
      <c r="AB34" s="86" t="s">
        <v>221</v>
      </c>
      <c r="AC34" s="86" t="s">
        <v>221</v>
      </c>
      <c r="AD34" s="160" t="s">
        <v>221</v>
      </c>
      <c r="AG34" s="11" t="s">
        <v>39</v>
      </c>
    </row>
    <row r="35" spans="1:37" s="5" customFormat="1" ht="17.100000000000001" customHeight="1" thickBot="1" x14ac:dyDescent="0.25">
      <c r="A35" s="80" t="s">
        <v>209</v>
      </c>
      <c r="B35" s="81" t="s">
        <v>221</v>
      </c>
      <c r="C35" s="82" t="s">
        <v>221</v>
      </c>
      <c r="D35" s="82" t="s">
        <v>221</v>
      </c>
      <c r="E35" s="82" t="s">
        <v>223</v>
      </c>
      <c r="F35" s="82" t="s">
        <v>218</v>
      </c>
      <c r="G35" s="82" t="s">
        <v>221</v>
      </c>
      <c r="H35" s="82" t="s">
        <v>221</v>
      </c>
      <c r="I35" s="82" t="s">
        <v>221</v>
      </c>
      <c r="J35" s="82" t="s">
        <v>221</v>
      </c>
      <c r="K35" s="82" t="s">
        <v>221</v>
      </c>
      <c r="L35" s="82" t="s">
        <v>221</v>
      </c>
      <c r="M35" s="82" t="s">
        <v>221</v>
      </c>
      <c r="N35" s="82" t="s">
        <v>221</v>
      </c>
      <c r="O35" s="82" t="s">
        <v>221</v>
      </c>
      <c r="P35" s="82" t="s">
        <v>221</v>
      </c>
      <c r="Q35" s="82" t="s">
        <v>221</v>
      </c>
      <c r="R35" s="82" t="s">
        <v>221</v>
      </c>
      <c r="S35" s="82" t="s">
        <v>223</v>
      </c>
      <c r="T35" s="82" t="s">
        <v>218</v>
      </c>
      <c r="U35" s="82" t="s">
        <v>217</v>
      </c>
      <c r="V35" s="82" t="s">
        <v>219</v>
      </c>
      <c r="W35" s="82" t="s">
        <v>221</v>
      </c>
      <c r="X35" s="82" t="s">
        <v>221</v>
      </c>
      <c r="Y35" s="82" t="s">
        <v>221</v>
      </c>
      <c r="Z35" s="82" t="s">
        <v>221</v>
      </c>
      <c r="AA35" s="82" t="s">
        <v>221</v>
      </c>
      <c r="AB35" s="82" t="s">
        <v>217</v>
      </c>
      <c r="AC35" s="98" t="s">
        <v>221</v>
      </c>
      <c r="AD35" s="141"/>
      <c r="AH35" s="5" t="s">
        <v>39</v>
      </c>
    </row>
    <row r="36" spans="1:37" s="8" customFormat="1" ht="13.5" thickBot="1" x14ac:dyDescent="0.25">
      <c r="A36" s="216" t="s">
        <v>208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8"/>
      <c r="AD36" s="166" t="s">
        <v>221</v>
      </c>
      <c r="AG36" s="8" t="s">
        <v>39</v>
      </c>
      <c r="AH36" s="8" t="s">
        <v>39</v>
      </c>
    </row>
    <row r="37" spans="1:37" x14ac:dyDescent="0.2">
      <c r="A37" s="43"/>
      <c r="B37" s="44"/>
      <c r="C37" s="44"/>
      <c r="D37" s="44" t="s">
        <v>92</v>
      </c>
      <c r="E37" s="44"/>
      <c r="F37" s="44"/>
      <c r="G37" s="44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73"/>
    </row>
    <row r="38" spans="1:37" x14ac:dyDescent="0.2">
      <c r="A38" s="43"/>
      <c r="B38" s="45" t="s">
        <v>93</v>
      </c>
      <c r="C38" s="45"/>
      <c r="D38" s="45"/>
      <c r="E38" s="45"/>
      <c r="F38" s="45"/>
      <c r="G38" s="45"/>
      <c r="H38" s="45"/>
      <c r="I38" s="45"/>
      <c r="J38" s="87"/>
      <c r="K38" s="87"/>
      <c r="L38" s="87"/>
      <c r="M38" s="87" t="s">
        <v>37</v>
      </c>
      <c r="N38" s="87"/>
      <c r="O38" s="87"/>
      <c r="P38" s="87"/>
      <c r="Q38" s="87"/>
      <c r="R38" s="87"/>
      <c r="S38" s="87"/>
      <c r="T38" s="169" t="s">
        <v>88</v>
      </c>
      <c r="U38" s="169"/>
      <c r="V38" s="169"/>
      <c r="W38" s="169"/>
      <c r="X38" s="169"/>
      <c r="Y38" s="87"/>
      <c r="Z38" s="87"/>
      <c r="AA38" s="87"/>
      <c r="AB38" s="87"/>
      <c r="AC38" s="87"/>
      <c r="AD38" s="73"/>
      <c r="AH38" t="s">
        <v>39</v>
      </c>
    </row>
    <row r="39" spans="1:37" x14ac:dyDescent="0.2">
      <c r="A39" s="46"/>
      <c r="B39" s="87"/>
      <c r="C39" s="87"/>
      <c r="D39" s="87"/>
      <c r="E39" s="87"/>
      <c r="F39" s="87"/>
      <c r="G39" s="87"/>
      <c r="H39" s="87"/>
      <c r="I39" s="87"/>
      <c r="J39" s="88"/>
      <c r="K39" s="88"/>
      <c r="L39" s="88"/>
      <c r="M39" s="88" t="s">
        <v>38</v>
      </c>
      <c r="N39" s="88"/>
      <c r="O39" s="88"/>
      <c r="P39" s="88"/>
      <c r="Q39" s="87"/>
      <c r="R39" s="87"/>
      <c r="S39" s="87"/>
      <c r="T39" s="170" t="s">
        <v>89</v>
      </c>
      <c r="U39" s="170"/>
      <c r="V39" s="170"/>
      <c r="W39" s="170"/>
      <c r="X39" s="170"/>
      <c r="Y39" s="87"/>
      <c r="Z39" s="87"/>
      <c r="AA39" s="87"/>
      <c r="AB39" s="87"/>
      <c r="AC39" s="87"/>
      <c r="AD39" s="73"/>
      <c r="AH39" s="11" t="s">
        <v>39</v>
      </c>
    </row>
    <row r="40" spans="1:37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73"/>
    </row>
    <row r="41" spans="1:37" x14ac:dyDescent="0.2">
      <c r="A41" s="4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73"/>
      <c r="AH41" s="11" t="s">
        <v>39</v>
      </c>
    </row>
    <row r="42" spans="1:37" x14ac:dyDescent="0.2">
      <c r="A42" s="4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73"/>
    </row>
    <row r="43" spans="1:37" ht="13.5" thickBot="1" x14ac:dyDescent="0.25">
      <c r="A43" s="53"/>
      <c r="B43" s="54"/>
      <c r="C43" s="54"/>
      <c r="D43" s="54"/>
      <c r="E43" s="54"/>
      <c r="F43" s="54"/>
      <c r="G43" s="54" t="s">
        <v>39</v>
      </c>
      <c r="H43" s="54"/>
      <c r="I43" s="54"/>
      <c r="J43" s="54"/>
      <c r="K43" s="54"/>
      <c r="L43" s="54" t="s">
        <v>39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74"/>
    </row>
    <row r="44" spans="1:37" x14ac:dyDescent="0.2">
      <c r="AD44" s="7"/>
    </row>
    <row r="46" spans="1:37" x14ac:dyDescent="0.2">
      <c r="AG46" t="s">
        <v>39</v>
      </c>
    </row>
    <row r="47" spans="1:37" x14ac:dyDescent="0.2">
      <c r="V47" s="2" t="s">
        <v>39</v>
      </c>
    </row>
    <row r="48" spans="1:37" x14ac:dyDescent="0.2">
      <c r="V48" s="2" t="s">
        <v>39</v>
      </c>
      <c r="AK48" s="11" t="s">
        <v>39</v>
      </c>
    </row>
    <row r="49" spans="10:37" x14ac:dyDescent="0.2">
      <c r="V49" s="2" t="s">
        <v>39</v>
      </c>
    </row>
    <row r="51" spans="10:37" x14ac:dyDescent="0.2">
      <c r="Q51" s="2" t="s">
        <v>39</v>
      </c>
    </row>
    <row r="52" spans="10:37" x14ac:dyDescent="0.2">
      <c r="J52" s="2" t="s">
        <v>39</v>
      </c>
      <c r="AB52" s="2" t="s">
        <v>39</v>
      </c>
    </row>
    <row r="54" spans="10:37" x14ac:dyDescent="0.2">
      <c r="O54" s="2" t="s">
        <v>39</v>
      </c>
      <c r="AC54" s="2" t="s">
        <v>39</v>
      </c>
      <c r="AK54" s="11" t="s">
        <v>39</v>
      </c>
    </row>
    <row r="55" spans="10:37" x14ac:dyDescent="0.2">
      <c r="P55" s="2" t="s">
        <v>39</v>
      </c>
      <c r="AB55" s="2" t="s">
        <v>39</v>
      </c>
    </row>
    <row r="56" spans="10:37" x14ac:dyDescent="0.2">
      <c r="AB56" s="2" t="s">
        <v>39</v>
      </c>
    </row>
    <row r="59" spans="10:37" x14ac:dyDescent="0.2">
      <c r="Z59" s="2" t="s">
        <v>39</v>
      </c>
    </row>
    <row r="67" spans="22:22" x14ac:dyDescent="0.2">
      <c r="V67" s="2" t="s">
        <v>39</v>
      </c>
    </row>
  </sheetData>
  <sheetProtection algorithmName="SHA-512" hashValue="K8XQjZ1MVzxZEz0srG54EzpCgN8KmYKv5deHzsMna0D0aDnI4dezfzvuLw+WYwuPvr89n0cqvQ9tS+ePXv+YHQ==" saltValue="PD6eCspNJFPyRFPaVwbjtA==" spinCount="100000" sheet="1" objects="1" scenarios="1"/>
  <mergeCells count="34">
    <mergeCell ref="B2:AD2"/>
    <mergeCell ref="W3:W4"/>
    <mergeCell ref="L3:L4"/>
    <mergeCell ref="V3:V4"/>
    <mergeCell ref="Y3:Y4"/>
    <mergeCell ref="Z3:Z4"/>
    <mergeCell ref="A1:AD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U3:U4"/>
    <mergeCell ref="T38:X38"/>
    <mergeCell ref="T39:X39"/>
    <mergeCell ref="M3:M4"/>
    <mergeCell ref="N3:N4"/>
    <mergeCell ref="O3:O4"/>
    <mergeCell ref="P3:P4"/>
    <mergeCell ref="Q3:Q4"/>
    <mergeCell ref="A36:AC36"/>
    <mergeCell ref="AA3:AA4"/>
    <mergeCell ref="AB3:AB4"/>
    <mergeCell ref="X3:X4"/>
    <mergeCell ref="AC3:AC4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zoomScale="90" zoomScaleNormal="90" workbookViewId="0">
      <selection activeCell="AG45" sqref="AG45"/>
    </sheetView>
  </sheetViews>
  <sheetFormatPr defaultRowHeight="12.75" x14ac:dyDescent="0.2"/>
  <cols>
    <col min="1" max="1" width="19.140625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12" width="5.42578125" style="2" bestFit="1" customWidth="1"/>
    <col min="13" max="13" width="5.85546875" style="2" customWidth="1"/>
    <col min="14" max="14" width="5.42578125" style="2" bestFit="1" customWidth="1"/>
    <col min="15" max="15" width="6.42578125" style="2" bestFit="1" customWidth="1"/>
    <col min="16" max="27" width="5.42578125" style="2" bestFit="1" customWidth="1"/>
    <col min="28" max="29" width="5.85546875" style="2" customWidth="1"/>
    <col min="30" max="30" width="7.42578125" style="6" bestFit="1" customWidth="1"/>
    <col min="31" max="31" width="9.140625" style="1"/>
  </cols>
  <sheetData>
    <row r="1" spans="1:34" ht="20.100000000000001" customHeight="1" thickBot="1" x14ac:dyDescent="0.25">
      <c r="A1" s="214" t="s">
        <v>25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59"/>
    </row>
    <row r="2" spans="1:34" s="4" customFormat="1" ht="20.100000000000001" customHeight="1" thickBot="1" x14ac:dyDescent="0.25">
      <c r="A2" s="180" t="s">
        <v>14</v>
      </c>
      <c r="B2" s="192" t="s">
        <v>215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6"/>
    </row>
    <row r="3" spans="1:34" s="5" customFormat="1" ht="20.100000000000001" customHeight="1" x14ac:dyDescent="0.2">
      <c r="A3" s="181"/>
      <c r="B3" s="197">
        <v>1</v>
      </c>
      <c r="C3" s="195">
        <f>SUM(B3+1)</f>
        <v>2</v>
      </c>
      <c r="D3" s="195">
        <f t="shared" ref="D3:AB3" si="0">SUM(C3+1)</f>
        <v>3</v>
      </c>
      <c r="E3" s="195">
        <f t="shared" si="0"/>
        <v>4</v>
      </c>
      <c r="F3" s="195">
        <f t="shared" si="0"/>
        <v>5</v>
      </c>
      <c r="G3" s="195">
        <f t="shared" si="0"/>
        <v>6</v>
      </c>
      <c r="H3" s="195">
        <f t="shared" si="0"/>
        <v>7</v>
      </c>
      <c r="I3" s="195">
        <f t="shared" si="0"/>
        <v>8</v>
      </c>
      <c r="J3" s="195">
        <f t="shared" si="0"/>
        <v>9</v>
      </c>
      <c r="K3" s="195">
        <f t="shared" si="0"/>
        <v>10</v>
      </c>
      <c r="L3" s="195">
        <f t="shared" si="0"/>
        <v>11</v>
      </c>
      <c r="M3" s="195">
        <f t="shared" si="0"/>
        <v>12</v>
      </c>
      <c r="N3" s="195">
        <f t="shared" si="0"/>
        <v>13</v>
      </c>
      <c r="O3" s="195">
        <f t="shared" si="0"/>
        <v>14</v>
      </c>
      <c r="P3" s="195">
        <f t="shared" si="0"/>
        <v>15</v>
      </c>
      <c r="Q3" s="195">
        <f t="shared" si="0"/>
        <v>16</v>
      </c>
      <c r="R3" s="195">
        <f t="shared" si="0"/>
        <v>17</v>
      </c>
      <c r="S3" s="195">
        <f t="shared" si="0"/>
        <v>18</v>
      </c>
      <c r="T3" s="195">
        <f t="shared" si="0"/>
        <v>19</v>
      </c>
      <c r="U3" s="195">
        <f t="shared" si="0"/>
        <v>20</v>
      </c>
      <c r="V3" s="195">
        <f t="shared" si="0"/>
        <v>21</v>
      </c>
      <c r="W3" s="195">
        <f t="shared" si="0"/>
        <v>22</v>
      </c>
      <c r="X3" s="195">
        <f t="shared" si="0"/>
        <v>23</v>
      </c>
      <c r="Y3" s="195">
        <f t="shared" si="0"/>
        <v>24</v>
      </c>
      <c r="Z3" s="195">
        <f t="shared" si="0"/>
        <v>25</v>
      </c>
      <c r="AA3" s="195">
        <f t="shared" si="0"/>
        <v>26</v>
      </c>
      <c r="AB3" s="195">
        <f t="shared" si="0"/>
        <v>27</v>
      </c>
      <c r="AC3" s="201">
        <v>28</v>
      </c>
      <c r="AD3" s="131" t="s">
        <v>30</v>
      </c>
      <c r="AE3" s="106" t="s">
        <v>29</v>
      </c>
    </row>
    <row r="4" spans="1:34" s="5" customFormat="1" ht="20.100000000000001" customHeight="1" thickBot="1" x14ac:dyDescent="0.25">
      <c r="A4" s="182"/>
      <c r="B4" s="198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202"/>
      <c r="AD4" s="132" t="s">
        <v>28</v>
      </c>
      <c r="AE4" s="107" t="s">
        <v>28</v>
      </c>
    </row>
    <row r="5" spans="1:34" s="5" customFormat="1" x14ac:dyDescent="0.2">
      <c r="A5" s="95" t="s">
        <v>33</v>
      </c>
      <c r="B5" s="104">
        <v>57.24</v>
      </c>
      <c r="C5" s="100">
        <v>18.36</v>
      </c>
      <c r="D5" s="100">
        <v>24.48</v>
      </c>
      <c r="E5" s="100">
        <v>33.480000000000004</v>
      </c>
      <c r="F5" s="100">
        <v>25.92</v>
      </c>
      <c r="G5" s="100">
        <v>32.04</v>
      </c>
      <c r="H5" s="100">
        <v>29.52</v>
      </c>
      <c r="I5" s="100">
        <v>25.56</v>
      </c>
      <c r="J5" s="100">
        <v>21.240000000000002</v>
      </c>
      <c r="K5" s="100">
        <v>27.720000000000002</v>
      </c>
      <c r="L5" s="100">
        <v>32.76</v>
      </c>
      <c r="M5" s="100">
        <v>21.6</v>
      </c>
      <c r="N5" s="100">
        <v>19.079999999999998</v>
      </c>
      <c r="O5" s="100">
        <v>43.56</v>
      </c>
      <c r="P5" s="100">
        <v>27.720000000000002</v>
      </c>
      <c r="Q5" s="100">
        <v>29.16</v>
      </c>
      <c r="R5" s="100">
        <v>27.36</v>
      </c>
      <c r="S5" s="100">
        <v>29.52</v>
      </c>
      <c r="T5" s="100">
        <v>26.64</v>
      </c>
      <c r="U5" s="100">
        <v>18</v>
      </c>
      <c r="V5" s="100">
        <v>28.08</v>
      </c>
      <c r="W5" s="100">
        <v>17.64</v>
      </c>
      <c r="X5" s="100">
        <v>21.240000000000002</v>
      </c>
      <c r="Y5" s="100">
        <v>22.68</v>
      </c>
      <c r="Z5" s="100">
        <v>40.680000000000007</v>
      </c>
      <c r="AA5" s="100">
        <v>45.72</v>
      </c>
      <c r="AB5" s="100">
        <v>21.96</v>
      </c>
      <c r="AC5" s="105">
        <v>32.04</v>
      </c>
      <c r="AD5" s="125">
        <f t="shared" ref="AD5:AD12" si="1">MAX(B5:AC5)</f>
        <v>57.24</v>
      </c>
      <c r="AE5" s="134">
        <f t="shared" ref="AE5:AE12" si="2">AVERAGE(B5:AC5)</f>
        <v>28.607142857142865</v>
      </c>
    </row>
    <row r="6" spans="1:34" x14ac:dyDescent="0.2">
      <c r="A6" s="78" t="s">
        <v>95</v>
      </c>
      <c r="B6" s="94">
        <v>30.240000000000002</v>
      </c>
      <c r="C6" s="86">
        <v>36.36</v>
      </c>
      <c r="D6" s="86">
        <v>36.72</v>
      </c>
      <c r="E6" s="86">
        <v>43.2</v>
      </c>
      <c r="F6" s="86">
        <v>36</v>
      </c>
      <c r="G6" s="86">
        <v>34.200000000000003</v>
      </c>
      <c r="H6" s="86">
        <v>22.68</v>
      </c>
      <c r="I6" s="86">
        <v>28.8</v>
      </c>
      <c r="J6" s="86">
        <v>30.6</v>
      </c>
      <c r="K6" s="86">
        <v>33.119999999999997</v>
      </c>
      <c r="L6" s="86">
        <v>50.76</v>
      </c>
      <c r="M6" s="86">
        <v>39.96</v>
      </c>
      <c r="N6" s="86">
        <v>26.28</v>
      </c>
      <c r="O6" s="86">
        <v>44.64</v>
      </c>
      <c r="P6" s="86">
        <v>32.76</v>
      </c>
      <c r="Q6" s="86">
        <v>51.84</v>
      </c>
      <c r="R6" s="86">
        <v>35.28</v>
      </c>
      <c r="S6" s="86">
        <v>26.64</v>
      </c>
      <c r="T6" s="86">
        <v>26.28</v>
      </c>
      <c r="U6" s="86">
        <v>24.48</v>
      </c>
      <c r="V6" s="86">
        <v>30.96</v>
      </c>
      <c r="W6" s="86">
        <v>34.200000000000003</v>
      </c>
      <c r="X6" s="86">
        <v>26.28</v>
      </c>
      <c r="Y6" s="86">
        <v>53.64</v>
      </c>
      <c r="Z6" s="86">
        <v>45.72</v>
      </c>
      <c r="AA6" s="86">
        <v>29.16</v>
      </c>
      <c r="AB6" s="86">
        <v>32.76</v>
      </c>
      <c r="AC6" s="89">
        <v>28.44</v>
      </c>
      <c r="AD6" s="92">
        <f t="shared" si="1"/>
        <v>53.64</v>
      </c>
      <c r="AE6" s="130">
        <f t="shared" si="2"/>
        <v>34.714285714285715</v>
      </c>
    </row>
    <row r="7" spans="1:34" x14ac:dyDescent="0.2">
      <c r="A7" s="78" t="s">
        <v>0</v>
      </c>
      <c r="B7" s="94">
        <v>47.88</v>
      </c>
      <c r="C7" s="86">
        <v>30.6</v>
      </c>
      <c r="D7" s="86">
        <v>28.8</v>
      </c>
      <c r="E7" s="86">
        <v>23.040000000000003</v>
      </c>
      <c r="F7" s="86">
        <v>27.36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  <c r="Q7" s="86" t="s">
        <v>211</v>
      </c>
      <c r="R7" s="86">
        <v>23.400000000000002</v>
      </c>
      <c r="S7" s="86">
        <v>16.2</v>
      </c>
      <c r="T7" s="86">
        <v>22.68</v>
      </c>
      <c r="U7" s="86">
        <v>14.04</v>
      </c>
      <c r="V7" s="86">
        <v>0</v>
      </c>
      <c r="W7" s="86" t="s">
        <v>211</v>
      </c>
      <c r="X7" s="86" t="s">
        <v>211</v>
      </c>
      <c r="Y7" s="86" t="s">
        <v>211</v>
      </c>
      <c r="Z7" s="86" t="s">
        <v>211</v>
      </c>
      <c r="AA7" s="86" t="s">
        <v>211</v>
      </c>
      <c r="AB7" s="86" t="s">
        <v>211</v>
      </c>
      <c r="AC7" s="89" t="s">
        <v>211</v>
      </c>
      <c r="AD7" s="92">
        <f t="shared" si="1"/>
        <v>47.88</v>
      </c>
      <c r="AE7" s="135">
        <f t="shared" si="2"/>
        <v>23.4</v>
      </c>
    </row>
    <row r="8" spans="1:34" x14ac:dyDescent="0.2">
      <c r="A8" s="78" t="s">
        <v>154</v>
      </c>
      <c r="B8" s="94">
        <v>55.440000000000005</v>
      </c>
      <c r="C8" s="86">
        <v>32.04</v>
      </c>
      <c r="D8" s="86">
        <v>26.64</v>
      </c>
      <c r="E8" s="86">
        <v>38.159999999999997</v>
      </c>
      <c r="F8" s="86">
        <v>28.44</v>
      </c>
      <c r="G8" s="86">
        <v>27.36</v>
      </c>
      <c r="H8" s="86">
        <v>24.12</v>
      </c>
      <c r="I8" s="86">
        <v>27.720000000000002</v>
      </c>
      <c r="J8" s="86">
        <v>34.200000000000003</v>
      </c>
      <c r="K8" s="86">
        <v>33.480000000000004</v>
      </c>
      <c r="L8" s="86">
        <v>30.6</v>
      </c>
      <c r="M8" s="86">
        <v>24.840000000000003</v>
      </c>
      <c r="N8" s="86">
        <v>32.04</v>
      </c>
      <c r="O8" s="86">
        <v>53.64</v>
      </c>
      <c r="P8" s="86">
        <v>28.44</v>
      </c>
      <c r="Q8" s="86">
        <v>34.200000000000003</v>
      </c>
      <c r="R8" s="86">
        <v>26.64</v>
      </c>
      <c r="S8" s="86">
        <v>28.08</v>
      </c>
      <c r="T8" s="86">
        <v>23.040000000000003</v>
      </c>
      <c r="U8" s="86">
        <v>23.400000000000002</v>
      </c>
      <c r="V8" s="86">
        <v>28.8</v>
      </c>
      <c r="W8" s="86">
        <v>38.519999999999996</v>
      </c>
      <c r="X8" s="86">
        <v>44.64</v>
      </c>
      <c r="Y8" s="86">
        <v>32.4</v>
      </c>
      <c r="Z8" s="86">
        <v>40.32</v>
      </c>
      <c r="AA8" s="86">
        <v>37.440000000000005</v>
      </c>
      <c r="AB8" s="86">
        <v>37.440000000000005</v>
      </c>
      <c r="AC8" s="89">
        <v>39.6</v>
      </c>
      <c r="AD8" s="92">
        <f t="shared" si="1"/>
        <v>55.440000000000005</v>
      </c>
      <c r="AE8" s="130">
        <f t="shared" si="2"/>
        <v>33.274285714285718</v>
      </c>
    </row>
    <row r="9" spans="1:34" x14ac:dyDescent="0.2">
      <c r="A9" s="78" t="s">
        <v>104</v>
      </c>
      <c r="B9" s="94">
        <v>54.36</v>
      </c>
      <c r="C9" s="86">
        <v>50.4</v>
      </c>
      <c r="D9" s="86">
        <v>52.2</v>
      </c>
      <c r="E9" s="86">
        <v>43.92</v>
      </c>
      <c r="F9" s="86">
        <v>40.32</v>
      </c>
      <c r="G9" s="86">
        <v>29.16</v>
      </c>
      <c r="H9" s="86">
        <v>18.36</v>
      </c>
      <c r="I9" s="86">
        <v>24.48</v>
      </c>
      <c r="J9" s="86">
        <v>23.400000000000002</v>
      </c>
      <c r="K9" s="86">
        <v>28.8</v>
      </c>
      <c r="L9" s="86">
        <v>23.400000000000002</v>
      </c>
      <c r="M9" s="86">
        <v>32.76</v>
      </c>
      <c r="N9" s="86">
        <v>32.04</v>
      </c>
      <c r="O9" s="86">
        <v>34.200000000000003</v>
      </c>
      <c r="P9" s="86">
        <v>25.56</v>
      </c>
      <c r="Q9" s="86">
        <v>28.08</v>
      </c>
      <c r="R9" s="86">
        <v>33.480000000000004</v>
      </c>
      <c r="S9" s="86">
        <v>27.36</v>
      </c>
      <c r="T9" s="86">
        <v>45</v>
      </c>
      <c r="U9" s="86">
        <v>21.6</v>
      </c>
      <c r="V9" s="86">
        <v>28.44</v>
      </c>
      <c r="W9" s="86">
        <v>29.16</v>
      </c>
      <c r="X9" s="86">
        <v>36.36</v>
      </c>
      <c r="Y9" s="86">
        <v>43.56</v>
      </c>
      <c r="Z9" s="86">
        <v>72</v>
      </c>
      <c r="AA9" s="86">
        <v>37.080000000000005</v>
      </c>
      <c r="AB9" s="86">
        <v>48.24</v>
      </c>
      <c r="AC9" s="89">
        <v>43.2</v>
      </c>
      <c r="AD9" s="92">
        <f t="shared" si="1"/>
        <v>72</v>
      </c>
      <c r="AE9" s="130">
        <f t="shared" si="2"/>
        <v>35.961428571428577</v>
      </c>
    </row>
    <row r="10" spans="1:34" x14ac:dyDescent="0.2">
      <c r="A10" s="78" t="s">
        <v>110</v>
      </c>
      <c r="B10" s="94">
        <v>58.32</v>
      </c>
      <c r="C10" s="86">
        <v>32.4</v>
      </c>
      <c r="D10" s="86">
        <v>33.480000000000004</v>
      </c>
      <c r="E10" s="86">
        <v>42.84</v>
      </c>
      <c r="F10" s="86">
        <v>29.16</v>
      </c>
      <c r="G10" s="86">
        <v>29.52</v>
      </c>
      <c r="H10" s="86">
        <v>23.400000000000002</v>
      </c>
      <c r="I10" s="86">
        <v>25.92</v>
      </c>
      <c r="J10" s="86">
        <v>31.319999999999997</v>
      </c>
      <c r="K10" s="86">
        <v>29.880000000000003</v>
      </c>
      <c r="L10" s="86">
        <v>29.52</v>
      </c>
      <c r="M10" s="86">
        <v>27.36</v>
      </c>
      <c r="N10" s="86">
        <v>40.32</v>
      </c>
      <c r="O10" s="86">
        <v>51.480000000000004</v>
      </c>
      <c r="P10" s="86">
        <v>32.4</v>
      </c>
      <c r="Q10" s="86">
        <v>35.64</v>
      </c>
      <c r="R10" s="86">
        <v>33.480000000000004</v>
      </c>
      <c r="S10" s="86">
        <v>34.56</v>
      </c>
      <c r="T10" s="86">
        <v>29.880000000000003</v>
      </c>
      <c r="U10" s="86">
        <v>23.400000000000002</v>
      </c>
      <c r="V10" s="86">
        <v>30.96</v>
      </c>
      <c r="W10" s="86">
        <v>41.4</v>
      </c>
      <c r="X10" s="86">
        <v>30.240000000000002</v>
      </c>
      <c r="Y10" s="86">
        <v>63</v>
      </c>
      <c r="Z10" s="86">
        <v>32.04</v>
      </c>
      <c r="AA10" s="86">
        <v>30.6</v>
      </c>
      <c r="AB10" s="86">
        <v>38.159999999999997</v>
      </c>
      <c r="AC10" s="89">
        <v>34.92</v>
      </c>
      <c r="AD10" s="92">
        <f t="shared" si="1"/>
        <v>63</v>
      </c>
      <c r="AE10" s="130">
        <f t="shared" si="2"/>
        <v>34.842857142857142</v>
      </c>
    </row>
    <row r="11" spans="1:34" x14ac:dyDescent="0.2">
      <c r="A11" s="78" t="s">
        <v>1</v>
      </c>
      <c r="B11" s="94">
        <v>29.52</v>
      </c>
      <c r="C11" s="86">
        <v>27.720000000000002</v>
      </c>
      <c r="D11" s="86">
        <v>27.36</v>
      </c>
      <c r="E11" s="86">
        <v>32.4</v>
      </c>
      <c r="F11" s="86">
        <v>30.240000000000002</v>
      </c>
      <c r="G11" s="86">
        <v>27</v>
      </c>
      <c r="H11" s="86">
        <v>23.759999999999998</v>
      </c>
      <c r="I11" s="86">
        <v>33.840000000000003</v>
      </c>
      <c r="J11" s="86">
        <v>32.4</v>
      </c>
      <c r="K11" s="86">
        <v>36</v>
      </c>
      <c r="L11" s="86">
        <v>36.72</v>
      </c>
      <c r="M11" s="86">
        <v>29.52</v>
      </c>
      <c r="N11" s="86">
        <v>22.32</v>
      </c>
      <c r="O11" s="86">
        <v>44.28</v>
      </c>
      <c r="P11" s="86">
        <v>37.800000000000004</v>
      </c>
      <c r="Q11" s="86">
        <v>33.840000000000003</v>
      </c>
      <c r="R11" s="86">
        <v>26.28</v>
      </c>
      <c r="S11" s="86">
        <v>27.720000000000002</v>
      </c>
      <c r="T11" s="86">
        <v>25.56</v>
      </c>
      <c r="U11" s="86">
        <v>20.88</v>
      </c>
      <c r="V11" s="86">
        <v>28.44</v>
      </c>
      <c r="W11" s="86">
        <v>28.44</v>
      </c>
      <c r="X11" s="86">
        <v>36.36</v>
      </c>
      <c r="Y11" s="86">
        <v>26.28</v>
      </c>
      <c r="Z11" s="86">
        <v>57.960000000000008</v>
      </c>
      <c r="AA11" s="86">
        <v>29.16</v>
      </c>
      <c r="AB11" s="86">
        <v>30.96</v>
      </c>
      <c r="AC11" s="89">
        <v>30.96</v>
      </c>
      <c r="AD11" s="92">
        <f t="shared" si="1"/>
        <v>57.960000000000008</v>
      </c>
      <c r="AE11" s="135">
        <f t="shared" si="2"/>
        <v>31.204285714285721</v>
      </c>
      <c r="AG11" s="11" t="s">
        <v>39</v>
      </c>
      <c r="AH11" t="s">
        <v>39</v>
      </c>
    </row>
    <row r="12" spans="1:34" x14ac:dyDescent="0.2">
      <c r="A12" s="78" t="s">
        <v>2</v>
      </c>
      <c r="B12" s="86">
        <v>36.72</v>
      </c>
      <c r="C12" s="86">
        <v>41.76</v>
      </c>
      <c r="D12" s="86">
        <v>36</v>
      </c>
      <c r="E12" s="86">
        <v>43.92</v>
      </c>
      <c r="F12" s="86">
        <v>35.28</v>
      </c>
      <c r="G12" s="86">
        <v>33.119999999999997</v>
      </c>
      <c r="H12" s="86">
        <v>27.720000000000002</v>
      </c>
      <c r="I12" s="86">
        <v>20.52</v>
      </c>
      <c r="J12" s="86">
        <v>21.6</v>
      </c>
      <c r="K12" s="86">
        <v>25.2</v>
      </c>
      <c r="L12" s="86">
        <v>23.040000000000003</v>
      </c>
      <c r="M12" s="86">
        <v>37.080000000000005</v>
      </c>
      <c r="N12" s="86">
        <v>25.56</v>
      </c>
      <c r="O12" s="86">
        <v>38.159999999999997</v>
      </c>
      <c r="P12" s="86">
        <v>32.04</v>
      </c>
      <c r="Q12" s="86">
        <v>26.64</v>
      </c>
      <c r="R12" s="86">
        <v>29.52</v>
      </c>
      <c r="S12" s="86">
        <v>26.64</v>
      </c>
      <c r="T12" s="86">
        <v>19.440000000000001</v>
      </c>
      <c r="U12" s="86">
        <v>21.96</v>
      </c>
      <c r="V12" s="86">
        <v>17.64</v>
      </c>
      <c r="W12" s="86">
        <v>28.08</v>
      </c>
      <c r="X12" s="86">
        <v>36.36</v>
      </c>
      <c r="Y12" s="86">
        <v>21.96</v>
      </c>
      <c r="Z12" s="86">
        <v>39.96</v>
      </c>
      <c r="AA12" s="86">
        <v>23.400000000000002</v>
      </c>
      <c r="AB12" s="86">
        <v>31.680000000000003</v>
      </c>
      <c r="AC12" s="86">
        <v>30.6</v>
      </c>
      <c r="AD12" s="92">
        <f t="shared" si="1"/>
        <v>43.92</v>
      </c>
      <c r="AE12" s="135">
        <f t="shared" si="2"/>
        <v>29.700000000000006</v>
      </c>
      <c r="AF12" s="11" t="s">
        <v>39</v>
      </c>
      <c r="AG12" s="11" t="s">
        <v>39</v>
      </c>
    </row>
    <row r="13" spans="1:34" x14ac:dyDescent="0.2">
      <c r="A13" s="78" t="s">
        <v>3</v>
      </c>
      <c r="B13" s="161">
        <v>27.36</v>
      </c>
      <c r="C13" s="161">
        <v>27</v>
      </c>
      <c r="D13" s="161">
        <v>38.519999999999996</v>
      </c>
      <c r="E13" s="161">
        <v>36</v>
      </c>
      <c r="F13" s="161">
        <v>38.880000000000003</v>
      </c>
      <c r="G13" s="161">
        <v>26.64</v>
      </c>
      <c r="H13" s="161">
        <v>19.440000000000001</v>
      </c>
      <c r="I13" s="161">
        <v>13.68</v>
      </c>
      <c r="J13" s="161">
        <v>27.720000000000002</v>
      </c>
      <c r="K13" s="161">
        <v>32.4</v>
      </c>
      <c r="L13" s="161">
        <v>36</v>
      </c>
      <c r="M13" s="161">
        <v>40.680000000000007</v>
      </c>
      <c r="N13" s="161">
        <v>10.8</v>
      </c>
      <c r="O13" s="161">
        <v>48.6</v>
      </c>
      <c r="P13" s="161">
        <v>45.36</v>
      </c>
      <c r="Q13" s="161">
        <v>46.440000000000005</v>
      </c>
      <c r="R13" s="161">
        <v>27.36</v>
      </c>
      <c r="S13" s="161">
        <v>27.36</v>
      </c>
      <c r="T13" s="161">
        <v>18.720000000000002</v>
      </c>
      <c r="U13" s="161">
        <v>16.920000000000002</v>
      </c>
      <c r="V13" s="161">
        <v>18</v>
      </c>
      <c r="W13" s="161">
        <v>18</v>
      </c>
      <c r="X13" s="161">
        <v>7.9200000000000008</v>
      </c>
      <c r="Y13" s="161">
        <v>46.440000000000005</v>
      </c>
      <c r="Z13" s="161">
        <v>29.880000000000003</v>
      </c>
      <c r="AA13" s="161">
        <v>32.76</v>
      </c>
      <c r="AB13" s="161">
        <v>27.720000000000002</v>
      </c>
      <c r="AC13" s="161">
        <v>31.680000000000003</v>
      </c>
      <c r="AD13" s="92">
        <f t="shared" ref="AD13" si="3">MAX(B13:AC13)</f>
        <v>48.6</v>
      </c>
      <c r="AE13" s="135">
        <f t="shared" ref="AE13" si="4">AVERAGE(B13:AC13)</f>
        <v>29.224285714285717</v>
      </c>
      <c r="AF13" s="11" t="s">
        <v>39</v>
      </c>
    </row>
    <row r="14" spans="1:34" x14ac:dyDescent="0.2">
      <c r="A14" s="78" t="s">
        <v>36</v>
      </c>
      <c r="B14" s="86">
        <v>33.119999999999997</v>
      </c>
      <c r="C14" s="86">
        <v>48.96</v>
      </c>
      <c r="D14" s="86">
        <v>38.159999999999997</v>
      </c>
      <c r="E14" s="86">
        <v>43.56</v>
      </c>
      <c r="F14" s="86">
        <v>27.36</v>
      </c>
      <c r="G14" s="86">
        <v>23.400000000000002</v>
      </c>
      <c r="H14" s="86">
        <v>22.68</v>
      </c>
      <c r="I14" s="86">
        <v>31.319999999999997</v>
      </c>
      <c r="J14" s="86">
        <v>27</v>
      </c>
      <c r="K14" s="86">
        <v>43.2</v>
      </c>
      <c r="L14" s="86">
        <v>37.440000000000005</v>
      </c>
      <c r="M14" s="86">
        <v>30.96</v>
      </c>
      <c r="N14" s="86">
        <v>32.4</v>
      </c>
      <c r="O14" s="86">
        <v>53.64</v>
      </c>
      <c r="P14" s="86">
        <v>36.36</v>
      </c>
      <c r="Q14" s="86">
        <v>30.6</v>
      </c>
      <c r="R14" s="86">
        <v>36.36</v>
      </c>
      <c r="S14" s="86">
        <v>28.8</v>
      </c>
      <c r="T14" s="86">
        <v>26.64</v>
      </c>
      <c r="U14" s="86">
        <v>25.56</v>
      </c>
      <c r="V14" s="86">
        <v>37.440000000000005</v>
      </c>
      <c r="W14" s="86">
        <v>39.96</v>
      </c>
      <c r="X14" s="86">
        <v>28.8</v>
      </c>
      <c r="Y14" s="86">
        <v>47.519999999999996</v>
      </c>
      <c r="Z14" s="86">
        <v>40.32</v>
      </c>
      <c r="AA14" s="86">
        <v>28.08</v>
      </c>
      <c r="AB14" s="86">
        <v>34.200000000000003</v>
      </c>
      <c r="AC14" s="86">
        <v>31.319999999999997</v>
      </c>
      <c r="AD14" s="92">
        <f>MAX(B14:AC14)</f>
        <v>53.64</v>
      </c>
      <c r="AE14" s="135">
        <f>AVERAGE(B14:AC14)</f>
        <v>34.470000000000006</v>
      </c>
    </row>
    <row r="15" spans="1:34" x14ac:dyDescent="0.2">
      <c r="A15" s="78" t="s">
        <v>4</v>
      </c>
      <c r="B15" s="161">
        <v>25.92</v>
      </c>
      <c r="C15" s="161">
        <v>42.480000000000004</v>
      </c>
      <c r="D15" s="161">
        <v>37.440000000000005</v>
      </c>
      <c r="E15" s="161">
        <v>24.840000000000003</v>
      </c>
      <c r="F15" s="161">
        <v>25.92</v>
      </c>
      <c r="G15" s="161">
        <v>19.8</v>
      </c>
      <c r="H15" s="161">
        <v>19.8</v>
      </c>
      <c r="I15" s="161">
        <v>19.079999999999998</v>
      </c>
      <c r="J15" s="161">
        <v>20.52</v>
      </c>
      <c r="K15" s="161">
        <v>42.84</v>
      </c>
      <c r="L15" s="161">
        <v>29.16</v>
      </c>
      <c r="M15" s="161">
        <v>18.720000000000002</v>
      </c>
      <c r="N15" s="161">
        <v>16.2</v>
      </c>
      <c r="O15" s="161">
        <v>23.040000000000003</v>
      </c>
      <c r="P15" s="161">
        <v>34.92</v>
      </c>
      <c r="Q15" s="161">
        <v>42.12</v>
      </c>
      <c r="R15" s="161">
        <v>21.6</v>
      </c>
      <c r="S15" s="161">
        <v>20.88</v>
      </c>
      <c r="T15" s="161">
        <v>20.16</v>
      </c>
      <c r="U15" s="161">
        <v>16.559999999999999</v>
      </c>
      <c r="V15" s="161">
        <v>20.16</v>
      </c>
      <c r="W15" s="161">
        <v>59.04</v>
      </c>
      <c r="X15" s="161">
        <v>23.040000000000003</v>
      </c>
      <c r="Y15" s="161">
        <v>19.440000000000001</v>
      </c>
      <c r="Z15" s="161">
        <v>43.2</v>
      </c>
      <c r="AA15" s="161">
        <v>15.48</v>
      </c>
      <c r="AB15" s="161">
        <v>34.92</v>
      </c>
      <c r="AC15" s="161">
        <v>20.88</v>
      </c>
      <c r="AD15" s="92">
        <f>MAX(B15:AC15)</f>
        <v>59.04</v>
      </c>
      <c r="AE15" s="135">
        <f>AVERAGE(B15:AC15)</f>
        <v>27.07714285714286</v>
      </c>
    </row>
    <row r="16" spans="1:34" x14ac:dyDescent="0.2">
      <c r="A16" s="78" t="s">
        <v>155</v>
      </c>
      <c r="B16" s="86">
        <v>58.680000000000007</v>
      </c>
      <c r="C16" s="86">
        <v>30.6</v>
      </c>
      <c r="D16" s="86">
        <v>32.04</v>
      </c>
      <c r="E16" s="86">
        <v>40.32</v>
      </c>
      <c r="F16" s="86">
        <v>33.480000000000004</v>
      </c>
      <c r="G16" s="86">
        <v>29.52</v>
      </c>
      <c r="H16" s="86">
        <v>27</v>
      </c>
      <c r="I16" s="86">
        <v>38.880000000000003</v>
      </c>
      <c r="J16" s="86">
        <v>35.64</v>
      </c>
      <c r="K16" s="86">
        <v>36</v>
      </c>
      <c r="L16" s="86">
        <v>42.12</v>
      </c>
      <c r="M16" s="86">
        <v>32.4</v>
      </c>
      <c r="N16" s="86">
        <v>32.04</v>
      </c>
      <c r="O16" s="86">
        <v>43.2</v>
      </c>
      <c r="P16" s="86">
        <v>19.8</v>
      </c>
      <c r="Q16" s="86">
        <v>28.8</v>
      </c>
      <c r="R16" s="86">
        <v>27</v>
      </c>
      <c r="S16" s="86">
        <v>33.840000000000003</v>
      </c>
      <c r="T16" s="86">
        <v>26.28</v>
      </c>
      <c r="U16" s="86">
        <v>20.16</v>
      </c>
      <c r="V16" s="86">
        <v>28.8</v>
      </c>
      <c r="W16" s="86">
        <v>38.519999999999996</v>
      </c>
      <c r="X16" s="86">
        <v>29.52</v>
      </c>
      <c r="Y16" s="86">
        <v>47.16</v>
      </c>
      <c r="Z16" s="86">
        <v>27.720000000000002</v>
      </c>
      <c r="AA16" s="86">
        <v>34.56</v>
      </c>
      <c r="AB16" s="86">
        <v>27.36</v>
      </c>
      <c r="AC16" s="86">
        <v>33.480000000000004</v>
      </c>
      <c r="AD16" s="92">
        <f t="shared" ref="AD16:AD21" si="5">MAX(B16:AC16)</f>
        <v>58.680000000000007</v>
      </c>
      <c r="AE16" s="130">
        <f t="shared" ref="AE16:AE21" si="6">AVERAGE(B16:AC16)</f>
        <v>33.39</v>
      </c>
      <c r="AF16" s="11" t="s">
        <v>39</v>
      </c>
      <c r="AG16" t="s">
        <v>39</v>
      </c>
      <c r="AH16" t="s">
        <v>39</v>
      </c>
    </row>
    <row r="17" spans="1:35" x14ac:dyDescent="0.2">
      <c r="A17" s="78" t="s">
        <v>156</v>
      </c>
      <c r="B17" s="86">
        <v>25.92</v>
      </c>
      <c r="C17" s="86">
        <v>65.160000000000011</v>
      </c>
      <c r="D17" s="86">
        <v>36.72</v>
      </c>
      <c r="E17" s="86">
        <v>45</v>
      </c>
      <c r="F17" s="86">
        <v>28.8</v>
      </c>
      <c r="G17" s="86">
        <v>23.759999999999998</v>
      </c>
      <c r="H17" s="86">
        <v>33.480000000000004</v>
      </c>
      <c r="I17" s="86">
        <v>21.96</v>
      </c>
      <c r="J17" s="86">
        <v>26.28</v>
      </c>
      <c r="K17" s="86">
        <v>27.36</v>
      </c>
      <c r="L17" s="86">
        <v>48.6</v>
      </c>
      <c r="M17" s="86">
        <v>42.12</v>
      </c>
      <c r="N17" s="86">
        <v>23.040000000000003</v>
      </c>
      <c r="O17" s="86">
        <v>58.32</v>
      </c>
      <c r="P17" s="86">
        <v>30.240000000000002</v>
      </c>
      <c r="Q17" s="86">
        <v>37.080000000000005</v>
      </c>
      <c r="R17" s="86">
        <v>30.240000000000002</v>
      </c>
      <c r="S17" s="86">
        <v>29.16</v>
      </c>
      <c r="T17" s="86">
        <v>28.08</v>
      </c>
      <c r="U17" s="86">
        <v>19.079999999999998</v>
      </c>
      <c r="V17" s="86">
        <v>27.720000000000002</v>
      </c>
      <c r="W17" s="86">
        <v>29.880000000000003</v>
      </c>
      <c r="X17" s="86">
        <v>44.64</v>
      </c>
      <c r="Y17" s="86">
        <v>46.080000000000005</v>
      </c>
      <c r="Z17" s="86">
        <v>37.080000000000005</v>
      </c>
      <c r="AA17" s="86">
        <v>36.72</v>
      </c>
      <c r="AB17" s="86">
        <v>36</v>
      </c>
      <c r="AC17" s="86">
        <v>30.6</v>
      </c>
      <c r="AD17" s="92">
        <f t="shared" si="5"/>
        <v>65.160000000000011</v>
      </c>
      <c r="AE17" s="130">
        <f t="shared" si="6"/>
        <v>34.611428571428583</v>
      </c>
      <c r="AH17" t="s">
        <v>39</v>
      </c>
    </row>
    <row r="18" spans="1:35" x14ac:dyDescent="0.2">
      <c r="A18" s="78" t="s">
        <v>5</v>
      </c>
      <c r="B18" s="86">
        <v>52.2</v>
      </c>
      <c r="C18" s="86">
        <v>33.119999999999997</v>
      </c>
      <c r="D18" s="86">
        <v>25.56</v>
      </c>
      <c r="E18" s="86">
        <v>39.96</v>
      </c>
      <c r="F18" s="86">
        <v>31.319999999999997</v>
      </c>
      <c r="G18" s="86">
        <v>27.720000000000002</v>
      </c>
      <c r="H18" s="86">
        <v>25.56</v>
      </c>
      <c r="I18" s="86">
        <v>31.319999999999997</v>
      </c>
      <c r="J18" s="86">
        <v>34.92</v>
      </c>
      <c r="K18" s="86">
        <v>27.720000000000002</v>
      </c>
      <c r="L18" s="86">
        <v>25.2</v>
      </c>
      <c r="M18" s="86">
        <v>39.96</v>
      </c>
      <c r="N18" s="86">
        <v>27</v>
      </c>
      <c r="O18" s="86">
        <v>43.2</v>
      </c>
      <c r="P18" s="86">
        <v>15.840000000000002</v>
      </c>
      <c r="Q18" s="86">
        <v>25.56</v>
      </c>
      <c r="R18" s="86">
        <v>30.6</v>
      </c>
      <c r="S18" s="86">
        <v>29.880000000000003</v>
      </c>
      <c r="T18" s="86">
        <v>27.720000000000002</v>
      </c>
      <c r="U18" s="86">
        <v>18</v>
      </c>
      <c r="V18" s="86">
        <v>30.240000000000002</v>
      </c>
      <c r="W18" s="86">
        <v>39.24</v>
      </c>
      <c r="X18" s="86">
        <v>26.64</v>
      </c>
      <c r="Y18" s="86">
        <v>72</v>
      </c>
      <c r="Z18" s="86">
        <v>21.96</v>
      </c>
      <c r="AA18" s="86">
        <v>34.56</v>
      </c>
      <c r="AB18" s="86">
        <v>28.8</v>
      </c>
      <c r="AC18" s="86">
        <v>42.84</v>
      </c>
      <c r="AD18" s="92">
        <f t="shared" si="5"/>
        <v>72</v>
      </c>
      <c r="AE18" s="135">
        <f t="shared" si="6"/>
        <v>32.451428571428572</v>
      </c>
      <c r="AH18" t="s">
        <v>39</v>
      </c>
    </row>
    <row r="19" spans="1:35" x14ac:dyDescent="0.2">
      <c r="A19" s="78" t="s">
        <v>6</v>
      </c>
      <c r="B19" s="86">
        <v>40.32</v>
      </c>
      <c r="C19" s="86">
        <v>41.76</v>
      </c>
      <c r="D19" s="86">
        <v>27.36</v>
      </c>
      <c r="E19" s="86">
        <v>49.32</v>
      </c>
      <c r="F19" s="86">
        <v>34.92</v>
      </c>
      <c r="G19" s="86">
        <v>33.119999999999997</v>
      </c>
      <c r="H19" s="86">
        <v>27.36</v>
      </c>
      <c r="I19" s="86">
        <v>28.08</v>
      </c>
      <c r="J19" s="86">
        <v>32.04</v>
      </c>
      <c r="K19" s="86">
        <v>27</v>
      </c>
      <c r="L19" s="86">
        <v>44.64</v>
      </c>
      <c r="M19" s="86">
        <v>36.36</v>
      </c>
      <c r="N19" s="86">
        <v>19.8</v>
      </c>
      <c r="O19" s="86">
        <v>47.88</v>
      </c>
      <c r="P19" s="86">
        <v>27.36</v>
      </c>
      <c r="Q19" s="86">
        <v>34.92</v>
      </c>
      <c r="R19" s="86">
        <v>33.480000000000004</v>
      </c>
      <c r="S19" s="86">
        <v>29.16</v>
      </c>
      <c r="T19" s="86">
        <v>26.64</v>
      </c>
      <c r="U19" s="86">
        <v>21.96</v>
      </c>
      <c r="V19" s="86">
        <v>29.880000000000003</v>
      </c>
      <c r="W19" s="86">
        <v>35.64</v>
      </c>
      <c r="X19" s="86">
        <v>20.88</v>
      </c>
      <c r="Y19" s="86">
        <v>86.4</v>
      </c>
      <c r="Z19" s="86">
        <v>55.080000000000005</v>
      </c>
      <c r="AA19" s="86">
        <v>27.720000000000002</v>
      </c>
      <c r="AB19" s="86">
        <v>34.92</v>
      </c>
      <c r="AC19" s="86">
        <v>32.4</v>
      </c>
      <c r="AD19" s="92">
        <f t="shared" si="5"/>
        <v>86.4</v>
      </c>
      <c r="AE19" s="135">
        <f t="shared" si="6"/>
        <v>35.228571428571428</v>
      </c>
      <c r="AG19" t="s">
        <v>39</v>
      </c>
      <c r="AH19" t="s">
        <v>39</v>
      </c>
    </row>
    <row r="20" spans="1:35" x14ac:dyDescent="0.2">
      <c r="A20" s="78" t="s">
        <v>35</v>
      </c>
      <c r="B20" s="86">
        <v>35.64</v>
      </c>
      <c r="C20" s="86">
        <v>28.08</v>
      </c>
      <c r="D20" s="86">
        <v>21.6</v>
      </c>
      <c r="E20" s="86">
        <v>32.04</v>
      </c>
      <c r="F20" s="86">
        <v>29.52</v>
      </c>
      <c r="G20" s="86">
        <v>24.48</v>
      </c>
      <c r="H20" s="86">
        <v>15.48</v>
      </c>
      <c r="I20" s="86">
        <v>21.240000000000002</v>
      </c>
      <c r="J20" s="86">
        <v>24.12</v>
      </c>
      <c r="K20" s="86">
        <v>19.079999999999998</v>
      </c>
      <c r="L20" s="86">
        <v>16.559999999999999</v>
      </c>
      <c r="M20" s="86">
        <v>27.720000000000002</v>
      </c>
      <c r="N20" s="86">
        <v>26.28</v>
      </c>
      <c r="O20" s="86">
        <v>23.400000000000002</v>
      </c>
      <c r="P20" s="86">
        <v>28.08</v>
      </c>
      <c r="Q20" s="86">
        <v>26.28</v>
      </c>
      <c r="R20" s="86">
        <v>25.92</v>
      </c>
      <c r="S20" s="86">
        <v>17.64</v>
      </c>
      <c r="T20" s="86">
        <v>16.559999999999999</v>
      </c>
      <c r="U20" s="86">
        <v>20.88</v>
      </c>
      <c r="V20" s="86">
        <v>26.64</v>
      </c>
      <c r="W20" s="86">
        <v>26.64</v>
      </c>
      <c r="X20" s="86">
        <v>26.64</v>
      </c>
      <c r="Y20" s="86">
        <v>26.28</v>
      </c>
      <c r="Z20" s="86">
        <v>31.680000000000003</v>
      </c>
      <c r="AA20" s="86">
        <v>24.840000000000003</v>
      </c>
      <c r="AB20" s="86">
        <v>19.079999999999998</v>
      </c>
      <c r="AC20" s="86">
        <v>22.68</v>
      </c>
      <c r="AD20" s="92">
        <f t="shared" si="5"/>
        <v>35.64</v>
      </c>
      <c r="AE20" s="135">
        <f t="shared" si="6"/>
        <v>24.467142857142854</v>
      </c>
      <c r="AG20" t="s">
        <v>39</v>
      </c>
      <c r="AH20" t="s">
        <v>39</v>
      </c>
    </row>
    <row r="21" spans="1:35" x14ac:dyDescent="0.2">
      <c r="A21" s="78" t="s">
        <v>157</v>
      </c>
      <c r="B21" s="86">
        <v>40.680000000000007</v>
      </c>
      <c r="C21" s="86">
        <v>35.28</v>
      </c>
      <c r="D21" s="86">
        <v>33.840000000000003</v>
      </c>
      <c r="E21" s="86">
        <v>45</v>
      </c>
      <c r="F21" s="86">
        <v>35.64</v>
      </c>
      <c r="G21" s="86">
        <v>30.240000000000002</v>
      </c>
      <c r="H21" s="86">
        <v>22.68</v>
      </c>
      <c r="I21" s="86">
        <v>28.44</v>
      </c>
      <c r="J21" s="86">
        <v>34.200000000000003</v>
      </c>
      <c r="K21" s="86">
        <v>29.16</v>
      </c>
      <c r="L21" s="86">
        <v>48.96</v>
      </c>
      <c r="M21" s="86">
        <v>28.44</v>
      </c>
      <c r="N21" s="86">
        <v>32.76</v>
      </c>
      <c r="O21" s="86">
        <v>86.4</v>
      </c>
      <c r="P21" s="86">
        <v>29.880000000000003</v>
      </c>
      <c r="Q21" s="86">
        <v>39.24</v>
      </c>
      <c r="R21" s="86">
        <v>32.4</v>
      </c>
      <c r="S21" s="86">
        <v>33.840000000000003</v>
      </c>
      <c r="T21" s="86">
        <v>24.12</v>
      </c>
      <c r="U21" s="86">
        <v>28.44</v>
      </c>
      <c r="V21" s="86">
        <v>30.96</v>
      </c>
      <c r="W21" s="86">
        <v>36.36</v>
      </c>
      <c r="X21" s="86">
        <v>41.76</v>
      </c>
      <c r="Y21" s="86">
        <v>35.64</v>
      </c>
      <c r="Z21" s="86">
        <v>62.639999999999993</v>
      </c>
      <c r="AA21" s="86">
        <v>34.56</v>
      </c>
      <c r="AB21" s="86">
        <v>39.6</v>
      </c>
      <c r="AC21" s="86">
        <v>39.6</v>
      </c>
      <c r="AD21" s="92">
        <f t="shared" si="5"/>
        <v>86.4</v>
      </c>
      <c r="AE21" s="130">
        <f t="shared" si="6"/>
        <v>37.170000000000009</v>
      </c>
      <c r="AF21" s="11" t="s">
        <v>39</v>
      </c>
      <c r="AH21" t="s">
        <v>39</v>
      </c>
    </row>
    <row r="22" spans="1:35" s="5" customFormat="1" x14ac:dyDescent="0.2">
      <c r="A22" s="78" t="s">
        <v>7</v>
      </c>
      <c r="B22" s="86">
        <v>34.56</v>
      </c>
      <c r="C22" s="86">
        <v>26.64</v>
      </c>
      <c r="D22" s="86">
        <v>28.8</v>
      </c>
      <c r="E22" s="86" t="s">
        <v>211</v>
      </c>
      <c r="F22" s="86" t="s">
        <v>211</v>
      </c>
      <c r="G22" s="86">
        <v>26.28</v>
      </c>
      <c r="H22" s="86">
        <v>14.04</v>
      </c>
      <c r="I22" s="86">
        <v>16.559999999999999</v>
      </c>
      <c r="J22" s="86">
        <v>15.48</v>
      </c>
      <c r="K22" s="86">
        <v>17.64</v>
      </c>
      <c r="L22" s="86" t="s">
        <v>211</v>
      </c>
      <c r="M22" s="86" t="s">
        <v>211</v>
      </c>
      <c r="N22" s="86" t="s">
        <v>211</v>
      </c>
      <c r="O22" s="86" t="s">
        <v>211</v>
      </c>
      <c r="P22" s="86" t="s">
        <v>211</v>
      </c>
      <c r="Q22" s="86" t="s">
        <v>211</v>
      </c>
      <c r="R22" s="86">
        <v>19.440000000000001</v>
      </c>
      <c r="S22" s="86">
        <v>16.559999999999999</v>
      </c>
      <c r="T22" s="86">
        <v>20.16</v>
      </c>
      <c r="U22" s="86">
        <v>12.96</v>
      </c>
      <c r="V22" s="86">
        <v>17.28</v>
      </c>
      <c r="W22" s="86">
        <v>6.48</v>
      </c>
      <c r="X22" s="86" t="s">
        <v>211</v>
      </c>
      <c r="Y22" s="86" t="s">
        <v>211</v>
      </c>
      <c r="Z22" s="86" t="s">
        <v>211</v>
      </c>
      <c r="AA22" s="86" t="s">
        <v>211</v>
      </c>
      <c r="AB22" s="86" t="s">
        <v>211</v>
      </c>
      <c r="AC22" s="86" t="s">
        <v>211</v>
      </c>
      <c r="AD22" s="92">
        <f>MAX(B22:AC22)</f>
        <v>34.56</v>
      </c>
      <c r="AE22" s="135">
        <f>AVERAGE(B22:AC22)</f>
        <v>19.491428571428571</v>
      </c>
      <c r="AG22" s="5" t="s">
        <v>39</v>
      </c>
      <c r="AH22" s="5" t="s">
        <v>39</v>
      </c>
    </row>
    <row r="23" spans="1:35" x14ac:dyDescent="0.2">
      <c r="A23" s="78" t="s">
        <v>158</v>
      </c>
      <c r="B23" s="86">
        <v>34.56</v>
      </c>
      <c r="C23" s="86">
        <v>32.04</v>
      </c>
      <c r="D23" s="86">
        <v>50.76</v>
      </c>
      <c r="E23" s="86">
        <v>28.44</v>
      </c>
      <c r="F23" s="86">
        <v>22.32</v>
      </c>
      <c r="G23" s="86">
        <v>23.759999999999998</v>
      </c>
      <c r="H23" s="86">
        <v>24.12</v>
      </c>
      <c r="I23" s="86">
        <v>25.92</v>
      </c>
      <c r="J23" s="86">
        <v>26.28</v>
      </c>
      <c r="K23" s="86">
        <v>19.8</v>
      </c>
      <c r="L23" s="86">
        <v>21.240000000000002</v>
      </c>
      <c r="M23" s="86">
        <v>26.28</v>
      </c>
      <c r="N23" s="86">
        <v>23.400000000000002</v>
      </c>
      <c r="O23" s="86">
        <v>35.64</v>
      </c>
      <c r="P23" s="86">
        <v>26.64</v>
      </c>
      <c r="Q23" s="86">
        <v>26.28</v>
      </c>
      <c r="R23" s="86">
        <v>27</v>
      </c>
      <c r="S23" s="86">
        <v>28.44</v>
      </c>
      <c r="T23" s="86">
        <v>21.240000000000002</v>
      </c>
      <c r="U23" s="86">
        <v>19.079999999999998</v>
      </c>
      <c r="V23" s="86">
        <v>46.800000000000004</v>
      </c>
      <c r="W23" s="86">
        <v>27.36</v>
      </c>
      <c r="X23" s="86">
        <v>23.040000000000003</v>
      </c>
      <c r="Y23" s="86">
        <v>28.44</v>
      </c>
      <c r="Z23" s="86">
        <v>39.96</v>
      </c>
      <c r="AA23" s="86">
        <v>28.08</v>
      </c>
      <c r="AB23" s="86">
        <v>28.08</v>
      </c>
      <c r="AC23" s="86">
        <v>26.28</v>
      </c>
      <c r="AD23" s="92">
        <f>MAX(B23:AC23)</f>
        <v>50.76</v>
      </c>
      <c r="AE23" s="130">
        <f>AVERAGE(B23:AC23)</f>
        <v>28.259999999999998</v>
      </c>
    </row>
    <row r="24" spans="1:35" x14ac:dyDescent="0.2">
      <c r="A24" s="78" t="s">
        <v>159</v>
      </c>
      <c r="B24" s="86">
        <v>14.76</v>
      </c>
      <c r="C24" s="86">
        <v>18.36</v>
      </c>
      <c r="D24" s="86">
        <v>12.24</v>
      </c>
      <c r="E24" s="86">
        <v>18.36</v>
      </c>
      <c r="F24" s="86">
        <v>27.36</v>
      </c>
      <c r="G24" s="86">
        <v>11.520000000000001</v>
      </c>
      <c r="H24" s="86">
        <v>11.879999999999999</v>
      </c>
      <c r="I24" s="86">
        <v>14.76</v>
      </c>
      <c r="J24" s="86">
        <v>15.840000000000002</v>
      </c>
      <c r="K24" s="86">
        <v>15.120000000000001</v>
      </c>
      <c r="L24" s="86">
        <v>32.76</v>
      </c>
      <c r="M24" s="86">
        <v>27.720000000000002</v>
      </c>
      <c r="N24" s="86">
        <v>9.7200000000000006</v>
      </c>
      <c r="O24" s="86">
        <v>27.720000000000002</v>
      </c>
      <c r="P24" s="86">
        <v>45</v>
      </c>
      <c r="Q24" s="86">
        <v>38.880000000000003</v>
      </c>
      <c r="R24" s="86">
        <v>24.48</v>
      </c>
      <c r="S24" s="86">
        <v>5.7600000000000007</v>
      </c>
      <c r="T24" s="86">
        <v>25.92</v>
      </c>
      <c r="U24" s="86">
        <v>12.24</v>
      </c>
      <c r="V24" s="86">
        <v>11.16</v>
      </c>
      <c r="W24" s="86">
        <v>47.88</v>
      </c>
      <c r="X24" s="86">
        <v>16.920000000000002</v>
      </c>
      <c r="Y24" s="86">
        <v>11.879999999999999</v>
      </c>
      <c r="Z24" s="86">
        <v>14.04</v>
      </c>
      <c r="AA24" s="86">
        <v>11.879999999999999</v>
      </c>
      <c r="AB24" s="86">
        <v>24.12</v>
      </c>
      <c r="AC24" s="86">
        <v>18.36</v>
      </c>
      <c r="AD24" s="92">
        <f>MAX(B24:AC24)</f>
        <v>47.88</v>
      </c>
      <c r="AE24" s="130">
        <f>AVERAGE(B24:AC24)</f>
        <v>20.23714285714286</v>
      </c>
      <c r="AG24" s="11" t="s">
        <v>39</v>
      </c>
      <c r="AH24" t="s">
        <v>39</v>
      </c>
    </row>
    <row r="25" spans="1:35" x14ac:dyDescent="0.2">
      <c r="A25" s="78" t="s">
        <v>9</v>
      </c>
      <c r="B25" s="86" t="s">
        <v>211</v>
      </c>
      <c r="C25" s="86" t="s">
        <v>211</v>
      </c>
      <c r="D25" s="86">
        <v>32.04</v>
      </c>
      <c r="E25" s="86">
        <v>34.92</v>
      </c>
      <c r="F25" s="86">
        <v>35.64</v>
      </c>
      <c r="G25" s="86">
        <v>28.44</v>
      </c>
      <c r="H25" s="86">
        <v>9.7200000000000006</v>
      </c>
      <c r="I25" s="86" t="s">
        <v>211</v>
      </c>
      <c r="J25" s="86" t="s">
        <v>211</v>
      </c>
      <c r="K25" s="86" t="s">
        <v>211</v>
      </c>
      <c r="L25" s="86">
        <v>16.2</v>
      </c>
      <c r="M25" s="86">
        <v>19.8</v>
      </c>
      <c r="N25" s="86">
        <v>24.12</v>
      </c>
      <c r="O25" s="86">
        <v>33.119999999999997</v>
      </c>
      <c r="P25" s="86" t="s">
        <v>211</v>
      </c>
      <c r="Q25" s="86" t="s">
        <v>211</v>
      </c>
      <c r="R25" s="86" t="s">
        <v>211</v>
      </c>
      <c r="S25" s="86" t="s">
        <v>211</v>
      </c>
      <c r="T25" s="86" t="s">
        <v>211</v>
      </c>
      <c r="U25" s="86">
        <v>21.6</v>
      </c>
      <c r="V25" s="86">
        <v>21.6</v>
      </c>
      <c r="W25" s="86">
        <v>19.079999999999998</v>
      </c>
      <c r="X25" s="86" t="s">
        <v>211</v>
      </c>
      <c r="Y25" s="86" t="s">
        <v>211</v>
      </c>
      <c r="Z25" s="86" t="s">
        <v>211</v>
      </c>
      <c r="AA25" s="86" t="s">
        <v>211</v>
      </c>
      <c r="AB25" s="86" t="s">
        <v>211</v>
      </c>
      <c r="AC25" s="86" t="s">
        <v>211</v>
      </c>
      <c r="AD25" s="92">
        <f t="shared" ref="AD25:AD31" si="7">MAX(B25:AC25)</f>
        <v>35.64</v>
      </c>
      <c r="AE25" s="135">
        <f t="shared" ref="AE25:AE31" si="8">AVERAGE(B25:AC25)</f>
        <v>24.69</v>
      </c>
      <c r="AI25" t="s">
        <v>39</v>
      </c>
    </row>
    <row r="26" spans="1:35" x14ac:dyDescent="0.2">
      <c r="A26" s="78" t="s">
        <v>160</v>
      </c>
      <c r="B26" s="86">
        <v>39.96</v>
      </c>
      <c r="C26" s="86">
        <v>28.44</v>
      </c>
      <c r="D26" s="86">
        <v>36.72</v>
      </c>
      <c r="E26" s="86">
        <v>50.04</v>
      </c>
      <c r="F26" s="86">
        <v>30.96</v>
      </c>
      <c r="G26" s="86">
        <v>27.720000000000002</v>
      </c>
      <c r="H26" s="86">
        <v>24.840000000000003</v>
      </c>
      <c r="I26" s="86">
        <v>22.32</v>
      </c>
      <c r="J26" s="86">
        <v>25.92</v>
      </c>
      <c r="K26" s="86">
        <v>23.400000000000002</v>
      </c>
      <c r="L26" s="86">
        <v>31.319999999999997</v>
      </c>
      <c r="M26" s="86">
        <v>24.48</v>
      </c>
      <c r="N26" s="86">
        <v>23.759999999999998</v>
      </c>
      <c r="O26" s="86">
        <v>91.08</v>
      </c>
      <c r="P26" s="86">
        <v>33.119999999999997</v>
      </c>
      <c r="Q26" s="86">
        <v>28.08</v>
      </c>
      <c r="R26" s="86">
        <v>25.92</v>
      </c>
      <c r="S26" s="86">
        <v>27.36</v>
      </c>
      <c r="T26" s="86">
        <v>24.12</v>
      </c>
      <c r="U26" s="86">
        <v>19.8</v>
      </c>
      <c r="V26" s="86">
        <v>33.119999999999997</v>
      </c>
      <c r="W26" s="86">
        <v>21.96</v>
      </c>
      <c r="X26" s="86">
        <v>23.400000000000002</v>
      </c>
      <c r="Y26" s="86">
        <v>34.56</v>
      </c>
      <c r="Z26" s="86">
        <v>86.4</v>
      </c>
      <c r="AA26" s="86">
        <v>32.4</v>
      </c>
      <c r="AB26" s="86">
        <v>29.880000000000003</v>
      </c>
      <c r="AC26" s="86">
        <v>24.840000000000003</v>
      </c>
      <c r="AD26" s="92">
        <f t="shared" si="7"/>
        <v>91.08</v>
      </c>
      <c r="AE26" s="135">
        <f t="shared" si="8"/>
        <v>33.068571428571424</v>
      </c>
      <c r="AG26" t="s">
        <v>39</v>
      </c>
    </row>
    <row r="27" spans="1:35" x14ac:dyDescent="0.2">
      <c r="A27" s="78" t="s">
        <v>10</v>
      </c>
      <c r="B27" s="86">
        <v>30.6</v>
      </c>
      <c r="C27" s="86">
        <v>24.840000000000003</v>
      </c>
      <c r="D27" s="86">
        <v>33.119999999999997</v>
      </c>
      <c r="E27" s="86">
        <v>37.080000000000005</v>
      </c>
      <c r="F27" s="86">
        <v>25.56</v>
      </c>
      <c r="G27" s="86">
        <v>27</v>
      </c>
      <c r="H27" s="86">
        <v>16.2</v>
      </c>
      <c r="I27" s="86">
        <v>17.28</v>
      </c>
      <c r="J27" s="86">
        <v>23.040000000000003</v>
      </c>
      <c r="K27" s="86">
        <v>16.2</v>
      </c>
      <c r="L27" s="86">
        <v>26.64</v>
      </c>
      <c r="M27" s="86">
        <v>30.96</v>
      </c>
      <c r="N27" s="86">
        <v>16.2</v>
      </c>
      <c r="O27" s="86">
        <v>36.36</v>
      </c>
      <c r="P27" s="86">
        <v>28.44</v>
      </c>
      <c r="Q27" s="86">
        <v>25.56</v>
      </c>
      <c r="R27" s="86">
        <v>28.44</v>
      </c>
      <c r="S27" s="86">
        <v>26.64</v>
      </c>
      <c r="T27" s="86">
        <v>31.680000000000003</v>
      </c>
      <c r="U27" s="86">
        <v>16.920000000000002</v>
      </c>
      <c r="V27" s="86">
        <v>23.759999999999998</v>
      </c>
      <c r="W27" s="86">
        <v>25.2</v>
      </c>
      <c r="X27" s="86">
        <v>26.28</v>
      </c>
      <c r="Y27" s="86">
        <v>34.200000000000003</v>
      </c>
      <c r="Z27" s="86">
        <v>48.6</v>
      </c>
      <c r="AA27" s="86">
        <v>28.08</v>
      </c>
      <c r="AB27" s="86">
        <v>33.480000000000004</v>
      </c>
      <c r="AC27" s="86">
        <v>26.64</v>
      </c>
      <c r="AD27" s="92">
        <f t="shared" si="7"/>
        <v>48.6</v>
      </c>
      <c r="AE27" s="135">
        <f t="shared" si="8"/>
        <v>27.321428571428577</v>
      </c>
      <c r="AG27" t="s">
        <v>39</v>
      </c>
      <c r="AH27" t="s">
        <v>39</v>
      </c>
      <c r="AI27" t="s">
        <v>39</v>
      </c>
    </row>
    <row r="28" spans="1:35" x14ac:dyDescent="0.2">
      <c r="A28" s="78" t="s">
        <v>145</v>
      </c>
      <c r="B28" s="86">
        <v>55.080000000000005</v>
      </c>
      <c r="C28" s="86">
        <v>30.96</v>
      </c>
      <c r="D28" s="86">
        <v>36.72</v>
      </c>
      <c r="E28" s="86">
        <v>42.84</v>
      </c>
      <c r="F28" s="86">
        <v>34.92</v>
      </c>
      <c r="G28" s="86">
        <v>26.64</v>
      </c>
      <c r="H28" s="86">
        <v>28.08</v>
      </c>
      <c r="I28" s="86">
        <v>34.200000000000003</v>
      </c>
      <c r="J28" s="86">
        <v>37.080000000000005</v>
      </c>
      <c r="K28" s="86">
        <v>37.800000000000004</v>
      </c>
      <c r="L28" s="86">
        <v>33.840000000000003</v>
      </c>
      <c r="M28" s="86">
        <v>33.840000000000003</v>
      </c>
      <c r="N28" s="86">
        <v>28.44</v>
      </c>
      <c r="O28" s="86">
        <v>53.28</v>
      </c>
      <c r="P28" s="86">
        <v>31.680000000000003</v>
      </c>
      <c r="Q28" s="86">
        <v>33.480000000000004</v>
      </c>
      <c r="R28" s="86">
        <v>36.36</v>
      </c>
      <c r="S28" s="86">
        <v>29.16</v>
      </c>
      <c r="T28" s="86">
        <v>23.400000000000002</v>
      </c>
      <c r="U28" s="86">
        <v>23.400000000000002</v>
      </c>
      <c r="V28" s="86">
        <v>32.4</v>
      </c>
      <c r="W28" s="86">
        <v>43.56</v>
      </c>
      <c r="X28" s="86">
        <v>19.8</v>
      </c>
      <c r="Y28" s="86">
        <v>23.040000000000003</v>
      </c>
      <c r="Z28" s="86">
        <v>49.32</v>
      </c>
      <c r="AA28" s="86">
        <v>38.519999999999996</v>
      </c>
      <c r="AB28" s="86">
        <v>34.56</v>
      </c>
      <c r="AC28" s="86">
        <v>48.24</v>
      </c>
      <c r="AD28" s="92">
        <f t="shared" si="7"/>
        <v>55.080000000000005</v>
      </c>
      <c r="AE28" s="130">
        <f t="shared" si="8"/>
        <v>35.022857142857141</v>
      </c>
      <c r="AG28" s="11" t="s">
        <v>39</v>
      </c>
      <c r="AH28" t="s">
        <v>39</v>
      </c>
    </row>
    <row r="29" spans="1:35" x14ac:dyDescent="0.2">
      <c r="A29" s="78" t="s">
        <v>11</v>
      </c>
      <c r="B29" s="86">
        <v>25.92</v>
      </c>
      <c r="C29" s="86">
        <v>23.400000000000002</v>
      </c>
      <c r="D29" s="86">
        <v>32.4</v>
      </c>
      <c r="E29" s="86">
        <v>37.080000000000005</v>
      </c>
      <c r="F29" s="86">
        <v>28.44</v>
      </c>
      <c r="G29" s="86">
        <v>25.92</v>
      </c>
      <c r="H29" s="86">
        <v>16.2</v>
      </c>
      <c r="I29" s="86">
        <v>20.16</v>
      </c>
      <c r="J29" s="86">
        <v>27</v>
      </c>
      <c r="K29" s="86">
        <v>25.92</v>
      </c>
      <c r="L29" s="86">
        <v>21.240000000000002</v>
      </c>
      <c r="M29" s="86" t="s">
        <v>211</v>
      </c>
      <c r="N29" s="86" t="s">
        <v>211</v>
      </c>
      <c r="O29" s="86" t="s">
        <v>211</v>
      </c>
      <c r="P29" s="86" t="s">
        <v>211</v>
      </c>
      <c r="Q29" s="86" t="s">
        <v>211</v>
      </c>
      <c r="R29" s="86" t="s">
        <v>211</v>
      </c>
      <c r="S29" s="86" t="s">
        <v>211</v>
      </c>
      <c r="T29" s="86" t="s">
        <v>211</v>
      </c>
      <c r="U29" s="86" t="s">
        <v>211</v>
      </c>
      <c r="V29" s="86" t="s">
        <v>211</v>
      </c>
      <c r="W29" s="86" t="s">
        <v>211</v>
      </c>
      <c r="X29" s="86" t="s">
        <v>211</v>
      </c>
      <c r="Y29" s="86" t="s">
        <v>211</v>
      </c>
      <c r="Z29" s="86" t="s">
        <v>211</v>
      </c>
      <c r="AA29" s="86" t="s">
        <v>211</v>
      </c>
      <c r="AB29" s="86" t="s">
        <v>211</v>
      </c>
      <c r="AC29" s="86" t="s">
        <v>211</v>
      </c>
      <c r="AD29" s="92">
        <f t="shared" si="7"/>
        <v>37.080000000000005</v>
      </c>
      <c r="AE29" s="135">
        <f t="shared" si="8"/>
        <v>25.789090909090909</v>
      </c>
      <c r="AG29" s="11" t="s">
        <v>39</v>
      </c>
      <c r="AH29" t="s">
        <v>39</v>
      </c>
    </row>
    <row r="30" spans="1:35" x14ac:dyDescent="0.2">
      <c r="A30" s="78" t="s">
        <v>12</v>
      </c>
      <c r="B30" s="86">
        <v>32.76</v>
      </c>
      <c r="C30" s="86">
        <v>28.8</v>
      </c>
      <c r="D30" s="86">
        <v>21.96</v>
      </c>
      <c r="E30" s="86">
        <v>35.64</v>
      </c>
      <c r="F30" s="86">
        <v>25.92</v>
      </c>
      <c r="G30" s="86">
        <v>25.56</v>
      </c>
      <c r="H30" s="86">
        <v>20.88</v>
      </c>
      <c r="I30" s="86">
        <v>29.880000000000003</v>
      </c>
      <c r="J30" s="86">
        <v>29.880000000000003</v>
      </c>
      <c r="K30" s="86">
        <v>24.840000000000003</v>
      </c>
      <c r="L30" s="86">
        <v>24.48</v>
      </c>
      <c r="M30" s="86" t="s">
        <v>211</v>
      </c>
      <c r="N30" s="86" t="s">
        <v>211</v>
      </c>
      <c r="O30" s="86" t="s">
        <v>211</v>
      </c>
      <c r="P30" s="86" t="s">
        <v>211</v>
      </c>
      <c r="Q30" s="86" t="s">
        <v>211</v>
      </c>
      <c r="R30" s="86" t="s">
        <v>211</v>
      </c>
      <c r="S30" s="86" t="s">
        <v>211</v>
      </c>
      <c r="T30" s="86" t="s">
        <v>211</v>
      </c>
      <c r="U30" s="86" t="s">
        <v>211</v>
      </c>
      <c r="V30" s="86" t="s">
        <v>211</v>
      </c>
      <c r="W30" s="86" t="s">
        <v>211</v>
      </c>
      <c r="X30" s="86" t="s">
        <v>211</v>
      </c>
      <c r="Y30" s="86" t="s">
        <v>211</v>
      </c>
      <c r="Z30" s="86" t="s">
        <v>211</v>
      </c>
      <c r="AA30" s="86" t="s">
        <v>211</v>
      </c>
      <c r="AB30" s="86" t="s">
        <v>211</v>
      </c>
      <c r="AC30" s="86" t="s">
        <v>211</v>
      </c>
      <c r="AD30" s="92">
        <f t="shared" si="7"/>
        <v>35.64</v>
      </c>
      <c r="AE30" s="135">
        <f t="shared" si="8"/>
        <v>27.327272727272728</v>
      </c>
      <c r="AF30" s="11" t="s">
        <v>39</v>
      </c>
      <c r="AG30" s="11" t="s">
        <v>39</v>
      </c>
      <c r="AH30" t="s">
        <v>39</v>
      </c>
    </row>
    <row r="31" spans="1:35" ht="13.5" thickBot="1" x14ac:dyDescent="0.25">
      <c r="A31" s="78" t="s">
        <v>24</v>
      </c>
      <c r="B31" s="86">
        <v>28.44</v>
      </c>
      <c r="C31" s="86">
        <v>25.56</v>
      </c>
      <c r="D31" s="86">
        <v>23.400000000000002</v>
      </c>
      <c r="E31" s="86">
        <v>43.2</v>
      </c>
      <c r="F31" s="86">
        <v>28.8</v>
      </c>
      <c r="G31" s="86">
        <v>24.48</v>
      </c>
      <c r="H31" s="86">
        <v>20.16</v>
      </c>
      <c r="I31" s="86">
        <v>29.16</v>
      </c>
      <c r="J31" s="86">
        <v>22.68</v>
      </c>
      <c r="K31" s="86">
        <v>24.12</v>
      </c>
      <c r="L31" s="86">
        <v>22.68</v>
      </c>
      <c r="M31" s="86">
        <v>23.759999999999998</v>
      </c>
      <c r="N31" s="86">
        <v>18.36</v>
      </c>
      <c r="O31" s="86">
        <v>24.840000000000003</v>
      </c>
      <c r="P31" s="86">
        <v>36.36</v>
      </c>
      <c r="Q31" s="86">
        <v>25.92</v>
      </c>
      <c r="R31" s="86">
        <v>24.840000000000003</v>
      </c>
      <c r="S31" s="86">
        <v>24.840000000000003</v>
      </c>
      <c r="T31" s="86">
        <v>21.96</v>
      </c>
      <c r="U31" s="86">
        <v>19.8</v>
      </c>
      <c r="V31" s="86">
        <v>16.920000000000002</v>
      </c>
      <c r="W31" s="86">
        <v>21.240000000000002</v>
      </c>
      <c r="X31" s="86">
        <v>36.72</v>
      </c>
      <c r="Y31" s="86">
        <v>24.12</v>
      </c>
      <c r="Z31" s="86">
        <v>43.2</v>
      </c>
      <c r="AA31" s="86">
        <v>26.64</v>
      </c>
      <c r="AB31" s="86">
        <v>32.4</v>
      </c>
      <c r="AC31" s="86">
        <v>15.120000000000001</v>
      </c>
      <c r="AD31" s="92">
        <f t="shared" si="7"/>
        <v>43.2</v>
      </c>
      <c r="AE31" s="135">
        <f t="shared" si="8"/>
        <v>26.061428571428571</v>
      </c>
      <c r="AG31" s="11" t="s">
        <v>39</v>
      </c>
      <c r="AH31" t="s">
        <v>39</v>
      </c>
    </row>
    <row r="32" spans="1:35" s="5" customFormat="1" ht="17.100000000000001" customHeight="1" thickBot="1" x14ac:dyDescent="0.25">
      <c r="A32" s="80" t="s">
        <v>26</v>
      </c>
      <c r="B32" s="97">
        <f t="shared" ref="B32:AD32" si="9">MAX(B5:B31)</f>
        <v>58.680000000000007</v>
      </c>
      <c r="C32" s="82">
        <f t="shared" si="9"/>
        <v>65.160000000000011</v>
      </c>
      <c r="D32" s="82">
        <f t="shared" si="9"/>
        <v>52.2</v>
      </c>
      <c r="E32" s="82">
        <f t="shared" si="9"/>
        <v>50.04</v>
      </c>
      <c r="F32" s="82">
        <f t="shared" si="9"/>
        <v>40.32</v>
      </c>
      <c r="G32" s="82">
        <f t="shared" si="9"/>
        <v>34.200000000000003</v>
      </c>
      <c r="H32" s="82">
        <f t="shared" si="9"/>
        <v>33.480000000000004</v>
      </c>
      <c r="I32" s="82">
        <f t="shared" si="9"/>
        <v>38.880000000000003</v>
      </c>
      <c r="J32" s="82">
        <f t="shared" si="9"/>
        <v>37.080000000000005</v>
      </c>
      <c r="K32" s="82">
        <f t="shared" si="9"/>
        <v>43.2</v>
      </c>
      <c r="L32" s="82">
        <f t="shared" si="9"/>
        <v>50.76</v>
      </c>
      <c r="M32" s="82">
        <f t="shared" si="9"/>
        <v>42.12</v>
      </c>
      <c r="N32" s="82">
        <f t="shared" si="9"/>
        <v>40.32</v>
      </c>
      <c r="O32" s="82">
        <f t="shared" si="9"/>
        <v>91.08</v>
      </c>
      <c r="P32" s="82">
        <f t="shared" si="9"/>
        <v>45.36</v>
      </c>
      <c r="Q32" s="82">
        <f t="shared" si="9"/>
        <v>51.84</v>
      </c>
      <c r="R32" s="82">
        <f t="shared" si="9"/>
        <v>36.36</v>
      </c>
      <c r="S32" s="82">
        <f t="shared" si="9"/>
        <v>34.56</v>
      </c>
      <c r="T32" s="82">
        <f t="shared" si="9"/>
        <v>45</v>
      </c>
      <c r="U32" s="82">
        <f t="shared" si="9"/>
        <v>28.44</v>
      </c>
      <c r="V32" s="82">
        <f t="shared" si="9"/>
        <v>46.800000000000004</v>
      </c>
      <c r="W32" s="82">
        <f t="shared" si="9"/>
        <v>59.04</v>
      </c>
      <c r="X32" s="82">
        <f t="shared" si="9"/>
        <v>44.64</v>
      </c>
      <c r="Y32" s="82">
        <f t="shared" si="9"/>
        <v>86.4</v>
      </c>
      <c r="Z32" s="82">
        <f t="shared" si="9"/>
        <v>86.4</v>
      </c>
      <c r="AA32" s="82">
        <f t="shared" si="9"/>
        <v>45.72</v>
      </c>
      <c r="AB32" s="82">
        <f t="shared" si="9"/>
        <v>48.24</v>
      </c>
      <c r="AC32" s="98">
        <f t="shared" si="9"/>
        <v>48.24</v>
      </c>
      <c r="AD32" s="116">
        <f t="shared" si="9"/>
        <v>91.08</v>
      </c>
      <c r="AE32" s="117">
        <f>AVERAGE(AE5:AE31)</f>
        <v>29.891240981240987</v>
      </c>
    </row>
    <row r="33" spans="1:34" x14ac:dyDescent="0.2">
      <c r="A33" s="43"/>
      <c r="B33" s="44"/>
      <c r="C33" s="44"/>
      <c r="D33" s="44" t="s">
        <v>92</v>
      </c>
      <c r="E33" s="44"/>
      <c r="F33" s="44"/>
      <c r="G33" s="44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48"/>
      <c r="AE33" s="50"/>
      <c r="AH33" t="s">
        <v>39</v>
      </c>
    </row>
    <row r="34" spans="1:34" x14ac:dyDescent="0.2">
      <c r="A34" s="43"/>
      <c r="B34" s="45" t="s">
        <v>93</v>
      </c>
      <c r="C34" s="45"/>
      <c r="D34" s="45"/>
      <c r="E34" s="45"/>
      <c r="F34" s="45"/>
      <c r="G34" s="45"/>
      <c r="H34" s="45"/>
      <c r="I34" s="45"/>
      <c r="J34" s="87"/>
      <c r="K34" s="87"/>
      <c r="L34" s="87"/>
      <c r="M34" s="87" t="s">
        <v>37</v>
      </c>
      <c r="N34" s="87"/>
      <c r="O34" s="87"/>
      <c r="P34" s="87"/>
      <c r="Q34" s="87"/>
      <c r="R34" s="87"/>
      <c r="S34" s="87"/>
      <c r="T34" s="169" t="s">
        <v>88</v>
      </c>
      <c r="U34" s="169"/>
      <c r="V34" s="169"/>
      <c r="W34" s="169"/>
      <c r="X34" s="169"/>
      <c r="Y34" s="87"/>
      <c r="Z34" s="87"/>
      <c r="AA34" s="87"/>
      <c r="AB34" s="87"/>
      <c r="AC34" s="87"/>
      <c r="AD34" s="48"/>
      <c r="AE34" s="47"/>
      <c r="AG34" s="11" t="s">
        <v>39</v>
      </c>
    </row>
    <row r="35" spans="1:34" x14ac:dyDescent="0.2">
      <c r="A35" s="46"/>
      <c r="B35" s="87"/>
      <c r="C35" s="87"/>
      <c r="D35" s="87"/>
      <c r="E35" s="87"/>
      <c r="F35" s="87"/>
      <c r="G35" s="87"/>
      <c r="H35" s="87"/>
      <c r="I35" s="87"/>
      <c r="J35" s="88"/>
      <c r="K35" s="88"/>
      <c r="L35" s="88"/>
      <c r="M35" s="88" t="s">
        <v>38</v>
      </c>
      <c r="N35" s="88"/>
      <c r="O35" s="88"/>
      <c r="P35" s="88"/>
      <c r="Q35" s="87"/>
      <c r="R35" s="87"/>
      <c r="S35" s="87"/>
      <c r="T35" s="170" t="s">
        <v>89</v>
      </c>
      <c r="U35" s="170"/>
      <c r="V35" s="170"/>
      <c r="W35" s="170"/>
      <c r="X35" s="170"/>
      <c r="Y35" s="87"/>
      <c r="Z35" s="87"/>
      <c r="AA35" s="87"/>
      <c r="AB35" s="87"/>
      <c r="AC35" s="87"/>
      <c r="AD35" s="48"/>
      <c r="AE35" s="47"/>
    </row>
    <row r="36" spans="1:34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48"/>
      <c r="AE36" s="76"/>
    </row>
    <row r="37" spans="1:34" x14ac:dyDescent="0.2">
      <c r="A37" s="4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48"/>
      <c r="AE37" s="50"/>
      <c r="AH37" t="s">
        <v>39</v>
      </c>
    </row>
    <row r="38" spans="1:34" x14ac:dyDescent="0.2">
      <c r="A38" s="4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48"/>
      <c r="AE38" s="50"/>
    </row>
    <row r="39" spans="1:34" ht="13.5" thickBot="1" x14ac:dyDescent="0.25">
      <c r="A39" s="53"/>
      <c r="B39" s="54"/>
      <c r="C39" s="54"/>
      <c r="D39" s="54"/>
      <c r="E39" s="54"/>
      <c r="F39" s="54"/>
      <c r="G39" s="54" t="s">
        <v>39</v>
      </c>
      <c r="H39" s="54"/>
      <c r="I39" s="54"/>
      <c r="J39" s="54"/>
      <c r="K39" s="54"/>
      <c r="L39" s="54" t="s">
        <v>39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/>
      <c r="AE39" s="77"/>
    </row>
    <row r="40" spans="1:34" x14ac:dyDescent="0.2">
      <c r="AD40" s="7"/>
      <c r="AG40" s="11" t="s">
        <v>39</v>
      </c>
    </row>
    <row r="42" spans="1:34" x14ac:dyDescent="0.2">
      <c r="AG42" s="11" t="s">
        <v>39</v>
      </c>
    </row>
    <row r="43" spans="1:34" x14ac:dyDescent="0.2">
      <c r="R43" s="2" t="s">
        <v>39</v>
      </c>
      <c r="S43" s="2" t="s">
        <v>39</v>
      </c>
    </row>
    <row r="44" spans="1:34" x14ac:dyDescent="0.2">
      <c r="N44" s="2" t="s">
        <v>39</v>
      </c>
      <c r="O44" s="2" t="s">
        <v>39</v>
      </c>
      <c r="S44" s="2" t="s">
        <v>39</v>
      </c>
      <c r="AG44" s="11" t="s">
        <v>39</v>
      </c>
      <c r="AH44" t="s">
        <v>39</v>
      </c>
    </row>
    <row r="45" spans="1:34" x14ac:dyDescent="0.2">
      <c r="N45" s="2" t="s">
        <v>39</v>
      </c>
      <c r="AG45" t="s">
        <v>39</v>
      </c>
    </row>
    <row r="46" spans="1:34" x14ac:dyDescent="0.2">
      <c r="G46" s="2" t="s">
        <v>39</v>
      </c>
      <c r="K46" s="2" t="s">
        <v>39</v>
      </c>
      <c r="V46" s="2" t="s">
        <v>39</v>
      </c>
      <c r="AB46" s="2" t="s">
        <v>39</v>
      </c>
    </row>
    <row r="47" spans="1:34" x14ac:dyDescent="0.2">
      <c r="L47" s="2" t="s">
        <v>39</v>
      </c>
      <c r="M47" s="2" t="s">
        <v>39</v>
      </c>
      <c r="O47" s="2" t="s">
        <v>39</v>
      </c>
      <c r="P47" s="2" t="s">
        <v>39</v>
      </c>
      <c r="R47" s="2" t="s">
        <v>39</v>
      </c>
      <c r="W47" s="2" t="s">
        <v>214</v>
      </c>
      <c r="AA47" s="2" t="s">
        <v>39</v>
      </c>
      <c r="AE47" s="1" t="s">
        <v>39</v>
      </c>
    </row>
    <row r="48" spans="1:34" x14ac:dyDescent="0.2">
      <c r="K48" s="2" t="s">
        <v>39</v>
      </c>
    </row>
    <row r="49" spans="7:36" x14ac:dyDescent="0.2">
      <c r="K49" s="2" t="s">
        <v>39</v>
      </c>
    </row>
    <row r="50" spans="7:36" x14ac:dyDescent="0.2">
      <c r="G50" s="2" t="s">
        <v>39</v>
      </c>
      <c r="H50" s="2" t="s">
        <v>39</v>
      </c>
    </row>
    <row r="51" spans="7:36" x14ac:dyDescent="0.2">
      <c r="P51" s="2" t="s">
        <v>39</v>
      </c>
      <c r="AJ51" s="11" t="s">
        <v>39</v>
      </c>
    </row>
    <row r="53" spans="7:36" x14ac:dyDescent="0.2">
      <c r="H53" s="2" t="s">
        <v>39</v>
      </c>
      <c r="Z53" s="2" t="s">
        <v>39</v>
      </c>
    </row>
    <row r="54" spans="7:36" x14ac:dyDescent="0.2">
      <c r="I54" s="2" t="s">
        <v>39</v>
      </c>
      <c r="T54" s="2" t="s">
        <v>39</v>
      </c>
    </row>
  </sheetData>
  <sheetProtection algorithmName="SHA-512" hashValue="wpS78gU/CfSKv5UZd/Ac5Xwk9XLfj8dfEYxf12mhmbIZyr2NPeHsCgqK1SMhy/XHblhkjxQfGKhqoMio41UQyg==" saltValue="ICK6s+lMVxpn1N27p3bavA==" spinCount="100000" sheet="1" objects="1" scenarios="1"/>
  <mergeCells count="33">
    <mergeCell ref="B2:AE2"/>
    <mergeCell ref="A1:AD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AC3:AC4"/>
    <mergeCell ref="T35:X35"/>
    <mergeCell ref="W3:W4"/>
    <mergeCell ref="X3:X4"/>
    <mergeCell ref="AB3:AB4"/>
    <mergeCell ref="Y3:Y4"/>
    <mergeCell ref="Z3:Z4"/>
    <mergeCell ref="AA3:AA4"/>
    <mergeCell ref="T34:X3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DirVento</vt:lpstr>
      <vt:lpstr>RajadaVento</vt:lpstr>
      <vt:lpstr>Chuva</vt:lpstr>
      <vt:lpstr>ESTAÇÃO METEOROLÓGICA</vt:lpstr>
      <vt:lpstr>Chuva!Area_de_impressao</vt:lpstr>
      <vt:lpstr>DirVento!Area_de_impressao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Valesca Rodriguez Fernandes</cp:lastModifiedBy>
  <cp:lastPrinted>2018-11-22T17:22:01Z</cp:lastPrinted>
  <dcterms:created xsi:type="dcterms:W3CDTF">2008-08-15T13:32:29Z</dcterms:created>
  <dcterms:modified xsi:type="dcterms:W3CDTF">2022-03-10T16:39:57Z</dcterms:modified>
</cp:coreProperties>
</file>