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1\"/>
    </mc:Choice>
  </mc:AlternateContent>
  <bookViews>
    <workbookView xWindow="0" yWindow="0" windowWidth="28800" windowHeight="12330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definedNames>
    <definedName name="_xlnm.Print_Area" localSheetId="9">Chuva!$A$1:$AI$20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B34" i="6" l="1"/>
  <c r="B34" i="7" l="1"/>
  <c r="B34" i="9" l="1"/>
  <c r="B28" i="14" l="1"/>
  <c r="B29" i="14"/>
  <c r="B34" i="8" l="1"/>
  <c r="AH5" i="9" l="1"/>
  <c r="AG5" i="9"/>
  <c r="B34" i="4" l="1"/>
  <c r="AG7" i="14" l="1"/>
  <c r="AH7" i="14"/>
  <c r="AI7" i="14"/>
  <c r="AG33" i="8"/>
  <c r="AH33" i="8"/>
  <c r="AG10" i="8"/>
  <c r="AH10" i="8"/>
  <c r="AG5" i="4"/>
  <c r="AG9" i="14" l="1"/>
  <c r="AH9" i="14"/>
  <c r="AI9" i="14"/>
  <c r="AG23" i="15"/>
  <c r="AH23" i="15"/>
  <c r="AG9" i="15"/>
  <c r="AH9" i="15"/>
  <c r="AG8" i="15"/>
  <c r="AG23" i="12"/>
  <c r="AH23" i="12"/>
  <c r="AG9" i="12"/>
  <c r="AH9" i="12"/>
  <c r="AG33" i="9"/>
  <c r="AH33" i="9"/>
  <c r="AG10" i="9"/>
  <c r="AH10" i="9"/>
  <c r="AG9" i="9"/>
  <c r="AG33" i="7"/>
  <c r="AG10" i="7"/>
  <c r="AG33" i="4"/>
  <c r="AG10" i="4"/>
  <c r="AG33" i="5"/>
  <c r="AH33" i="5"/>
  <c r="AG10" i="5"/>
  <c r="AH10" i="5"/>
  <c r="AH33" i="6"/>
  <c r="AG33" i="6"/>
  <c r="AG10" i="6"/>
  <c r="AH10" i="6"/>
  <c r="AF34" i="5"/>
  <c r="AG7" i="4" l="1"/>
  <c r="AG28" i="6" l="1"/>
  <c r="AH28" i="6"/>
  <c r="AG32" i="4"/>
  <c r="AG17" i="7"/>
  <c r="AG8" i="7"/>
  <c r="AG18" i="4"/>
  <c r="AG18" i="7"/>
  <c r="AG30" i="4"/>
  <c r="AG30" i="7"/>
  <c r="AG30" i="8"/>
  <c r="AH30" i="8"/>
  <c r="AG28" i="12"/>
  <c r="AH28" i="12"/>
  <c r="AH30" i="5"/>
  <c r="AG30" i="5"/>
  <c r="AG28" i="15"/>
  <c r="AH28" i="15"/>
  <c r="AH30" i="6"/>
  <c r="AG30" i="6"/>
  <c r="AG30" i="9"/>
  <c r="AH30" i="9"/>
  <c r="AH27" i="14"/>
  <c r="AG27" i="14"/>
  <c r="AI27" i="14"/>
  <c r="AG28" i="4"/>
  <c r="AH26" i="12"/>
  <c r="AG26" i="12"/>
  <c r="AH28" i="9"/>
  <c r="AG28" i="9"/>
  <c r="AG25" i="14"/>
  <c r="AI25" i="14"/>
  <c r="AH25" i="14"/>
  <c r="AG28" i="5"/>
  <c r="AH28" i="5"/>
  <c r="AH28" i="8"/>
  <c r="AG28" i="8"/>
  <c r="AH26" i="15"/>
  <c r="AG26" i="15"/>
  <c r="AG28" i="7"/>
  <c r="AH25" i="9"/>
  <c r="AG25" i="9"/>
  <c r="AG25" i="5"/>
  <c r="AH25" i="5"/>
  <c r="AH25" i="8"/>
  <c r="AG25" i="8"/>
  <c r="AH24" i="15"/>
  <c r="AG24" i="15"/>
  <c r="AG25" i="6"/>
  <c r="AH25" i="6"/>
  <c r="AG25" i="4"/>
  <c r="AG25" i="7"/>
  <c r="AG23" i="14"/>
  <c r="AI23" i="14"/>
  <c r="AH23" i="14"/>
  <c r="AH24" i="12"/>
  <c r="AG24" i="12"/>
  <c r="AG24" i="4"/>
  <c r="AG24" i="7"/>
  <c r="AH24" i="8"/>
  <c r="AG24" i="8"/>
  <c r="AH24" i="5"/>
  <c r="AG24" i="5"/>
  <c r="AG24" i="6"/>
  <c r="AH24" i="6"/>
  <c r="AH24" i="9"/>
  <c r="AG24" i="9"/>
  <c r="AI22" i="14"/>
  <c r="AH22" i="14"/>
  <c r="AG22" i="14"/>
  <c r="AG22" i="4"/>
  <c r="AG22" i="7"/>
  <c r="AG22" i="5"/>
  <c r="AH22" i="5"/>
  <c r="AG22" i="8"/>
  <c r="AH22" i="8"/>
  <c r="AG21" i="15"/>
  <c r="AH21" i="15"/>
  <c r="AG21" i="12"/>
  <c r="AH21" i="12"/>
  <c r="AG22" i="6"/>
  <c r="AH22" i="6"/>
  <c r="AG22" i="9"/>
  <c r="AH22" i="9"/>
  <c r="AH20" i="14"/>
  <c r="AG20" i="14"/>
  <c r="AI20" i="14"/>
  <c r="AG18" i="6"/>
  <c r="AH18" i="6"/>
  <c r="AH18" i="9"/>
  <c r="AG18" i="9"/>
  <c r="AG16" i="14"/>
  <c r="AI16" i="14"/>
  <c r="AH16" i="14"/>
  <c r="AG18" i="5"/>
  <c r="AH18" i="5"/>
  <c r="AH18" i="8"/>
  <c r="AG18" i="8"/>
  <c r="AH17" i="15"/>
  <c r="AG17" i="15"/>
  <c r="AH17" i="12"/>
  <c r="AG17" i="12"/>
  <c r="AG17" i="6"/>
  <c r="AH17" i="6"/>
  <c r="AH17" i="9"/>
  <c r="AG17" i="9"/>
  <c r="AH15" i="14"/>
  <c r="AI15" i="14"/>
  <c r="AG15" i="14"/>
  <c r="AH16" i="12"/>
  <c r="AG16" i="12"/>
  <c r="AG17" i="5"/>
  <c r="AH17" i="5"/>
  <c r="AH17" i="8"/>
  <c r="AG17" i="8"/>
  <c r="AH16" i="15"/>
  <c r="AG16" i="15"/>
  <c r="AG17" i="4"/>
  <c r="AG11" i="4"/>
  <c r="AH11" i="5"/>
  <c r="AG11" i="5"/>
  <c r="AH11" i="8"/>
  <c r="AG11" i="8"/>
  <c r="AG10" i="15"/>
  <c r="AH10" i="15"/>
  <c r="AG11" i="7"/>
  <c r="AH10" i="12"/>
  <c r="AG10" i="12"/>
  <c r="AH11" i="6"/>
  <c r="AG11" i="6"/>
  <c r="AG11" i="9"/>
  <c r="AH11" i="9"/>
  <c r="AH10" i="14"/>
  <c r="AI10" i="14"/>
  <c r="AG10" i="14"/>
  <c r="AG8" i="6"/>
  <c r="AH8" i="6"/>
  <c r="AG8" i="9"/>
  <c r="AH8" i="9"/>
  <c r="AG8" i="14"/>
  <c r="AH8" i="14"/>
  <c r="AI8" i="14"/>
  <c r="AG8" i="12"/>
  <c r="AH8" i="12"/>
  <c r="AG8" i="5"/>
  <c r="AH8" i="5"/>
  <c r="AG8" i="8"/>
  <c r="AH8" i="8"/>
  <c r="AH8" i="15"/>
  <c r="AG8" i="4"/>
  <c r="AG6" i="4"/>
  <c r="AG6" i="7"/>
  <c r="AH6" i="5"/>
  <c r="AG6" i="5"/>
  <c r="AH6" i="8"/>
  <c r="AG6" i="8"/>
  <c r="AH6" i="15"/>
  <c r="AG6" i="15"/>
  <c r="AH6" i="12"/>
  <c r="AG6" i="12"/>
  <c r="AG6" i="6"/>
  <c r="AH6" i="6"/>
  <c r="AH6" i="9"/>
  <c r="AG6" i="9"/>
  <c r="AH6" i="14"/>
  <c r="AG6" i="14"/>
  <c r="AI6" i="14"/>
  <c r="AI13" i="14"/>
  <c r="AG19" i="7" l="1"/>
  <c r="AG26" i="7"/>
  <c r="AH26" i="6"/>
  <c r="AH16" i="8"/>
  <c r="AH12" i="5"/>
  <c r="AG27" i="6"/>
  <c r="AG20" i="8"/>
  <c r="AH21" i="8"/>
  <c r="AG26" i="8"/>
  <c r="AH29" i="8"/>
  <c r="AG31" i="8"/>
  <c r="AG32" i="8"/>
  <c r="AG20" i="9"/>
  <c r="AH21" i="9"/>
  <c r="AG26" i="9"/>
  <c r="AH29" i="9"/>
  <c r="AG32" i="9"/>
  <c r="AG19" i="12"/>
  <c r="AH20" i="12"/>
  <c r="AH27" i="12"/>
  <c r="AG30" i="12"/>
  <c r="AG19" i="15"/>
  <c r="AH20" i="15"/>
  <c r="AH27" i="15"/>
  <c r="AG29" i="15"/>
  <c r="AG30" i="15"/>
  <c r="AI18" i="14"/>
  <c r="AG19" i="14"/>
  <c r="AG19" i="5"/>
  <c r="AG21" i="5"/>
  <c r="AH26" i="5"/>
  <c r="AH19" i="6"/>
  <c r="AG23" i="6"/>
  <c r="AG26" i="6"/>
  <c r="AH27" i="6"/>
  <c r="AG16" i="8"/>
  <c r="AG16" i="5"/>
  <c r="AH16" i="9"/>
  <c r="AH15" i="12"/>
  <c r="AH15" i="15"/>
  <c r="AG15" i="9"/>
  <c r="AG14" i="15"/>
  <c r="AG14" i="14"/>
  <c r="AG14" i="12"/>
  <c r="AG14" i="8"/>
  <c r="AG14" i="5"/>
  <c r="AG14" i="6"/>
  <c r="AG14" i="7"/>
  <c r="AG13" i="8"/>
  <c r="AG13" i="5"/>
  <c r="AH13" i="9"/>
  <c r="AH12" i="12"/>
  <c r="AH12" i="15"/>
  <c r="AG12" i="14"/>
  <c r="AH13" i="8"/>
  <c r="AG12" i="9"/>
  <c r="AG11" i="12"/>
  <c r="AG11" i="15"/>
  <c r="AG9" i="7"/>
  <c r="AH9" i="8"/>
  <c r="AH9" i="6"/>
  <c r="AH7" i="9"/>
  <c r="AH7" i="12"/>
  <c r="AH7" i="15"/>
  <c r="AG5" i="7"/>
  <c r="AH5" i="8"/>
  <c r="AG5" i="12"/>
  <c r="AG5" i="15"/>
  <c r="AG31" i="7"/>
  <c r="AH7" i="5"/>
  <c r="AG20" i="6"/>
  <c r="AH20" i="8"/>
  <c r="AH23" i="8"/>
  <c r="AH27" i="8"/>
  <c r="AH32" i="8"/>
  <c r="AH20" i="9"/>
  <c r="AH11" i="12"/>
  <c r="AH19" i="12"/>
  <c r="AH22" i="12"/>
  <c r="AH30" i="12"/>
  <c r="AH11" i="15"/>
  <c r="AH14" i="15"/>
  <c r="AH19" i="15"/>
  <c r="AH22" i="15"/>
  <c r="AH25" i="15"/>
  <c r="AH30" i="15"/>
  <c r="AI11" i="14"/>
  <c r="AH14" i="14"/>
  <c r="AG17" i="14"/>
  <c r="AH18" i="14"/>
  <c r="AI19" i="14"/>
  <c r="AH26" i="14"/>
  <c r="AH9" i="5"/>
  <c r="AH31" i="6"/>
  <c r="AG23" i="5"/>
  <c r="AH31" i="5"/>
  <c r="AH12" i="9"/>
  <c r="AH15" i="9"/>
  <c r="AH23" i="9"/>
  <c r="AH27" i="9"/>
  <c r="AH32" i="9"/>
  <c r="AH14" i="12"/>
  <c r="AH25" i="12"/>
  <c r="AG12" i="5"/>
  <c r="AH12" i="8"/>
  <c r="AH14" i="8"/>
  <c r="AH15" i="8"/>
  <c r="AH13" i="5"/>
  <c r="AG15" i="5"/>
  <c r="AH16" i="5"/>
  <c r="AG20" i="5"/>
  <c r="AH21" i="5"/>
  <c r="AG26" i="5"/>
  <c r="AH29" i="5"/>
  <c r="AG32" i="5"/>
  <c r="AH7" i="6"/>
  <c r="AG12" i="6"/>
  <c r="AH13" i="6"/>
  <c r="AG15" i="6"/>
  <c r="AH16" i="6"/>
  <c r="AH21" i="6"/>
  <c r="AH29" i="6"/>
  <c r="AG31" i="6"/>
  <c r="AG32" i="6"/>
  <c r="AG7" i="7"/>
  <c r="AG13" i="7"/>
  <c r="AG16" i="7"/>
  <c r="AG21" i="7"/>
  <c r="AG29" i="7"/>
  <c r="AH7" i="8"/>
  <c r="AG12" i="8"/>
  <c r="AG15" i="8"/>
  <c r="AG19" i="8"/>
  <c r="AG21" i="8"/>
  <c r="AH26" i="8"/>
  <c r="AH9" i="9"/>
  <c r="AG13" i="9"/>
  <c r="AG14" i="9"/>
  <c r="AG16" i="9"/>
  <c r="AG19" i="9"/>
  <c r="AG21" i="9"/>
  <c r="AH26" i="9"/>
  <c r="AG12" i="12"/>
  <c r="AG13" i="12"/>
  <c r="AG15" i="12"/>
  <c r="AG18" i="12"/>
  <c r="AG20" i="12"/>
  <c r="AG12" i="15"/>
  <c r="AG13" i="15"/>
  <c r="AG15" i="15"/>
  <c r="AG18" i="15"/>
  <c r="AG25" i="15"/>
  <c r="AG13" i="14"/>
  <c r="AI14" i="14"/>
  <c r="AI17" i="14"/>
  <c r="AG18" i="14"/>
  <c r="AG21" i="14"/>
  <c r="AI26" i="14"/>
  <c r="AH15" i="5"/>
  <c r="AH20" i="5"/>
  <c r="AH23" i="5"/>
  <c r="AH27" i="5"/>
  <c r="AH32" i="5"/>
  <c r="AH12" i="6"/>
  <c r="AH15" i="6"/>
  <c r="AG19" i="6"/>
  <c r="AH20" i="6"/>
  <c r="AH23" i="6"/>
  <c r="AH32" i="6"/>
  <c r="AG12" i="7"/>
  <c r="AG15" i="7"/>
  <c r="AG20" i="7"/>
  <c r="AG23" i="7"/>
  <c r="AG27" i="7"/>
  <c r="AG32" i="7"/>
  <c r="AG23" i="8"/>
  <c r="AH31" i="8"/>
  <c r="AG23" i="9"/>
  <c r="AH31" i="9"/>
  <c r="AG22" i="12"/>
  <c r="AH29" i="12"/>
  <c r="AG22" i="15"/>
  <c r="AH29" i="15"/>
  <c r="AG24" i="14"/>
  <c r="AG26" i="14"/>
  <c r="AH5" i="5"/>
  <c r="AG5" i="6"/>
  <c r="AG5" i="8"/>
  <c r="AH5" i="12"/>
  <c r="AH5" i="15"/>
  <c r="AG5" i="14"/>
  <c r="AH5" i="6"/>
  <c r="AG5" i="5"/>
  <c r="AH24" i="14"/>
  <c r="AI24" i="14"/>
  <c r="AH21" i="14"/>
  <c r="AI21" i="14"/>
  <c r="AH17" i="14"/>
  <c r="AH19" i="14"/>
  <c r="AG11" i="14"/>
  <c r="AI12" i="14"/>
  <c r="AH12" i="14"/>
  <c r="AH11" i="14"/>
  <c r="AH13" i="14"/>
  <c r="AH5" i="14"/>
  <c r="AI5" i="14"/>
  <c r="AG27" i="15"/>
  <c r="AH18" i="15"/>
  <c r="AG20" i="15"/>
  <c r="AH13" i="15"/>
  <c r="AG7" i="15"/>
  <c r="AG29" i="12"/>
  <c r="AG27" i="12"/>
  <c r="AG25" i="12"/>
  <c r="AH18" i="12"/>
  <c r="AH13" i="12"/>
  <c r="AG7" i="12"/>
  <c r="AG31" i="9"/>
  <c r="AG29" i="9"/>
  <c r="AG27" i="9"/>
  <c r="AH19" i="9"/>
  <c r="AH14" i="9"/>
  <c r="AG7" i="9"/>
  <c r="AG29" i="8"/>
  <c r="AG27" i="8"/>
  <c r="AH19" i="8"/>
  <c r="AG9" i="8"/>
  <c r="AG7" i="8"/>
  <c r="AG29" i="6"/>
  <c r="AG21" i="6"/>
  <c r="AG13" i="6"/>
  <c r="AG16" i="6"/>
  <c r="AH14" i="6"/>
  <c r="AG9" i="6"/>
  <c r="AG7" i="6"/>
  <c r="AG31" i="5"/>
  <c r="AG29" i="5"/>
  <c r="AG27" i="5"/>
  <c r="AH19" i="5"/>
  <c r="AH14" i="5"/>
  <c r="AG9" i="5"/>
  <c r="AG7" i="5"/>
  <c r="AH28" i="14" l="1"/>
  <c r="AG34" i="7"/>
  <c r="AG14" i="4" l="1"/>
  <c r="AG21" i="4"/>
  <c r="AG29" i="4"/>
  <c r="AG9" i="4"/>
  <c r="AG20" i="4"/>
  <c r="AG23" i="4"/>
  <c r="AG27" i="4"/>
  <c r="AG13" i="4"/>
  <c r="AG16" i="4"/>
  <c r="AG19" i="4"/>
  <c r="AG26" i="4"/>
  <c r="AG12" i="4"/>
  <c r="AG15" i="4"/>
  <c r="AG31" i="4"/>
  <c r="AG34" i="4" l="1"/>
  <c r="AF29" i="14"/>
  <c r="AF34" i="4"/>
  <c r="AF28" i="14"/>
  <c r="AE34" i="6"/>
  <c r="AF31" i="15"/>
  <c r="AE34" i="5"/>
  <c r="AF34" i="9"/>
  <c r="AF34" i="8"/>
  <c r="AF31" i="12"/>
  <c r="AF34" i="7"/>
  <c r="AE34" i="9" l="1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AF34" i="6"/>
  <c r="AD34" i="6"/>
  <c r="AC34" i="6"/>
  <c r="AB34" i="6"/>
  <c r="AA34" i="6"/>
  <c r="Z34" i="6"/>
  <c r="Y34" i="6"/>
  <c r="X34" i="6"/>
  <c r="W34" i="6"/>
  <c r="V34" i="6"/>
  <c r="U34" i="6"/>
  <c r="T34" i="6"/>
  <c r="R34" i="6"/>
  <c r="S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U29" i="14"/>
  <c r="AE31" i="15"/>
  <c r="B31" i="15"/>
  <c r="AE31" i="12"/>
  <c r="B31" i="12"/>
  <c r="M31" i="12"/>
  <c r="AC31" i="12"/>
  <c r="AA31" i="12"/>
  <c r="AE34" i="8"/>
  <c r="I28" i="14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AD31" i="12"/>
  <c r="AB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L31" i="12"/>
  <c r="K31" i="12"/>
  <c r="J31" i="12"/>
  <c r="I31" i="12"/>
  <c r="H31" i="12"/>
  <c r="G31" i="12"/>
  <c r="F31" i="12"/>
  <c r="E31" i="12"/>
  <c r="D31" i="12"/>
  <c r="C31" i="12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C28" i="14" l="1"/>
  <c r="G28" i="14"/>
  <c r="K29" i="14"/>
  <c r="O29" i="14"/>
  <c r="S28" i="14"/>
  <c r="W29" i="14"/>
  <c r="AA29" i="14"/>
  <c r="AE29" i="14"/>
  <c r="E28" i="14"/>
  <c r="M29" i="14"/>
  <c r="Q28" i="14"/>
  <c r="Y28" i="14"/>
  <c r="E29" i="14"/>
  <c r="U28" i="14"/>
  <c r="AC28" i="14"/>
  <c r="O28" i="14"/>
  <c r="W28" i="14"/>
  <c r="C29" i="14"/>
  <c r="AC29" i="14"/>
  <c r="F28" i="14"/>
  <c r="J28" i="14"/>
  <c r="N28" i="14"/>
  <c r="R28" i="14"/>
  <c r="V28" i="14"/>
  <c r="Z28" i="14"/>
  <c r="K28" i="14"/>
  <c r="AA28" i="14"/>
  <c r="M28" i="14"/>
  <c r="I29" i="14"/>
  <c r="Q29" i="14"/>
  <c r="Y29" i="14"/>
  <c r="AD28" i="14"/>
  <c r="G29" i="14"/>
  <c r="S29" i="14"/>
  <c r="AE28" i="14"/>
  <c r="AH31" i="15"/>
  <c r="AH31" i="12"/>
  <c r="AH34" i="9"/>
  <c r="AH34" i="8"/>
  <c r="AH34" i="6"/>
  <c r="AG31" i="15"/>
  <c r="AG31" i="12"/>
  <c r="AG34" i="9"/>
  <c r="AG34" i="8"/>
  <c r="AG34" i="6"/>
  <c r="AH34" i="5"/>
  <c r="D29" i="14"/>
  <c r="H29" i="14"/>
  <c r="L29" i="14"/>
  <c r="P29" i="14"/>
  <c r="T29" i="14"/>
  <c r="X29" i="14"/>
  <c r="AB29" i="14"/>
  <c r="AG34" i="5"/>
  <c r="D28" i="14"/>
  <c r="H28" i="14"/>
  <c r="L28" i="14"/>
  <c r="P28" i="14"/>
  <c r="T28" i="14"/>
  <c r="X28" i="14"/>
  <c r="AB28" i="14"/>
  <c r="F29" i="14"/>
  <c r="J29" i="14"/>
  <c r="N29" i="14"/>
  <c r="R29" i="14"/>
  <c r="V29" i="14"/>
  <c r="Z29" i="14"/>
  <c r="AD29" i="14"/>
  <c r="AD34" i="4" l="1"/>
  <c r="AC34" i="4"/>
  <c r="AB34" i="4"/>
  <c r="Z34" i="4"/>
  <c r="Y34" i="4"/>
  <c r="X34" i="4"/>
  <c r="V34" i="4"/>
  <c r="U34" i="4"/>
  <c r="T34" i="4"/>
  <c r="R34" i="4"/>
  <c r="Q34" i="4"/>
  <c r="P34" i="4"/>
  <c r="N34" i="4"/>
  <c r="M34" i="4"/>
  <c r="L34" i="4"/>
  <c r="J34" i="4"/>
  <c r="I34" i="4"/>
  <c r="H34" i="4"/>
  <c r="F34" i="4"/>
  <c r="E34" i="4"/>
  <c r="D34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4" i="4" l="1"/>
  <c r="K34" i="4"/>
  <c r="O34" i="4"/>
  <c r="S34" i="4"/>
  <c r="W34" i="4"/>
  <c r="AA34" i="4"/>
  <c r="AE34" i="4"/>
  <c r="G34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9" i="14" l="1"/>
  <c r="AG28" i="14"/>
</calcChain>
</file>

<file path=xl/sharedStrings.xml><?xml version="1.0" encoding="utf-8"?>
<sst xmlns="http://schemas.openxmlformats.org/spreadsheetml/2006/main" count="3278" uniqueCount="223">
  <si>
    <t>Aquidauana</t>
  </si>
  <si>
    <t>Campo Grande</t>
  </si>
  <si>
    <t>Cassilândia</t>
  </si>
  <si>
    <t>Corumbá</t>
  </si>
  <si>
    <t>Coxim</t>
  </si>
  <si>
    <t>Itaquirai</t>
  </si>
  <si>
    <t>Ivinhema</t>
  </si>
  <si>
    <t>Miranda</t>
  </si>
  <si>
    <t>Ponta Porã</t>
  </si>
  <si>
    <t>Porto Murtinho</t>
  </si>
  <si>
    <t>Rio Brilhante</t>
  </si>
  <si>
    <t>São Gabriel do Oeste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</si>
  <si>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</si>
  <si>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</si>
  <si>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</si>
  <si>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</si>
  <si>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</si>
  <si>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</si>
  <si>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</si>
  <si>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</si>
  <si>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</si>
  <si>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</si>
  <si>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</si>
  <si>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</si>
  <si>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</si>
  <si>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</si>
  <si>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</si>
  <si>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</si>
  <si>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</si>
  <si>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</si>
  <si>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</si>
  <si>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</si>
  <si>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</si>
  <si>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</si>
  <si>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</si>
  <si>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</si>
  <si>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</si>
  <si>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</si>
  <si>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</si>
  <si>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</si>
  <si>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</si>
  <si>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</si>
  <si>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</si>
  <si>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</si>
  <si>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</si>
  <si>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</si>
  <si>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</si>
  <si>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</si>
  <si>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</si>
  <si>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</si>
  <si>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</si>
  <si>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</si>
  <si>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</si>
  <si>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</si>
  <si>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</si>
  <si>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</si>
  <si>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</si>
  <si>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</si>
  <si>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</si>
  <si>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</si>
  <si>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</si>
  <si>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</si>
  <si>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</si>
  <si>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</si>
  <si>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</si>
  <si>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</si>
  <si>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</si>
  <si>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</si>
  <si>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</si>
  <si>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</si>
  <si>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</si>
  <si>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</si>
  <si>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</si>
  <si>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</si>
  <si>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</si>
  <si>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</si>
  <si>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</si>
  <si>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</si>
  <si>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</si>
  <si>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</si>
  <si>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</si>
  <si>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</si>
  <si>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</si>
  <si>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</si>
  <si>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</si>
  <si>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</si>
  <si>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</si>
  <si>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</si>
  <si>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</si>
  <si>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</si>
  <si>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</si>
  <si>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</si>
  <si>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</si>
  <si>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</si>
  <si>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</si>
  <si>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</si>
  <si>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</si>
  <si>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</si>
  <si>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</si>
  <si>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</si>
  <si>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</si>
  <si>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</si>
  <si>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</si>
  <si>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</si>
  <si>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</si>
  <si>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</si>
  <si>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</si>
  <si>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</si>
  <si>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</si>
  <si>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</si>
  <si>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</si>
  <si>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</si>
  <si>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</si>
  <si>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</si>
  <si>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</si>
  <si>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</si>
  <si>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</si>
  <si>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</si>
  <si>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</si>
  <si>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</si>
  <si>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</si>
  <si>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</si>
  <si>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</si>
  <si>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</si>
  <si>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</si>
  <si>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</si>
  <si>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</si>
  <si>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</si>
  <si>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</si>
  <si>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</si>
  <si>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</si>
  <si>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</si>
  <si>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</si>
  <si>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</si>
  <si>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</si>
  <si>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</si>
  <si>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</si>
  <si>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</si>
  <si>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</si>
  <si>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</si>
  <si>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</si>
  <si>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</si>
  <si>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</si>
  <si>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</si>
  <si>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</si>
  <si>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</si>
  <si>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</si>
  <si>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</si>
  <si>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</si>
  <si>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 717</t>
  </si>
  <si>
    <t>Rua Jailda Candido Pereira Lote T - Qda11</t>
  </si>
  <si>
    <t>A 761</t>
  </si>
  <si>
    <t>A 704</t>
  </si>
  <si>
    <t>Aral Moreira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</si>
  <si>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</si>
  <si>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</si>
  <si>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</si>
  <si>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</si>
  <si>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</si>
  <si>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</si>
  <si>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</si>
  <si>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</si>
  <si>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</si>
  <si>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</si>
  <si>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</si>
  <si>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</si>
  <si>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</si>
  <si>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</si>
  <si>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</si>
  <si>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</si>
  <si>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</si>
  <si>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</si>
  <si>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</si>
  <si>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</si>
  <si>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</si>
  <si>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</si>
  <si>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</si>
  <si>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</si>
  <si>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</si>
  <si>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</si>
  <si>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</si>
  <si>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</si>
  <si>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</si>
  <si>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</si>
  <si>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</si>
  <si>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</si>
  <si>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</si>
  <si>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</si>
  <si>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</si>
  <si>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</si>
  <si>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</si>
  <si>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</si>
  <si>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</si>
  <si>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</si>
  <si>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</si>
  <si>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</si>
  <si>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</si>
  <si>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</si>
  <si>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</si>
  <si>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</si>
  <si>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</si>
  <si>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</si>
  <si>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</si>
  <si>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</si>
  <si>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</si>
  <si>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</si>
  <si>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</si>
  <si>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</si>
  <si>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</si>
  <si>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</si>
  <si>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</si>
  <si>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</si>
  <si>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</si>
  <si>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</si>
  <si>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MARÇO/2021</t>
  </si>
  <si>
    <t>L</t>
  </si>
  <si>
    <t>NE</t>
  </si>
  <si>
    <t>NO</t>
  </si>
  <si>
    <t>O</t>
  </si>
  <si>
    <t>SO</t>
  </si>
  <si>
    <t>SE</t>
  </si>
  <si>
    <t>S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</si>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</sst>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theme="3" tint="0.59999389629810485"/>
        <bgColor indexed="64"/>
      </patternFill>
    </fill>
    <fill>
      <patternFill patternType="gray125">
        <bgColor theme="3" tint="0.59999389629810485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2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11" fillId="0" borderId="0" xfId="0" applyFont="1"/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7" borderId="2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9" xfId="0" applyFill="1" applyBorder="1"/>
    <xf numFmtId="0" fontId="0" fillId="7" borderId="3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6" xfId="0" applyNumberFormat="1" applyFont="1" applyFill="1" applyBorder="1" applyAlignment="1">
      <alignment horizontal="center"/>
    </xf>
    <xf numFmtId="0" fontId="15" fillId="5" borderId="11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4" xfId="0" applyNumberFormat="1" applyFont="1" applyFill="1" applyBorder="1" applyAlignment="1">
      <alignment horizontal="center" vertical="center"/>
    </xf>
    <xf numFmtId="49" fontId="3" fillId="7" borderId="5" xfId="0" applyNumberFormat="1" applyFont="1" applyFill="1" applyBorder="1" applyAlignment="1">
      <alignment horizontal="center" vertical="center"/>
    </xf>
    <xf numFmtId="49" fontId="0" fillId="7" borderId="5" xfId="0" applyNumberFormat="1" applyFill="1" applyBorder="1"/>
    <xf numFmtId="1" fontId="8" fillId="7" borderId="3" xfId="0" applyNumberFormat="1" applyFont="1" applyFill="1" applyBorder="1" applyAlignment="1">
      <alignment horizontal="center"/>
    </xf>
    <xf numFmtId="0" fontId="0" fillId="7" borderId="5" xfId="0" applyFill="1" applyBorder="1"/>
    <xf numFmtId="1" fontId="10" fillId="0" borderId="11" xfId="0" applyNumberFormat="1" applyFont="1" applyBorder="1" applyAlignment="1">
      <alignment horizontal="center"/>
    </xf>
    <xf numFmtId="1" fontId="8" fillId="7" borderId="9" xfId="0" applyNumberFormat="1" applyFont="1" applyFill="1" applyBorder="1" applyAlignment="1">
      <alignment horizontal="center"/>
    </xf>
    <xf numFmtId="0" fontId="0" fillId="7" borderId="9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49" fontId="0" fillId="7" borderId="6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8" fillId="3" borderId="11" xfId="0" applyNumberFormat="1" applyFont="1" applyFill="1" applyBorder="1" applyAlignment="1">
      <alignment horizontal="center" vertical="center"/>
    </xf>
    <xf numFmtId="2" fontId="8" fillId="5" borderId="11" xfId="0" applyNumberFormat="1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0" fillId="7" borderId="6" xfId="0" applyFill="1" applyBorder="1"/>
    <xf numFmtId="0" fontId="4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2" fontId="4" fillId="2" borderId="25" xfId="0" applyNumberFormat="1" applyFont="1" applyFill="1" applyBorder="1" applyAlignment="1">
      <alignment horizontal="center" vertical="center"/>
    </xf>
    <xf numFmtId="2" fontId="4" fillId="2" borderId="26" xfId="0" applyNumberFormat="1" applyFont="1" applyFill="1" applyBorder="1" applyAlignment="1">
      <alignment horizontal="center" vertical="center"/>
    </xf>
    <xf numFmtId="2" fontId="4" fillId="2" borderId="27" xfId="0" applyNumberFormat="1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2" fontId="4" fillId="2" borderId="29" xfId="0" applyNumberFormat="1" applyFont="1" applyFill="1" applyBorder="1" applyAlignment="1">
      <alignment horizontal="center" vertical="center"/>
    </xf>
    <xf numFmtId="2" fontId="8" fillId="11" borderId="20" xfId="0" applyNumberFormat="1" applyFont="1" applyFill="1" applyBorder="1" applyAlignment="1">
      <alignment horizontal="center" vertical="center"/>
    </xf>
    <xf numFmtId="49" fontId="8" fillId="5" borderId="11" xfId="0" applyNumberFormat="1" applyFont="1" applyFill="1" applyBorder="1" applyAlignment="1">
      <alignment horizontal="center" vertical="center"/>
    </xf>
    <xf numFmtId="2" fontId="10" fillId="7" borderId="6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3" borderId="13" xfId="0" applyNumberFormat="1" applyFont="1" applyFill="1" applyBorder="1" applyAlignment="1">
      <alignment horizontal="center" vertical="center"/>
    </xf>
    <xf numFmtId="2" fontId="8" fillId="3" borderId="14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2" fontId="4" fillId="4" borderId="1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5" fillId="5" borderId="4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2" fontId="8" fillId="4" borderId="10" xfId="0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2" fontId="8" fillId="3" borderId="10" xfId="0" applyNumberFormat="1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2" fontId="8" fillId="3" borderId="19" xfId="0" applyNumberFormat="1" applyFont="1" applyFill="1" applyBorder="1" applyAlignment="1">
      <alignment horizontal="center" vertical="center"/>
    </xf>
    <xf numFmtId="0" fontId="10" fillId="10" borderId="34" xfId="0" applyFont="1" applyFill="1" applyBorder="1" applyAlignment="1">
      <alignment horizontal="center" vertical="center"/>
    </xf>
    <xf numFmtId="0" fontId="15" fillId="6" borderId="40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2" fontId="8" fillId="5" borderId="14" xfId="0" applyNumberFormat="1" applyFont="1" applyFill="1" applyBorder="1" applyAlignment="1">
      <alignment horizontal="center" vertical="center"/>
    </xf>
    <xf numFmtId="2" fontId="8" fillId="3" borderId="25" xfId="0" applyNumberFormat="1" applyFont="1" applyFill="1" applyBorder="1" applyAlignment="1">
      <alignment horizontal="center" vertical="center"/>
    </xf>
    <xf numFmtId="2" fontId="8" fillId="5" borderId="27" xfId="0" applyNumberFormat="1" applyFont="1" applyFill="1" applyBorder="1" applyAlignment="1">
      <alignment horizontal="center" vertical="center"/>
    </xf>
    <xf numFmtId="2" fontId="8" fillId="3" borderId="16" xfId="0" applyNumberFormat="1" applyFont="1" applyFill="1" applyBorder="1" applyAlignment="1">
      <alignment horizontal="center" vertical="center"/>
    </xf>
    <xf numFmtId="2" fontId="8" fillId="3" borderId="21" xfId="0" applyNumberFormat="1" applyFont="1" applyFill="1" applyBorder="1" applyAlignment="1">
      <alignment horizontal="center" vertical="center"/>
    </xf>
    <xf numFmtId="2" fontId="8" fillId="4" borderId="16" xfId="0" applyNumberFormat="1" applyFont="1" applyFill="1" applyBorder="1" applyAlignment="1">
      <alignment horizontal="center" vertical="center"/>
    </xf>
    <xf numFmtId="49" fontId="8" fillId="5" borderId="13" xfId="0" applyNumberFormat="1" applyFont="1" applyFill="1" applyBorder="1" applyAlignment="1">
      <alignment horizontal="center" vertical="center"/>
    </xf>
    <xf numFmtId="0" fontId="15" fillId="5" borderId="41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left" vertical="center"/>
    </xf>
    <xf numFmtId="14" fontId="4" fillId="0" borderId="28" xfId="0" applyNumberFormat="1" applyFont="1" applyBorder="1" applyAlignment="1">
      <alignment horizontal="center"/>
    </xf>
    <xf numFmtId="2" fontId="8" fillId="5" borderId="15" xfId="0" applyNumberFormat="1" applyFont="1" applyFill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/>
    </xf>
    <xf numFmtId="0" fontId="15" fillId="5" borderId="35" xfId="0" applyFont="1" applyFill="1" applyBorder="1" applyAlignment="1">
      <alignment horizontal="center" vertical="center"/>
    </xf>
    <xf numFmtId="14" fontId="8" fillId="8" borderId="40" xfId="0" applyNumberFormat="1" applyFont="1" applyFill="1" applyBorder="1" applyAlignment="1">
      <alignment horizontal="center"/>
    </xf>
    <xf numFmtId="0" fontId="15" fillId="5" borderId="38" xfId="0" applyFont="1" applyFill="1" applyBorder="1" applyAlignment="1">
      <alignment horizontal="center" vertical="center"/>
    </xf>
    <xf numFmtId="0" fontId="2" fillId="9" borderId="41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2" fontId="8" fillId="3" borderId="17" xfId="0" applyNumberFormat="1" applyFont="1" applyFill="1" applyBorder="1" applyAlignment="1">
      <alignment horizontal="center" vertical="center"/>
    </xf>
    <xf numFmtId="0" fontId="6" fillId="0" borderId="31" xfId="0" applyFont="1" applyBorder="1"/>
    <xf numFmtId="0" fontId="6" fillId="0" borderId="0" xfId="0" applyFont="1" applyBorder="1"/>
    <xf numFmtId="0" fontId="10" fillId="8" borderId="32" xfId="0" applyFont="1" applyFill="1" applyBorder="1" applyAlignment="1">
      <alignment horizontal="center" vertical="center"/>
    </xf>
    <xf numFmtId="0" fontId="10" fillId="8" borderId="33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2" fontId="8" fillId="5" borderId="20" xfId="0" applyNumberFormat="1" applyFont="1" applyFill="1" applyBorder="1" applyAlignment="1">
      <alignment horizontal="center" vertical="center"/>
    </xf>
    <xf numFmtId="2" fontId="8" fillId="3" borderId="18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0" fontId="8" fillId="12" borderId="44" xfId="0" applyFont="1" applyFill="1" applyBorder="1" applyAlignment="1">
      <alignment horizontal="center" vertical="center"/>
    </xf>
    <xf numFmtId="2" fontId="8" fillId="12" borderId="55" xfId="0" applyNumberFormat="1" applyFont="1" applyFill="1" applyBorder="1" applyAlignment="1">
      <alignment horizontal="center" vertical="center"/>
    </xf>
    <xf numFmtId="2" fontId="8" fillId="12" borderId="23" xfId="0" applyNumberFormat="1" applyFont="1" applyFill="1" applyBorder="1" applyAlignment="1">
      <alignment horizontal="center" vertical="center"/>
    </xf>
    <xf numFmtId="2" fontId="8" fillId="12" borderId="24" xfId="0" applyNumberFormat="1" applyFont="1" applyFill="1" applyBorder="1" applyAlignment="1">
      <alignment horizontal="center" vertical="center"/>
    </xf>
    <xf numFmtId="2" fontId="10" fillId="12" borderId="4" xfId="0" applyNumberFormat="1" applyFont="1" applyFill="1" applyBorder="1" applyAlignment="1">
      <alignment horizontal="center" vertical="center"/>
    </xf>
    <xf numFmtId="0" fontId="2" fillId="13" borderId="44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35" xfId="0" applyNumberFormat="1" applyFont="1" applyBorder="1" applyAlignment="1">
      <alignment horizontal="center" vertical="center"/>
    </xf>
    <xf numFmtId="1" fontId="4" fillId="0" borderId="38" xfId="0" applyNumberFormat="1" applyFont="1" applyBorder="1" applyAlignment="1">
      <alignment horizontal="center" vertical="center"/>
    </xf>
    <xf numFmtId="1" fontId="4" fillId="7" borderId="36" xfId="0" applyNumberFormat="1" applyFont="1" applyFill="1" applyBorder="1" applyAlignment="1">
      <alignment horizontal="center" vertical="center"/>
    </xf>
    <xf numFmtId="1" fontId="4" fillId="7" borderId="23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" fontId="4" fillId="0" borderId="45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1" fontId="4" fillId="0" borderId="46" xfId="0" applyNumberFormat="1" applyFont="1" applyBorder="1" applyAlignment="1">
      <alignment horizontal="center" vertical="center"/>
    </xf>
    <xf numFmtId="1" fontId="4" fillId="0" borderId="47" xfId="0" applyNumberFormat="1" applyFont="1" applyBorder="1" applyAlignment="1">
      <alignment horizontal="center" vertical="center"/>
    </xf>
    <xf numFmtId="1" fontId="4" fillId="0" borderId="48" xfId="0" applyNumberFormat="1" applyFont="1" applyBorder="1" applyAlignment="1">
      <alignment horizontal="center" vertical="center"/>
    </xf>
    <xf numFmtId="1" fontId="4" fillId="0" borderId="50" xfId="0" applyNumberFormat="1" applyFont="1" applyBorder="1" applyAlignment="1">
      <alignment horizontal="center" vertical="center"/>
    </xf>
    <xf numFmtId="49" fontId="9" fillId="0" borderId="31" xfId="0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52" xfId="0" applyNumberFormat="1" applyFont="1" applyBorder="1" applyAlignment="1">
      <alignment horizontal="center" vertical="center"/>
    </xf>
    <xf numFmtId="1" fontId="4" fillId="0" borderId="49" xfId="0" applyNumberFormat="1" applyFont="1" applyBorder="1" applyAlignment="1">
      <alignment horizontal="center" vertical="center"/>
    </xf>
    <xf numFmtId="1" fontId="4" fillId="0" borderId="51" xfId="0" applyNumberFormat="1" applyFont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1" fontId="4" fillId="7" borderId="46" xfId="0" applyNumberFormat="1" applyFont="1" applyFill="1" applyBorder="1" applyAlignment="1">
      <alignment horizontal="center" vertical="center"/>
    </xf>
    <xf numFmtId="1" fontId="4" fillId="7" borderId="47" xfId="0" applyNumberFormat="1" applyFont="1" applyFill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/>
    </xf>
    <xf numFmtId="1" fontId="3" fillId="0" borderId="35" xfId="0" applyNumberFormat="1" applyFont="1" applyBorder="1" applyAlignment="1">
      <alignment horizontal="center" vertical="center"/>
    </xf>
    <xf numFmtId="1" fontId="3" fillId="0" borderId="38" xfId="0" applyNumberFormat="1" applyFont="1" applyBorder="1" applyAlignment="1">
      <alignment horizontal="center" vertical="center"/>
    </xf>
    <xf numFmtId="1" fontId="3" fillId="0" borderId="34" xfId="0" applyNumberFormat="1" applyFont="1" applyBorder="1" applyAlignment="1">
      <alignment horizontal="center" vertical="center"/>
    </xf>
    <xf numFmtId="1" fontId="3" fillId="0" borderId="37" xfId="0" applyNumberFormat="1" applyFont="1" applyBorder="1" applyAlignment="1">
      <alignment horizontal="center" vertical="center"/>
    </xf>
    <xf numFmtId="1" fontId="3" fillId="7" borderId="46" xfId="0" applyNumberFormat="1" applyFont="1" applyFill="1" applyBorder="1" applyAlignment="1">
      <alignment horizontal="center" vertical="center"/>
    </xf>
    <xf numFmtId="1" fontId="3" fillId="7" borderId="47" xfId="0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" fontId="3" fillId="0" borderId="48" xfId="0" applyNumberFormat="1" applyFont="1" applyBorder="1" applyAlignment="1">
      <alignment horizontal="center" vertical="center"/>
    </xf>
    <xf numFmtId="1" fontId="3" fillId="0" borderId="50" xfId="0" applyNumberFormat="1" applyFont="1" applyBorder="1" applyAlignment="1">
      <alignment horizontal="center" vertical="center"/>
    </xf>
    <xf numFmtId="1" fontId="4" fillId="7" borderId="54" xfId="0" applyNumberFormat="1" applyFont="1" applyFill="1" applyBorder="1" applyAlignment="1">
      <alignment horizontal="center" vertical="center"/>
    </xf>
    <xf numFmtId="1" fontId="4" fillId="7" borderId="24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22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1" fontId="4" fillId="0" borderId="54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1" fontId="4" fillId="0" borderId="46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36</xdr:row>
      <xdr:rowOff>63500</xdr:rowOff>
    </xdr:from>
    <xdr:to>
      <xdr:col>2</xdr:col>
      <xdr:colOff>295275</xdr:colOff>
      <xdr:row>39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35</xdr:row>
      <xdr:rowOff>105833</xdr:rowOff>
    </xdr:from>
    <xdr:to>
      <xdr:col>31</xdr:col>
      <xdr:colOff>325967</xdr:colOff>
      <xdr:row>39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14</xdr:col>
      <xdr:colOff>349250</xdr:colOff>
      <xdr:row>37</xdr:row>
      <xdr:rowOff>21166</xdr:rowOff>
    </xdr:from>
    <xdr:to>
      <xdr:col>18</xdr:col>
      <xdr:colOff>275430</xdr:colOff>
      <xdr:row>40</xdr:row>
      <xdr:rowOff>53444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307667" y="8741833"/>
          <a:ext cx="1365513" cy="5085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31</xdr:row>
      <xdr:rowOff>63500</xdr:rowOff>
    </xdr:from>
    <xdr:to>
      <xdr:col>2</xdr:col>
      <xdr:colOff>222250</xdr:colOff>
      <xdr:row>34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30</xdr:row>
      <xdr:rowOff>116417</xdr:rowOff>
    </xdr:from>
    <xdr:to>
      <xdr:col>33</xdr:col>
      <xdr:colOff>392641</xdr:colOff>
      <xdr:row>34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31</xdr:row>
      <xdr:rowOff>105832</xdr:rowOff>
    </xdr:from>
    <xdr:to>
      <xdr:col>18</xdr:col>
      <xdr:colOff>181238</xdr:colOff>
      <xdr:row>34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36</xdr:row>
      <xdr:rowOff>63500</xdr:rowOff>
    </xdr:from>
    <xdr:to>
      <xdr:col>3</xdr:col>
      <xdr:colOff>9525</xdr:colOff>
      <xdr:row>39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35</xdr:row>
      <xdr:rowOff>127000</xdr:rowOff>
    </xdr:from>
    <xdr:to>
      <xdr:col>32</xdr:col>
      <xdr:colOff>467784</xdr:colOff>
      <xdr:row>39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36</xdr:row>
      <xdr:rowOff>105832</xdr:rowOff>
    </xdr:from>
    <xdr:to>
      <xdr:col>19</xdr:col>
      <xdr:colOff>61646</xdr:colOff>
      <xdr:row>39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370415</xdr:colOff>
      <xdr:row>37</xdr:row>
      <xdr:rowOff>10583</xdr:rowOff>
    </xdr:from>
    <xdr:to>
      <xdr:col>3</xdr:col>
      <xdr:colOff>116416</xdr:colOff>
      <xdr:row>40</xdr:row>
      <xdr:rowOff>84667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15" y="6445250"/>
          <a:ext cx="1682751" cy="550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35</xdr:row>
      <xdr:rowOff>84667</xdr:rowOff>
    </xdr:from>
    <xdr:to>
      <xdr:col>32</xdr:col>
      <xdr:colOff>428625</xdr:colOff>
      <xdr:row>39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36</xdr:row>
      <xdr:rowOff>105832</xdr:rowOff>
    </xdr:from>
    <xdr:to>
      <xdr:col>19</xdr:col>
      <xdr:colOff>23546</xdr:colOff>
      <xdr:row>39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222249</xdr:colOff>
      <xdr:row>36</xdr:row>
      <xdr:rowOff>148166</xdr:rowOff>
    </xdr:from>
    <xdr:to>
      <xdr:col>2</xdr:col>
      <xdr:colOff>168275</xdr:colOff>
      <xdr:row>40</xdr:row>
      <xdr:rowOff>63500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6413499"/>
          <a:ext cx="1681693" cy="550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35</xdr:row>
      <xdr:rowOff>105834</xdr:rowOff>
    </xdr:from>
    <xdr:to>
      <xdr:col>31</xdr:col>
      <xdr:colOff>294216</xdr:colOff>
      <xdr:row>39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36</xdr:row>
      <xdr:rowOff>105832</xdr:rowOff>
    </xdr:from>
    <xdr:to>
      <xdr:col>18</xdr:col>
      <xdr:colOff>328346</xdr:colOff>
      <xdr:row>39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36</xdr:row>
      <xdr:rowOff>63500</xdr:rowOff>
    </xdr:from>
    <xdr:to>
      <xdr:col>2</xdr:col>
      <xdr:colOff>257175</xdr:colOff>
      <xdr:row>39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35</xdr:row>
      <xdr:rowOff>42334</xdr:rowOff>
    </xdr:from>
    <xdr:to>
      <xdr:col>33</xdr:col>
      <xdr:colOff>9525</xdr:colOff>
      <xdr:row>38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36</xdr:row>
      <xdr:rowOff>105832</xdr:rowOff>
    </xdr:from>
    <xdr:to>
      <xdr:col>18</xdr:col>
      <xdr:colOff>166421</xdr:colOff>
      <xdr:row>39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36</xdr:row>
      <xdr:rowOff>63500</xdr:rowOff>
    </xdr:from>
    <xdr:to>
      <xdr:col>3</xdr:col>
      <xdr:colOff>0</xdr:colOff>
      <xdr:row>39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35</xdr:row>
      <xdr:rowOff>127000</xdr:rowOff>
    </xdr:from>
    <xdr:to>
      <xdr:col>32</xdr:col>
      <xdr:colOff>434975</xdr:colOff>
      <xdr:row>39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36</xdr:row>
      <xdr:rowOff>105832</xdr:rowOff>
    </xdr:from>
    <xdr:to>
      <xdr:col>19</xdr:col>
      <xdr:colOff>42596</xdr:colOff>
      <xdr:row>39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33</xdr:row>
      <xdr:rowOff>63500</xdr:rowOff>
    </xdr:from>
    <xdr:to>
      <xdr:col>2</xdr:col>
      <xdr:colOff>295275</xdr:colOff>
      <xdr:row>36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32</xdr:row>
      <xdr:rowOff>105833</xdr:rowOff>
    </xdr:from>
    <xdr:to>
      <xdr:col>33</xdr:col>
      <xdr:colOff>205315</xdr:colOff>
      <xdr:row>36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33</xdr:row>
      <xdr:rowOff>105832</xdr:rowOff>
    </xdr:from>
    <xdr:to>
      <xdr:col>18</xdr:col>
      <xdr:colOff>328346</xdr:colOff>
      <xdr:row>36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37</xdr:row>
      <xdr:rowOff>63500</xdr:rowOff>
    </xdr:from>
    <xdr:to>
      <xdr:col>2</xdr:col>
      <xdr:colOff>114300</xdr:colOff>
      <xdr:row>40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36</xdr:row>
      <xdr:rowOff>68792</xdr:rowOff>
    </xdr:from>
    <xdr:to>
      <xdr:col>32</xdr:col>
      <xdr:colOff>753533</xdr:colOff>
      <xdr:row>40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38</xdr:row>
      <xdr:rowOff>39157</xdr:rowOff>
    </xdr:from>
    <xdr:to>
      <xdr:col>24</xdr:col>
      <xdr:colOff>71171</xdr:colOff>
      <xdr:row>41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33</xdr:row>
      <xdr:rowOff>63500</xdr:rowOff>
    </xdr:from>
    <xdr:to>
      <xdr:col>2</xdr:col>
      <xdr:colOff>247650</xdr:colOff>
      <xdr:row>36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32</xdr:row>
      <xdr:rowOff>31750</xdr:rowOff>
    </xdr:from>
    <xdr:to>
      <xdr:col>32</xdr:col>
      <xdr:colOff>480482</xdr:colOff>
      <xdr:row>35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33</xdr:row>
      <xdr:rowOff>105832</xdr:rowOff>
    </xdr:from>
    <xdr:to>
      <xdr:col>18</xdr:col>
      <xdr:colOff>328346</xdr:colOff>
      <xdr:row>36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7"/>
  <sheetViews>
    <sheetView tabSelected="1" zoomScale="90" zoomScaleNormal="90" workbookViewId="0">
      <selection activeCell="AG58" sqref="AG58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8" ht="20.100000000000001" customHeight="1" thickBot="1" x14ac:dyDescent="0.25">
      <c r="A1" s="168" t="s">
        <v>14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70"/>
    </row>
    <row r="2" spans="1:38" s="4" customFormat="1" ht="20.100000000000001" customHeight="1" thickBot="1" x14ac:dyDescent="0.25">
      <c r="A2" s="171" t="s">
        <v>13</v>
      </c>
      <c r="B2" s="166" t="s">
        <v>214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7"/>
    </row>
    <row r="3" spans="1:38" s="5" customFormat="1" ht="20.100000000000001" customHeight="1" x14ac:dyDescent="0.2">
      <c r="A3" s="172"/>
      <c r="B3" s="174">
        <v>1</v>
      </c>
      <c r="C3" s="162">
        <f>SUM(B3+1)</f>
        <v>2</v>
      </c>
      <c r="D3" s="162">
        <f t="shared" ref="D3:AB3" si="0">SUM(C3+1)</f>
        <v>3</v>
      </c>
      <c r="E3" s="162">
        <f t="shared" si="0"/>
        <v>4</v>
      </c>
      <c r="F3" s="162">
        <f t="shared" si="0"/>
        <v>5</v>
      </c>
      <c r="G3" s="162">
        <v>6</v>
      </c>
      <c r="H3" s="162">
        <v>7</v>
      </c>
      <c r="I3" s="162">
        <f t="shared" si="0"/>
        <v>8</v>
      </c>
      <c r="J3" s="162">
        <f t="shared" si="0"/>
        <v>9</v>
      </c>
      <c r="K3" s="162">
        <f t="shared" si="0"/>
        <v>10</v>
      </c>
      <c r="L3" s="162">
        <f t="shared" si="0"/>
        <v>11</v>
      </c>
      <c r="M3" s="162">
        <f t="shared" si="0"/>
        <v>12</v>
      </c>
      <c r="N3" s="162">
        <f t="shared" si="0"/>
        <v>13</v>
      </c>
      <c r="O3" s="162">
        <f t="shared" si="0"/>
        <v>14</v>
      </c>
      <c r="P3" s="162">
        <f t="shared" si="0"/>
        <v>15</v>
      </c>
      <c r="Q3" s="162">
        <f t="shared" si="0"/>
        <v>16</v>
      </c>
      <c r="R3" s="162">
        <f t="shared" si="0"/>
        <v>17</v>
      </c>
      <c r="S3" s="162">
        <f t="shared" si="0"/>
        <v>18</v>
      </c>
      <c r="T3" s="162">
        <f t="shared" si="0"/>
        <v>19</v>
      </c>
      <c r="U3" s="162">
        <f t="shared" si="0"/>
        <v>20</v>
      </c>
      <c r="V3" s="162">
        <f t="shared" si="0"/>
        <v>21</v>
      </c>
      <c r="W3" s="162">
        <f t="shared" si="0"/>
        <v>22</v>
      </c>
      <c r="X3" s="162">
        <f t="shared" si="0"/>
        <v>23</v>
      </c>
      <c r="Y3" s="162">
        <f t="shared" si="0"/>
        <v>24</v>
      </c>
      <c r="Z3" s="162">
        <f t="shared" si="0"/>
        <v>25</v>
      </c>
      <c r="AA3" s="162">
        <f t="shared" si="0"/>
        <v>26</v>
      </c>
      <c r="AB3" s="162">
        <f t="shared" si="0"/>
        <v>27</v>
      </c>
      <c r="AC3" s="162">
        <f>SUM(AB3+1)</f>
        <v>28</v>
      </c>
      <c r="AD3" s="162">
        <f>SUM(AC3+1)</f>
        <v>29</v>
      </c>
      <c r="AE3" s="162">
        <v>30</v>
      </c>
      <c r="AF3" s="164">
        <v>31</v>
      </c>
      <c r="AG3" s="158" t="s">
        <v>28</v>
      </c>
    </row>
    <row r="4" spans="1:38" s="5" customFormat="1" ht="13.5" thickBot="1" x14ac:dyDescent="0.25">
      <c r="A4" s="173"/>
      <c r="B4" s="175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5"/>
      <c r="AG4" s="159"/>
    </row>
    <row r="5" spans="1:38" s="5" customFormat="1" x14ac:dyDescent="0.2">
      <c r="A5" s="105" t="s">
        <v>32</v>
      </c>
      <c r="B5" s="148">
        <v>25.595833333333335</v>
      </c>
      <c r="C5" s="148">
        <v>25.695833333333336</v>
      </c>
      <c r="D5" s="148">
        <v>24.212500000000002</v>
      </c>
      <c r="E5" s="148">
        <v>25.354166666666671</v>
      </c>
      <c r="F5" s="148">
        <v>24.049999999999997</v>
      </c>
      <c r="G5" s="148">
        <v>25.266666666666662</v>
      </c>
      <c r="H5" s="148">
        <v>26.474999999999998</v>
      </c>
      <c r="I5" s="148">
        <v>25.737499999999997</v>
      </c>
      <c r="J5" s="148">
        <v>25.983333333333334</v>
      </c>
      <c r="K5" s="148">
        <v>27.808333333333334</v>
      </c>
      <c r="L5" s="148">
        <v>27.174999999999997</v>
      </c>
      <c r="M5" s="148">
        <v>28.012499999999999</v>
      </c>
      <c r="N5" s="148">
        <v>27.741666666666664</v>
      </c>
      <c r="O5" s="148">
        <v>27.458333333333332</v>
      </c>
      <c r="P5" s="148">
        <v>26.066666666666666</v>
      </c>
      <c r="Q5" s="148">
        <v>26.487499999999997</v>
      </c>
      <c r="R5" s="148">
        <v>25.458333333333329</v>
      </c>
      <c r="S5" s="148">
        <v>25.545833333333331</v>
      </c>
      <c r="T5" s="148">
        <v>25.2</v>
      </c>
      <c r="U5" s="148">
        <v>26.45</v>
      </c>
      <c r="V5" s="148">
        <v>27.775000000000002</v>
      </c>
      <c r="W5" s="148">
        <v>28.104166666666671</v>
      </c>
      <c r="X5" s="148">
        <v>27.170833333333331</v>
      </c>
      <c r="Y5" s="148">
        <v>27.841666666666672</v>
      </c>
      <c r="Z5" s="148">
        <v>27.879166666666663</v>
      </c>
      <c r="AA5" s="148">
        <v>28.074999999999999</v>
      </c>
      <c r="AB5" s="148">
        <v>27.63333333333334</v>
      </c>
      <c r="AC5" s="148">
        <v>27.787499999999998</v>
      </c>
      <c r="AD5" s="148">
        <v>27.724999999999994</v>
      </c>
      <c r="AE5" s="148">
        <v>27.504166666666674</v>
      </c>
      <c r="AF5" s="148">
        <v>25.466666666666665</v>
      </c>
      <c r="AG5" s="102">
        <f>AVERAGE(B5:AF5)</f>
        <v>26.604435483870972</v>
      </c>
    </row>
    <row r="6" spans="1:38" x14ac:dyDescent="0.2">
      <c r="A6" s="84" t="s">
        <v>94</v>
      </c>
      <c r="B6" s="148">
        <v>25.349999999999998</v>
      </c>
      <c r="C6" s="148">
        <v>26.183333333333326</v>
      </c>
      <c r="D6" s="148">
        <v>25.024999999999995</v>
      </c>
      <c r="E6" s="148">
        <v>23.074999999999992</v>
      </c>
      <c r="F6" s="148">
        <v>23.291666666666668</v>
      </c>
      <c r="G6" s="148">
        <v>25.237500000000008</v>
      </c>
      <c r="H6" s="148">
        <v>25.691666666666674</v>
      </c>
      <c r="I6" s="148">
        <v>26.195833333333329</v>
      </c>
      <c r="J6" s="148">
        <v>26.704166666666662</v>
      </c>
      <c r="K6" s="148">
        <v>26.858333333333338</v>
      </c>
      <c r="L6" s="148">
        <v>27.4375</v>
      </c>
      <c r="M6" s="148">
        <v>28.05</v>
      </c>
      <c r="N6" s="148">
        <v>28.091666666666665</v>
      </c>
      <c r="O6" s="148">
        <v>27.779166666666665</v>
      </c>
      <c r="P6" s="148">
        <v>27.716666666666665</v>
      </c>
      <c r="Q6" s="148">
        <v>26.841666666666665</v>
      </c>
      <c r="R6" s="148">
        <v>23.608333333333334</v>
      </c>
      <c r="S6" s="148">
        <v>25.012500000000003</v>
      </c>
      <c r="T6" s="148">
        <v>26.341666666666665</v>
      </c>
      <c r="U6" s="148">
        <v>27.004166666666666</v>
      </c>
      <c r="V6" s="148">
        <v>28.045833333333334</v>
      </c>
      <c r="W6" s="148">
        <v>27.187500000000004</v>
      </c>
      <c r="X6" s="148">
        <v>27.654166666666672</v>
      </c>
      <c r="Y6" s="148">
        <v>27.691666666666674</v>
      </c>
      <c r="Z6" s="148">
        <v>28.929166666666671</v>
      </c>
      <c r="AA6" s="148">
        <v>29.429166666666671</v>
      </c>
      <c r="AB6" s="148">
        <v>28.312499999999989</v>
      </c>
      <c r="AC6" s="148">
        <v>28.345833333333331</v>
      </c>
      <c r="AD6" s="148">
        <v>27.012499999999999</v>
      </c>
      <c r="AE6" s="148">
        <v>25.120833333333334</v>
      </c>
      <c r="AF6" s="148">
        <v>23.766666666666669</v>
      </c>
      <c r="AG6" s="80">
        <f t="shared" ref="AG6:AG7" si="1">AVERAGE(B6:AF6)</f>
        <v>26.548118279569888</v>
      </c>
    </row>
    <row r="7" spans="1:38" x14ac:dyDescent="0.2">
      <c r="A7" s="84" t="s">
        <v>0</v>
      </c>
      <c r="B7" s="148" t="s">
        <v>38</v>
      </c>
      <c r="C7" s="148" t="s">
        <v>210</v>
      </c>
      <c r="D7" s="148" t="s">
        <v>210</v>
      </c>
      <c r="E7" s="148" t="s">
        <v>210</v>
      </c>
      <c r="F7" s="148" t="s">
        <v>210</v>
      </c>
      <c r="G7" s="148">
        <v>27.527272727272727</v>
      </c>
      <c r="H7" s="148">
        <v>25.820833333333336</v>
      </c>
      <c r="I7" s="148">
        <v>27.162499999999994</v>
      </c>
      <c r="J7" s="148">
        <v>26.260869565217387</v>
      </c>
      <c r="K7" s="148" t="s">
        <v>210</v>
      </c>
      <c r="L7" s="148" t="s">
        <v>210</v>
      </c>
      <c r="M7" s="148" t="s">
        <v>210</v>
      </c>
      <c r="N7" s="148" t="s">
        <v>210</v>
      </c>
      <c r="O7" s="148" t="s">
        <v>210</v>
      </c>
      <c r="P7" s="148" t="s">
        <v>210</v>
      </c>
      <c r="Q7" s="148" t="s">
        <v>210</v>
      </c>
      <c r="R7" s="148" t="s">
        <v>210</v>
      </c>
      <c r="S7" s="148" t="s">
        <v>210</v>
      </c>
      <c r="T7" s="148" t="s">
        <v>210</v>
      </c>
      <c r="U7" s="148" t="s">
        <v>210</v>
      </c>
      <c r="V7" s="148" t="s">
        <v>210</v>
      </c>
      <c r="W7" s="148" t="s">
        <v>210</v>
      </c>
      <c r="X7" s="148" t="s">
        <v>210</v>
      </c>
      <c r="Y7" s="148" t="s">
        <v>210</v>
      </c>
      <c r="Z7" s="148" t="s">
        <v>210</v>
      </c>
      <c r="AA7" s="148" t="s">
        <v>210</v>
      </c>
      <c r="AB7" s="148" t="s">
        <v>210</v>
      </c>
      <c r="AC7" s="148" t="s">
        <v>210</v>
      </c>
      <c r="AD7" s="148" t="s">
        <v>210</v>
      </c>
      <c r="AE7" s="148" t="s">
        <v>210</v>
      </c>
      <c r="AF7" s="148" t="s">
        <v>210</v>
      </c>
      <c r="AG7" s="80">
        <f t="shared" si="1"/>
        <v>26.69286890645586</v>
      </c>
    </row>
    <row r="8" spans="1:38" x14ac:dyDescent="0.2">
      <c r="A8" s="84" t="s">
        <v>153</v>
      </c>
      <c r="B8" s="148">
        <v>24.795833333333334</v>
      </c>
      <c r="C8" s="148">
        <v>24.566666666666663</v>
      </c>
      <c r="D8" s="148">
        <v>24.112499999999997</v>
      </c>
      <c r="E8" s="148">
        <v>22.595833333333331</v>
      </c>
      <c r="F8" s="148">
        <v>21.879166666666666</v>
      </c>
      <c r="G8" s="148">
        <v>22.620833333333337</v>
      </c>
      <c r="H8" s="148">
        <v>24.4375</v>
      </c>
      <c r="I8" s="148">
        <v>24.633333333333329</v>
      </c>
      <c r="J8" s="148">
        <v>24.912499999999994</v>
      </c>
      <c r="K8" s="148">
        <v>24.429166666666671</v>
      </c>
      <c r="L8" s="148">
        <v>25.600000000000005</v>
      </c>
      <c r="M8" s="148">
        <v>26.3125</v>
      </c>
      <c r="N8" s="148">
        <v>27.300000000000008</v>
      </c>
      <c r="O8" s="148">
        <v>26.820833333333336</v>
      </c>
      <c r="P8" s="148">
        <v>27.425000000000008</v>
      </c>
      <c r="Q8" s="148">
        <v>26.016666666666666</v>
      </c>
      <c r="R8" s="148">
        <v>21.849999999999998</v>
      </c>
      <c r="S8" s="148">
        <v>21.329166666666669</v>
      </c>
      <c r="T8" s="148">
        <v>24.454166666666666</v>
      </c>
      <c r="U8" s="148">
        <v>24.495833333333334</v>
      </c>
      <c r="V8" s="148">
        <v>24.612499999999997</v>
      </c>
      <c r="W8" s="148">
        <v>24.00833333333334</v>
      </c>
      <c r="X8" s="148">
        <v>24.645833333333332</v>
      </c>
      <c r="Y8" s="148">
        <v>25.420833333333334</v>
      </c>
      <c r="Z8" s="148">
        <v>25.808333333333326</v>
      </c>
      <c r="AA8" s="148">
        <v>28.133333333333336</v>
      </c>
      <c r="AB8" s="148">
        <v>27.220833333333335</v>
      </c>
      <c r="AC8" s="148">
        <v>23.795833333333334</v>
      </c>
      <c r="AD8" s="148">
        <v>22.433333333333334</v>
      </c>
      <c r="AE8" s="148">
        <v>20.791666666666668</v>
      </c>
      <c r="AF8" s="148">
        <v>20.804166666666664</v>
      </c>
      <c r="AG8" s="80">
        <f t="shared" ref="AG8" si="2">AVERAGE(B8:AF8)</f>
        <v>24.460080645161284</v>
      </c>
    </row>
    <row r="9" spans="1:38" x14ac:dyDescent="0.2">
      <c r="A9" s="84" t="s">
        <v>33</v>
      </c>
      <c r="B9" s="148">
        <v>26.816666666666666</v>
      </c>
      <c r="C9" s="148">
        <v>27.485714285714288</v>
      </c>
      <c r="D9" s="148">
        <v>26.709090909090914</v>
      </c>
      <c r="E9" s="148">
        <v>26.259090909090904</v>
      </c>
      <c r="F9" s="148">
        <v>26.030434782608701</v>
      </c>
      <c r="G9" s="148">
        <v>25.136363636363637</v>
      </c>
      <c r="H9" s="148">
        <v>26.126086956521739</v>
      </c>
      <c r="I9" s="148">
        <v>24.479166666666671</v>
      </c>
      <c r="J9" s="148">
        <v>23.541666666666668</v>
      </c>
      <c r="K9" s="148">
        <v>27.477777777777774</v>
      </c>
      <c r="L9" s="148">
        <v>25.343478260869563</v>
      </c>
      <c r="M9" s="148">
        <v>27.162500000000005</v>
      </c>
      <c r="N9" s="148">
        <v>26.991304347826084</v>
      </c>
      <c r="O9" s="148">
        <v>25.708695652173915</v>
      </c>
      <c r="P9" s="148">
        <v>27.254545454545454</v>
      </c>
      <c r="Q9" s="148">
        <v>27.320833333333336</v>
      </c>
      <c r="R9" s="148">
        <v>26.104166666666668</v>
      </c>
      <c r="S9" s="148">
        <v>24.736363636363638</v>
      </c>
      <c r="T9" s="148">
        <v>26.004545454545454</v>
      </c>
      <c r="U9" s="148">
        <v>27.3</v>
      </c>
      <c r="V9" s="148">
        <v>26.766666666666662</v>
      </c>
      <c r="W9" s="148">
        <v>25.391304347826093</v>
      </c>
      <c r="X9" s="148">
        <v>26.375</v>
      </c>
      <c r="Y9" s="148">
        <v>26.172727272727272</v>
      </c>
      <c r="Z9" s="148">
        <v>27.07826086956522</v>
      </c>
      <c r="AA9" s="148">
        <v>27.062500000000004</v>
      </c>
      <c r="AB9" s="148">
        <v>26.018181818181812</v>
      </c>
      <c r="AC9" s="148">
        <v>24.999999999999996</v>
      </c>
      <c r="AD9" s="148">
        <v>25.290476190476191</v>
      </c>
      <c r="AE9" s="148">
        <v>23.740909090909096</v>
      </c>
      <c r="AF9" s="148">
        <v>23.114285714285717</v>
      </c>
      <c r="AG9" s="80">
        <f>AVERAGE(B9:AF9)</f>
        <v>25.999961420455815</v>
      </c>
      <c r="AJ9" t="s">
        <v>38</v>
      </c>
    </row>
    <row r="10" spans="1:38" x14ac:dyDescent="0.2">
      <c r="A10" s="84" t="s">
        <v>103</v>
      </c>
      <c r="B10" s="148">
        <v>26.337500000000002</v>
      </c>
      <c r="C10" s="148">
        <v>25.045833333333331</v>
      </c>
      <c r="D10" s="148">
        <v>25.695833333333336</v>
      </c>
      <c r="E10" s="148">
        <v>24.933333333333326</v>
      </c>
      <c r="F10" s="148">
        <v>24.575000000000003</v>
      </c>
      <c r="G10" s="148">
        <v>24.8</v>
      </c>
      <c r="H10" s="148">
        <v>25.304166666666664</v>
      </c>
      <c r="I10" s="148">
        <v>26.091666666666665</v>
      </c>
      <c r="J10" s="148">
        <v>25.025000000000002</v>
      </c>
      <c r="K10" s="148">
        <v>25.150000000000002</v>
      </c>
      <c r="L10" s="148">
        <v>25.862500000000001</v>
      </c>
      <c r="M10" s="148">
        <v>26.612500000000001</v>
      </c>
      <c r="N10" s="148">
        <v>26.991666666666671</v>
      </c>
      <c r="O10" s="148">
        <v>26.333333333333332</v>
      </c>
      <c r="P10" s="148">
        <v>26.55</v>
      </c>
      <c r="Q10" s="148">
        <v>26.745833333333334</v>
      </c>
      <c r="R10" s="148">
        <v>24.920833333333334</v>
      </c>
      <c r="S10" s="148">
        <v>24.241666666666664</v>
      </c>
      <c r="T10" s="148">
        <v>25.641666666666666</v>
      </c>
      <c r="U10" s="148">
        <v>25.470833333333335</v>
      </c>
      <c r="V10" s="148">
        <v>26.170833333333334</v>
      </c>
      <c r="W10" s="148">
        <v>26.104166666666668</v>
      </c>
      <c r="X10" s="148">
        <v>26.191666666666666</v>
      </c>
      <c r="Y10" s="148">
        <v>26.637499999999999</v>
      </c>
      <c r="Z10" s="148">
        <v>27.129166666666674</v>
      </c>
      <c r="AA10" s="148">
        <v>27.429166666666664</v>
      </c>
      <c r="AB10" s="148">
        <v>26.516666666666666</v>
      </c>
      <c r="AC10" s="148">
        <v>25.200000000000003</v>
      </c>
      <c r="AD10" s="148">
        <v>24.929166666666664</v>
      </c>
      <c r="AE10" s="148">
        <v>23.987499999999997</v>
      </c>
      <c r="AF10" s="148">
        <v>23.483333333333334</v>
      </c>
      <c r="AG10" s="80">
        <f>AVERAGE(B10:AF10)</f>
        <v>25.680913978494626</v>
      </c>
    </row>
    <row r="11" spans="1:38" x14ac:dyDescent="0.2">
      <c r="A11" s="84" t="s">
        <v>109</v>
      </c>
      <c r="B11" s="148">
        <v>25.374999999999996</v>
      </c>
      <c r="C11" s="148">
        <v>26.230434782608693</v>
      </c>
      <c r="D11" s="148">
        <v>25.234999999999996</v>
      </c>
      <c r="E11" s="148">
        <v>23.457142857142863</v>
      </c>
      <c r="F11" s="148">
        <v>23.133333333333333</v>
      </c>
      <c r="G11" s="148">
        <v>24.671428571428571</v>
      </c>
      <c r="H11" s="148">
        <v>25.857142857142861</v>
      </c>
      <c r="I11" s="148">
        <v>27.333333333333332</v>
      </c>
      <c r="J11" s="148">
        <v>26.642857142857142</v>
      </c>
      <c r="K11" s="148">
        <v>26.076190476190476</v>
      </c>
      <c r="L11" s="148">
        <v>27.076190476190472</v>
      </c>
      <c r="M11" s="148">
        <v>28.160000000000004</v>
      </c>
      <c r="N11" s="148">
        <v>28.864999999999998</v>
      </c>
      <c r="O11" s="148">
        <v>26.957894736842107</v>
      </c>
      <c r="P11" s="148">
        <v>28.066666666666663</v>
      </c>
      <c r="Q11" s="148">
        <v>26.836842105263155</v>
      </c>
      <c r="R11" s="148">
        <v>21.499999999999996</v>
      </c>
      <c r="S11" s="148">
        <v>24.456249999999997</v>
      </c>
      <c r="T11" s="148">
        <v>26.231578947368419</v>
      </c>
      <c r="U11" s="148">
        <v>27.427777777777784</v>
      </c>
      <c r="V11" s="148">
        <v>27.688888888888883</v>
      </c>
      <c r="W11" s="148">
        <v>26.37222222222222</v>
      </c>
      <c r="X11" s="148">
        <v>28.387500000000003</v>
      </c>
      <c r="Y11" s="148">
        <v>28.056250000000002</v>
      </c>
      <c r="Z11" s="148">
        <v>30.378571428571426</v>
      </c>
      <c r="AA11" s="148">
        <v>31.028571428571428</v>
      </c>
      <c r="AB11" s="148">
        <v>28.992857142857144</v>
      </c>
      <c r="AC11" s="148">
        <v>27.715384615384622</v>
      </c>
      <c r="AD11" s="148">
        <v>26.813333333333333</v>
      </c>
      <c r="AE11" s="148">
        <v>23.31111111111111</v>
      </c>
      <c r="AF11" s="148">
        <v>22.95</v>
      </c>
      <c r="AG11" s="80">
        <f t="shared" ref="AG11" si="3">AVERAGE(B11:AF11)</f>
        <v>26.493056588228587</v>
      </c>
      <c r="AK11" t="s">
        <v>38</v>
      </c>
    </row>
    <row r="12" spans="1:38" x14ac:dyDescent="0.2">
      <c r="A12" s="84" t="s">
        <v>1</v>
      </c>
      <c r="B12" s="148">
        <v>24.545833333333334</v>
      </c>
      <c r="C12" s="148">
        <v>25.245833333333334</v>
      </c>
      <c r="D12" s="148">
        <v>24.012500000000003</v>
      </c>
      <c r="E12" s="148">
        <v>23.779166666666669</v>
      </c>
      <c r="F12" s="148">
        <v>22.091666666666665</v>
      </c>
      <c r="G12" s="148">
        <v>23.3125</v>
      </c>
      <c r="H12" s="148">
        <v>23.591666666666665</v>
      </c>
      <c r="I12" s="148">
        <v>24.929166666666664</v>
      </c>
      <c r="J12" s="148">
        <v>24.479166666666661</v>
      </c>
      <c r="K12" s="148">
        <v>25.058333333333337</v>
      </c>
      <c r="L12" s="148">
        <v>24.766666666666669</v>
      </c>
      <c r="M12" s="148">
        <v>25.874999999999996</v>
      </c>
      <c r="N12" s="148">
        <v>24.666666666666661</v>
      </c>
      <c r="O12" s="148">
        <v>24.987500000000008</v>
      </c>
      <c r="P12" s="148">
        <v>24.587500000000006</v>
      </c>
      <c r="Q12" s="148">
        <v>24.8</v>
      </c>
      <c r="R12" s="148">
        <v>24.395833333333332</v>
      </c>
      <c r="S12" s="148">
        <v>24.354166666666668</v>
      </c>
      <c r="T12" s="148">
        <v>24.858333333333334</v>
      </c>
      <c r="U12" s="148">
        <v>25.49166666666666</v>
      </c>
      <c r="V12" s="148">
        <v>25.920833333333345</v>
      </c>
      <c r="W12" s="148">
        <v>27.008333333333329</v>
      </c>
      <c r="X12" s="148">
        <v>24.654166666666665</v>
      </c>
      <c r="Y12" s="148">
        <v>25.629166666666666</v>
      </c>
      <c r="Z12" s="148">
        <v>26.620833333333334</v>
      </c>
      <c r="AA12" s="148">
        <v>26.191666666666666</v>
      </c>
      <c r="AB12" s="148">
        <v>25.829166666666666</v>
      </c>
      <c r="AC12" s="148">
        <v>25.775000000000002</v>
      </c>
      <c r="AD12" s="148">
        <v>25.304166666666671</v>
      </c>
      <c r="AE12" s="148">
        <v>24.870833333333334</v>
      </c>
      <c r="AF12" s="148">
        <v>23.733333333333331</v>
      </c>
      <c r="AG12" s="80">
        <f t="shared" ref="AG12:AG16" si="4">AVERAGE(B12:AF12)</f>
        <v>24.882795698924731</v>
      </c>
      <c r="AI12" s="11" t="s">
        <v>38</v>
      </c>
    </row>
    <row r="13" spans="1:38" x14ac:dyDescent="0.2">
      <c r="A13" s="84" t="s">
        <v>2</v>
      </c>
      <c r="B13" s="148">
        <v>22.8125</v>
      </c>
      <c r="C13" s="148">
        <v>23.108333333333334</v>
      </c>
      <c r="D13" s="148">
        <v>23.533333333333331</v>
      </c>
      <c r="E13" s="148">
        <v>23.050000000000008</v>
      </c>
      <c r="F13" s="148">
        <v>22.279166666666672</v>
      </c>
      <c r="G13" s="148">
        <v>22.986956521739124</v>
      </c>
      <c r="H13" s="148">
        <v>23.504166666666666</v>
      </c>
      <c r="I13" s="148">
        <v>24.012499999999999</v>
      </c>
      <c r="J13" s="148">
        <v>24.637499999999999</v>
      </c>
      <c r="K13" s="148">
        <v>25.9</v>
      </c>
      <c r="L13" s="148">
        <v>26.579166666666669</v>
      </c>
      <c r="M13" s="148">
        <v>26.1875</v>
      </c>
      <c r="N13" s="148">
        <v>26.008695652173909</v>
      </c>
      <c r="O13" s="148">
        <v>24.133333333333329</v>
      </c>
      <c r="P13" s="148">
        <v>24.895833333333332</v>
      </c>
      <c r="Q13" s="148">
        <v>25.883333333333329</v>
      </c>
      <c r="R13" s="148">
        <v>24.529166666666669</v>
      </c>
      <c r="S13" s="148">
        <v>25.25</v>
      </c>
      <c r="T13" s="148">
        <v>22.817391304347826</v>
      </c>
      <c r="U13" s="148">
        <v>24.8</v>
      </c>
      <c r="V13" s="148">
        <v>25.813043478260862</v>
      </c>
      <c r="W13" s="148">
        <v>25.941666666666663</v>
      </c>
      <c r="X13" s="148">
        <v>25.887499999999992</v>
      </c>
      <c r="Y13" s="148">
        <v>25.933333333333341</v>
      </c>
      <c r="Z13" s="148">
        <v>26.158333333333328</v>
      </c>
      <c r="AA13" s="148">
        <v>25.908333333333331</v>
      </c>
      <c r="AB13" s="148">
        <v>25.645833333333329</v>
      </c>
      <c r="AC13" s="148">
        <v>25.841666666666658</v>
      </c>
      <c r="AD13" s="148">
        <v>25.533333333333331</v>
      </c>
      <c r="AE13" s="148">
        <v>25.920833333333331</v>
      </c>
      <c r="AF13" s="148">
        <v>25.116666666666671</v>
      </c>
      <c r="AG13" s="80">
        <f>AVERAGE(B13:AF13)</f>
        <v>24.858368396446938</v>
      </c>
      <c r="AH13" s="11" t="s">
        <v>38</v>
      </c>
      <c r="AI13" s="11" t="s">
        <v>38</v>
      </c>
      <c r="AK13" s="11" t="s">
        <v>38</v>
      </c>
      <c r="AL13" t="s">
        <v>38</v>
      </c>
    </row>
    <row r="14" spans="1:38" x14ac:dyDescent="0.2">
      <c r="A14" s="84" t="s">
        <v>3</v>
      </c>
      <c r="B14" s="148">
        <v>28.945833333333336</v>
      </c>
      <c r="C14" s="148">
        <v>29.041666666666671</v>
      </c>
      <c r="D14" s="148">
        <v>28.262499999999992</v>
      </c>
      <c r="E14" s="148">
        <v>25.822727272727278</v>
      </c>
      <c r="F14" s="148">
        <v>24.712500000000006</v>
      </c>
      <c r="G14" s="148">
        <v>26.221739130434784</v>
      </c>
      <c r="H14" s="148">
        <v>28.443478260869561</v>
      </c>
      <c r="I14" s="148">
        <v>28.583333333333329</v>
      </c>
      <c r="J14" s="148">
        <v>28.783333333333335</v>
      </c>
      <c r="K14" s="148">
        <v>27.529166666666672</v>
      </c>
      <c r="L14" s="148">
        <v>28.587499999999995</v>
      </c>
      <c r="M14" s="148">
        <v>29.041666666666668</v>
      </c>
      <c r="N14" s="148">
        <v>28.554166666666674</v>
      </c>
      <c r="O14" s="148">
        <v>28.726086956521737</v>
      </c>
      <c r="P14" s="148">
        <v>27.639130434782604</v>
      </c>
      <c r="Q14" s="148">
        <v>27.412499999999998</v>
      </c>
      <c r="R14" s="148">
        <v>27.830434782608691</v>
      </c>
      <c r="S14" s="148">
        <v>25.962500000000002</v>
      </c>
      <c r="T14" s="148">
        <v>25.30869565217392</v>
      </c>
      <c r="U14" s="148">
        <v>26.391666666666666</v>
      </c>
      <c r="V14" s="148">
        <v>28.400000000000002</v>
      </c>
      <c r="W14" s="148">
        <v>27.349999999999998</v>
      </c>
      <c r="X14" s="148">
        <v>25.787499999999998</v>
      </c>
      <c r="Y14" s="148">
        <v>26.995652173913044</v>
      </c>
      <c r="Z14" s="148">
        <v>27.821739130434786</v>
      </c>
      <c r="AA14" s="148">
        <v>28.754166666666666</v>
      </c>
      <c r="AB14" s="148">
        <v>29.254166666666663</v>
      </c>
      <c r="AC14" s="148">
        <v>25.720833333333335</v>
      </c>
      <c r="AD14" s="148">
        <v>26.200000000000006</v>
      </c>
      <c r="AE14" s="148">
        <v>26.758333333333336</v>
      </c>
      <c r="AF14" s="148">
        <v>27.166666666666671</v>
      </c>
      <c r="AG14" s="80">
        <f t="shared" si="4"/>
        <v>27.4841833482086</v>
      </c>
      <c r="AH14" s="11" t="s">
        <v>38</v>
      </c>
      <c r="AI14" s="11" t="s">
        <v>38</v>
      </c>
    </row>
    <row r="15" spans="1:38" x14ac:dyDescent="0.2">
      <c r="A15" s="84" t="s">
        <v>35</v>
      </c>
      <c r="B15" s="148">
        <v>22.666666666666668</v>
      </c>
      <c r="C15" s="148">
        <v>22.925000000000001</v>
      </c>
      <c r="D15" s="148">
        <v>22.108333333333334</v>
      </c>
      <c r="E15" s="148">
        <v>23.279166666666669</v>
      </c>
      <c r="F15" s="148">
        <v>21.533333333333331</v>
      </c>
      <c r="G15" s="148">
        <v>21.504166666666663</v>
      </c>
      <c r="H15" s="148">
        <v>22.833333333333332</v>
      </c>
      <c r="I15" s="148">
        <v>22.845833333333331</v>
      </c>
      <c r="J15" s="148">
        <v>23.400000000000002</v>
      </c>
      <c r="K15" s="148">
        <v>24.499999999999996</v>
      </c>
      <c r="L15" s="148">
        <v>24.220833333333335</v>
      </c>
      <c r="M15" s="148">
        <v>23.350000000000005</v>
      </c>
      <c r="N15" s="148">
        <v>22.304166666666674</v>
      </c>
      <c r="O15" s="148">
        <v>22.708333333333332</v>
      </c>
      <c r="P15" s="148">
        <v>24.554166666666664</v>
      </c>
      <c r="Q15" s="148">
        <v>22.829166666666669</v>
      </c>
      <c r="R15" s="148">
        <v>23.487500000000001</v>
      </c>
      <c r="S15" s="148">
        <v>22.554166666666671</v>
      </c>
      <c r="T15" s="148">
        <v>22.279166666666665</v>
      </c>
      <c r="U15" s="148">
        <v>23.837499999999995</v>
      </c>
      <c r="V15" s="148">
        <v>24.537499999999994</v>
      </c>
      <c r="W15" s="148">
        <v>24.333333333333332</v>
      </c>
      <c r="X15" s="148">
        <v>24.695833333333326</v>
      </c>
      <c r="Y15" s="148">
        <v>25.220833333333335</v>
      </c>
      <c r="Z15" s="148">
        <v>25.037500000000005</v>
      </c>
      <c r="AA15" s="148">
        <v>25</v>
      </c>
      <c r="AB15" s="148">
        <v>24.833333333333339</v>
      </c>
      <c r="AC15" s="148">
        <v>25.095833333333331</v>
      </c>
      <c r="AD15" s="148">
        <v>25.087500000000002</v>
      </c>
      <c r="AE15" s="148">
        <v>24.979166666666661</v>
      </c>
      <c r="AF15" s="148">
        <v>23.833333333333339</v>
      </c>
      <c r="AG15" s="80">
        <f>AVERAGE(B15:AF15)</f>
        <v>23.624999999999996</v>
      </c>
      <c r="AI15" s="11" t="s">
        <v>38</v>
      </c>
      <c r="AJ15" t="s">
        <v>38</v>
      </c>
      <c r="AK15" t="s">
        <v>38</v>
      </c>
    </row>
    <row r="16" spans="1:38" x14ac:dyDescent="0.2">
      <c r="A16" s="84" t="s">
        <v>4</v>
      </c>
      <c r="B16" s="148">
        <v>25.00833333333334</v>
      </c>
      <c r="C16" s="148">
        <v>25.166666666666668</v>
      </c>
      <c r="D16" s="148">
        <v>25.670833333333338</v>
      </c>
      <c r="E16" s="148">
        <v>26.004545454545454</v>
      </c>
      <c r="F16" s="148">
        <v>23.049999999999997</v>
      </c>
      <c r="G16" s="148">
        <v>24.595833333333342</v>
      </c>
      <c r="H16" s="148">
        <v>24.995833333333334</v>
      </c>
      <c r="I16" s="148">
        <v>25.379166666666666</v>
      </c>
      <c r="J16" s="148">
        <v>26.004347826086953</v>
      </c>
      <c r="K16" s="148">
        <v>26.708333333333329</v>
      </c>
      <c r="L16" s="148">
        <v>27.215000000000003</v>
      </c>
      <c r="M16" s="148">
        <v>26.720833333333331</v>
      </c>
      <c r="N16" s="148">
        <v>24.474999999999998</v>
      </c>
      <c r="O16" s="148">
        <v>24.934782608695649</v>
      </c>
      <c r="P16" s="148">
        <v>26.583333333333339</v>
      </c>
      <c r="Q16" s="148">
        <v>26.645833333333332</v>
      </c>
      <c r="R16" s="148">
        <v>25.408333333333335</v>
      </c>
      <c r="S16" s="148">
        <v>24.599999999999994</v>
      </c>
      <c r="T16" s="148">
        <v>25.317391304347829</v>
      </c>
      <c r="U16" s="148">
        <v>25.879166666666663</v>
      </c>
      <c r="V16" s="148">
        <v>26.795454545454547</v>
      </c>
      <c r="W16" s="148">
        <v>26.975000000000009</v>
      </c>
      <c r="X16" s="148">
        <v>26.722727272727273</v>
      </c>
      <c r="Y16" s="148">
        <v>27.021739130434778</v>
      </c>
      <c r="Z16" s="148">
        <v>26.795833333333334</v>
      </c>
      <c r="AA16" s="148">
        <v>26.187499999999996</v>
      </c>
      <c r="AB16" s="148">
        <v>25.804166666666664</v>
      </c>
      <c r="AC16" s="148">
        <v>25.4375</v>
      </c>
      <c r="AD16" s="148">
        <v>26.512500000000003</v>
      </c>
      <c r="AE16" s="148">
        <v>26.962499999999991</v>
      </c>
      <c r="AF16" s="148">
        <v>26.1875</v>
      </c>
      <c r="AG16" s="80">
        <f t="shared" si="4"/>
        <v>25.863418972332017</v>
      </c>
      <c r="AH16" t="s">
        <v>38</v>
      </c>
      <c r="AK16" t="s">
        <v>38</v>
      </c>
    </row>
    <row r="17" spans="1:38" x14ac:dyDescent="0.2">
      <c r="A17" s="84" t="s">
        <v>154</v>
      </c>
      <c r="B17" s="148">
        <v>26.099999999999994</v>
      </c>
      <c r="C17" s="148">
        <v>26.545833333333334</v>
      </c>
      <c r="D17" s="148">
        <v>24.570833333333336</v>
      </c>
      <c r="E17" s="148">
        <v>22.754166666666666</v>
      </c>
      <c r="F17" s="148">
        <v>23.383333333333329</v>
      </c>
      <c r="G17" s="148">
        <v>23.3</v>
      </c>
      <c r="H17" s="148">
        <v>24.933333333333334</v>
      </c>
      <c r="I17" s="148">
        <v>25.070833333333336</v>
      </c>
      <c r="J17" s="148">
        <v>24.795833333333334</v>
      </c>
      <c r="K17" s="148">
        <v>24.025000000000002</v>
      </c>
      <c r="L17" s="148">
        <v>23.287499999999998</v>
      </c>
      <c r="M17" s="148">
        <v>24.241666666666671</v>
      </c>
      <c r="N17" s="148">
        <v>24.837499999999995</v>
      </c>
      <c r="O17" s="148">
        <v>25.029166666666669</v>
      </c>
      <c r="P17" s="148">
        <v>26.033333333333331</v>
      </c>
      <c r="Q17" s="148">
        <v>27.070833333333336</v>
      </c>
      <c r="R17" s="148">
        <v>22.595833333333331</v>
      </c>
      <c r="S17" s="148">
        <v>23.833333333333329</v>
      </c>
      <c r="T17" s="148">
        <v>24.820833333333336</v>
      </c>
      <c r="U17" s="148">
        <v>27.166666666666668</v>
      </c>
      <c r="V17" s="148">
        <v>25.887500000000006</v>
      </c>
      <c r="W17" s="148">
        <v>25.416666666666668</v>
      </c>
      <c r="X17" s="148">
        <v>26.479166666666668</v>
      </c>
      <c r="Y17" s="148">
        <v>26.837500000000002</v>
      </c>
      <c r="Z17" s="148">
        <v>28.491666666666671</v>
      </c>
      <c r="AA17" s="148">
        <v>28.366666666666664</v>
      </c>
      <c r="AB17" s="148">
        <v>27.133333333333329</v>
      </c>
      <c r="AC17" s="148">
        <v>24.287500000000009</v>
      </c>
      <c r="AD17" s="148">
        <v>24.337499999999995</v>
      </c>
      <c r="AE17" s="148">
        <v>21.520833333333339</v>
      </c>
      <c r="AF17" s="148">
        <v>20.162499999999994</v>
      </c>
      <c r="AG17" s="80">
        <f t="shared" ref="AG17:AG18" si="5">AVERAGE(B17:AF17)</f>
        <v>24.945698924731182</v>
      </c>
      <c r="AH17" s="11" t="s">
        <v>38</v>
      </c>
      <c r="AI17" s="11" t="s">
        <v>38</v>
      </c>
      <c r="AJ17" t="s">
        <v>38</v>
      </c>
    </row>
    <row r="18" spans="1:38" x14ac:dyDescent="0.2">
      <c r="A18" s="84" t="s">
        <v>155</v>
      </c>
      <c r="B18" s="148">
        <v>25.6875</v>
      </c>
      <c r="C18" s="148">
        <v>25.504166666666663</v>
      </c>
      <c r="D18" s="148">
        <v>24.829166666666666</v>
      </c>
      <c r="E18" s="148">
        <v>23.970833333333328</v>
      </c>
      <c r="F18" s="148">
        <v>24.012499999999999</v>
      </c>
      <c r="G18" s="148">
        <v>24.887500000000003</v>
      </c>
      <c r="H18" s="148">
        <v>26.224999999999994</v>
      </c>
      <c r="I18" s="148">
        <v>27.816666666666666</v>
      </c>
      <c r="J18" s="148">
        <v>27.283333333333331</v>
      </c>
      <c r="K18" s="148">
        <v>26.516666666666669</v>
      </c>
      <c r="L18" s="148">
        <v>26.4375</v>
      </c>
      <c r="M18" s="148">
        <v>28.379166666666674</v>
      </c>
      <c r="N18" s="148">
        <v>28.6875</v>
      </c>
      <c r="O18" s="148">
        <v>26.604166666666671</v>
      </c>
      <c r="P18" s="148">
        <v>27.387499999999999</v>
      </c>
      <c r="Q18" s="148">
        <v>25.770833333333332</v>
      </c>
      <c r="R18" s="148">
        <v>23.266666666666662</v>
      </c>
      <c r="S18" s="148">
        <v>25.000000000000004</v>
      </c>
      <c r="T18" s="148">
        <v>27.091666666666665</v>
      </c>
      <c r="U18" s="148">
        <v>26.262499999999999</v>
      </c>
      <c r="V18" s="148">
        <v>27.404166666666672</v>
      </c>
      <c r="W18" s="148">
        <v>27.083333333333332</v>
      </c>
      <c r="X18" s="148">
        <v>27.4375</v>
      </c>
      <c r="Y18" s="148">
        <v>26.220833333333331</v>
      </c>
      <c r="Z18" s="148">
        <v>28.212500000000002</v>
      </c>
      <c r="AA18" s="148">
        <v>28.470833333333335</v>
      </c>
      <c r="AB18" s="148">
        <v>27.650000000000006</v>
      </c>
      <c r="AC18" s="148">
        <v>27.541666666666671</v>
      </c>
      <c r="AD18" s="148">
        <v>26.841666666666669</v>
      </c>
      <c r="AE18" s="148">
        <v>24.449999999999992</v>
      </c>
      <c r="AF18" s="148">
        <v>23.850000000000005</v>
      </c>
      <c r="AG18" s="80">
        <f t="shared" si="5"/>
        <v>26.347849462365591</v>
      </c>
      <c r="AI18" s="11" t="s">
        <v>38</v>
      </c>
      <c r="AJ18" t="s">
        <v>38</v>
      </c>
      <c r="AK18" t="s">
        <v>38</v>
      </c>
    </row>
    <row r="19" spans="1:38" x14ac:dyDescent="0.2">
      <c r="A19" s="84" t="s">
        <v>5</v>
      </c>
      <c r="B19" s="148">
        <v>24.966666666666669</v>
      </c>
      <c r="C19" s="148">
        <v>25.400000000000002</v>
      </c>
      <c r="D19" s="148">
        <v>24.145833333333332</v>
      </c>
      <c r="E19" s="148">
        <v>22.220833333333335</v>
      </c>
      <c r="F19" s="148">
        <v>23.145833333333329</v>
      </c>
      <c r="G19" s="148">
        <v>23.1875</v>
      </c>
      <c r="H19" s="148">
        <v>24.941666666666666</v>
      </c>
      <c r="I19" s="148">
        <v>25.945833333333329</v>
      </c>
      <c r="J19" s="148">
        <v>26.045833333333331</v>
      </c>
      <c r="K19" s="148">
        <v>25.516666666666666</v>
      </c>
      <c r="L19" s="148">
        <v>25.208333333333332</v>
      </c>
      <c r="M19" s="148">
        <v>25.770833333333332</v>
      </c>
      <c r="N19" s="148">
        <v>26.904166666666669</v>
      </c>
      <c r="O19" s="148">
        <v>26.633333333333326</v>
      </c>
      <c r="P19" s="148">
        <v>26.395833333333329</v>
      </c>
      <c r="Q19" s="148">
        <v>26.779166666666665</v>
      </c>
      <c r="R19" s="148">
        <v>23.149999999999995</v>
      </c>
      <c r="S19" s="148">
        <v>24.445833333333329</v>
      </c>
      <c r="T19" s="148">
        <v>25.191666666666674</v>
      </c>
      <c r="U19" s="148">
        <v>26.604166666666668</v>
      </c>
      <c r="V19" s="148">
        <v>26.587500000000002</v>
      </c>
      <c r="W19" s="148">
        <v>25.545833333333334</v>
      </c>
      <c r="X19" s="148">
        <v>26.687500000000004</v>
      </c>
      <c r="Y19" s="148">
        <v>27.125</v>
      </c>
      <c r="Z19" s="148">
        <v>28.341666666666669</v>
      </c>
      <c r="AA19" s="148">
        <v>28.891666666666662</v>
      </c>
      <c r="AB19" s="148">
        <v>27.679166666666664</v>
      </c>
      <c r="AC19" s="148">
        <v>25.283333333333331</v>
      </c>
      <c r="AD19" s="148">
        <v>24.458333333333332</v>
      </c>
      <c r="AE19" s="148">
        <v>21.691666666666666</v>
      </c>
      <c r="AF19" s="148">
        <v>21.574999999999999</v>
      </c>
      <c r="AG19" s="80">
        <f t="shared" ref="AG19" si="6">AVERAGE(B19:AF19)</f>
        <v>25.369892473118281</v>
      </c>
      <c r="AJ19" t="s">
        <v>38</v>
      </c>
      <c r="AK19" t="s">
        <v>38</v>
      </c>
    </row>
    <row r="20" spans="1:38" x14ac:dyDescent="0.2">
      <c r="A20" s="84" t="s">
        <v>6</v>
      </c>
      <c r="B20" s="148">
        <v>27.137499999999996</v>
      </c>
      <c r="C20" s="148">
        <v>28.137499999999999</v>
      </c>
      <c r="D20" s="148">
        <v>26.657142857142855</v>
      </c>
      <c r="E20" s="148">
        <v>23.5</v>
      </c>
      <c r="F20" s="148">
        <v>25.145454545454541</v>
      </c>
      <c r="G20" s="148">
        <v>27.066666666666666</v>
      </c>
      <c r="H20" s="148">
        <v>26.827272727272724</v>
      </c>
      <c r="I20" s="148">
        <v>26.799999999999997</v>
      </c>
      <c r="J20" s="148">
        <v>27.008333333333326</v>
      </c>
      <c r="K20" s="148">
        <v>28.05714285714286</v>
      </c>
      <c r="L20" s="148">
        <v>29.316666666666663</v>
      </c>
      <c r="M20" s="148">
        <v>31.04</v>
      </c>
      <c r="N20" s="148">
        <v>31.026666666666664</v>
      </c>
      <c r="O20" s="148">
        <v>30.846153846153843</v>
      </c>
      <c r="P20" s="148">
        <v>31.283333333333331</v>
      </c>
      <c r="Q20" s="148">
        <v>30.063636363636366</v>
      </c>
      <c r="R20" s="148">
        <v>24.129999999999995</v>
      </c>
      <c r="S20" s="148">
        <v>27.307692307692307</v>
      </c>
      <c r="T20" s="148">
        <v>29</v>
      </c>
      <c r="U20" s="148">
        <v>29.025000000000002</v>
      </c>
      <c r="V20" s="148">
        <v>29.888235294117649</v>
      </c>
      <c r="W20" s="148">
        <v>28.066666666666666</v>
      </c>
      <c r="X20" s="148">
        <v>31.207142857142859</v>
      </c>
      <c r="Y20" s="148">
        <v>31.261538461538464</v>
      </c>
      <c r="Z20" s="148">
        <v>31.8</v>
      </c>
      <c r="AA20" s="148">
        <v>32.854545454545452</v>
      </c>
      <c r="AB20" s="148">
        <v>32.118181818181817</v>
      </c>
      <c r="AC20" s="148">
        <v>31.027272727272727</v>
      </c>
      <c r="AD20" s="148">
        <v>29.418181818181822</v>
      </c>
      <c r="AE20" s="148">
        <v>26.66363636363636</v>
      </c>
      <c r="AF20" s="148">
        <v>26.315384615384616</v>
      </c>
      <c r="AG20" s="80">
        <f t="shared" ref="AG20:AG23" si="7">AVERAGE(B20:AF20)</f>
        <v>28.709578975736466</v>
      </c>
      <c r="AH20" t="s">
        <v>38</v>
      </c>
      <c r="AJ20" t="s">
        <v>38</v>
      </c>
      <c r="AK20" t="s">
        <v>38</v>
      </c>
    </row>
    <row r="21" spans="1:38" x14ac:dyDescent="0.2">
      <c r="A21" s="84" t="s">
        <v>34</v>
      </c>
      <c r="B21" s="148">
        <v>29.40909090909091</v>
      </c>
      <c r="C21" s="148">
        <v>28.34545454545454</v>
      </c>
      <c r="D21" s="148">
        <v>27.610000000000003</v>
      </c>
      <c r="E21" s="148">
        <v>26.309999999999995</v>
      </c>
      <c r="F21" s="148">
        <v>26.655555555555555</v>
      </c>
      <c r="G21" s="148">
        <v>26.189999999999998</v>
      </c>
      <c r="H21" s="148">
        <v>29.036363636363639</v>
      </c>
      <c r="I21" s="148">
        <v>31.15</v>
      </c>
      <c r="J21" s="148">
        <v>29.663636363636364</v>
      </c>
      <c r="K21" s="148">
        <v>29.427272727272726</v>
      </c>
      <c r="L21" s="148">
        <v>30.15454545454546</v>
      </c>
      <c r="M21" s="148">
        <v>30.95454545454545</v>
      </c>
      <c r="N21" s="148">
        <v>31.118181818181821</v>
      </c>
      <c r="O21" s="148">
        <v>30.159999999999997</v>
      </c>
      <c r="P21" s="148">
        <v>31.190909090909098</v>
      </c>
      <c r="Q21" s="148">
        <v>30.190909090909091</v>
      </c>
      <c r="R21" s="148">
        <v>28.114285714285717</v>
      </c>
      <c r="S21" s="148">
        <v>28.136363636363637</v>
      </c>
      <c r="T21" s="148">
        <v>30.2</v>
      </c>
      <c r="U21" s="148">
        <v>29.209999999999997</v>
      </c>
      <c r="V21" s="148">
        <v>30.799999999999997</v>
      </c>
      <c r="W21" s="148">
        <v>29.75454545454545</v>
      </c>
      <c r="X21" s="148">
        <v>30.436363636363637</v>
      </c>
      <c r="Y21" s="148">
        <v>30.718181818181822</v>
      </c>
      <c r="Z21" s="148">
        <v>31.922222222222224</v>
      </c>
      <c r="AA21" s="148">
        <v>31.609090909090909</v>
      </c>
      <c r="AB21" s="148">
        <v>30.736363636363635</v>
      </c>
      <c r="AC21" s="148">
        <v>28.639999999999997</v>
      </c>
      <c r="AD21" s="148">
        <v>29.172727272727272</v>
      </c>
      <c r="AE21" s="148">
        <v>27.472727272727273</v>
      </c>
      <c r="AF21" s="148">
        <v>27.93</v>
      </c>
      <c r="AG21" s="80">
        <f t="shared" si="7"/>
        <v>29.432881813526972</v>
      </c>
      <c r="AI21" s="11" t="s">
        <v>38</v>
      </c>
    </row>
    <row r="22" spans="1:38" x14ac:dyDescent="0.2">
      <c r="A22" s="84" t="s">
        <v>156</v>
      </c>
      <c r="B22" s="148">
        <v>27.426666666666662</v>
      </c>
      <c r="C22" s="148">
        <v>27.335714285714282</v>
      </c>
      <c r="D22" s="148">
        <v>27.128571428571426</v>
      </c>
      <c r="E22" s="148">
        <v>24.523076923076921</v>
      </c>
      <c r="F22" s="148">
        <v>24.938461538461539</v>
      </c>
      <c r="G22" s="148">
        <v>26.057142857142857</v>
      </c>
      <c r="H22" s="148">
        <v>27.599999999999994</v>
      </c>
      <c r="I22" s="148">
        <v>29.066666666666666</v>
      </c>
      <c r="J22" s="148">
        <v>28.606666666666666</v>
      </c>
      <c r="K22" s="148">
        <v>27.45</v>
      </c>
      <c r="L22" s="148">
        <v>29.133333333333333</v>
      </c>
      <c r="M22" s="148">
        <v>29.82</v>
      </c>
      <c r="N22" s="148">
        <v>30.32</v>
      </c>
      <c r="O22" s="148">
        <v>28.071428571428577</v>
      </c>
      <c r="P22" s="148">
        <v>29.860000000000003</v>
      </c>
      <c r="Q22" s="148">
        <v>27.099999999999998</v>
      </c>
      <c r="R22" s="148">
        <v>21.2</v>
      </c>
      <c r="S22" s="148">
        <v>24.978571428571428</v>
      </c>
      <c r="T22" s="148">
        <v>28.04</v>
      </c>
      <c r="U22" s="148">
        <v>27.735714285714288</v>
      </c>
      <c r="V22" s="148">
        <v>27.606666666666673</v>
      </c>
      <c r="W22" s="148">
        <v>26.642857142857139</v>
      </c>
      <c r="X22" s="148">
        <v>28.828571428571433</v>
      </c>
      <c r="Y22" s="148">
        <v>28.12</v>
      </c>
      <c r="Z22" s="148">
        <v>29.099999999999998</v>
      </c>
      <c r="AA22" s="148">
        <v>29.814285714285717</v>
      </c>
      <c r="AB22" s="148">
        <v>28.34</v>
      </c>
      <c r="AC22" s="148">
        <v>26.086666666666666</v>
      </c>
      <c r="AD22" s="148">
        <v>26.650000000000006</v>
      </c>
      <c r="AE22" s="148">
        <v>24.235714285714288</v>
      </c>
      <c r="AF22" s="148">
        <v>24.293333333333337</v>
      </c>
      <c r="AG22" s="80">
        <f t="shared" si="7"/>
        <v>27.293874512584189</v>
      </c>
      <c r="AH22" s="11" t="s">
        <v>38</v>
      </c>
      <c r="AI22" s="150" t="s">
        <v>38</v>
      </c>
    </row>
    <row r="23" spans="1:38" s="5" customFormat="1" x14ac:dyDescent="0.2">
      <c r="A23" s="84" t="s">
        <v>7</v>
      </c>
      <c r="B23" s="148" t="s">
        <v>210</v>
      </c>
      <c r="C23" s="148" t="s">
        <v>210</v>
      </c>
      <c r="D23" s="148" t="s">
        <v>210</v>
      </c>
      <c r="E23" s="148" t="s">
        <v>210</v>
      </c>
      <c r="F23" s="148" t="s">
        <v>210</v>
      </c>
      <c r="G23" s="148">
        <v>29.445454545454542</v>
      </c>
      <c r="H23" s="148">
        <v>25.970833333333331</v>
      </c>
      <c r="I23" s="148">
        <v>26.820833333333329</v>
      </c>
      <c r="J23" s="148">
        <v>22.042857142857141</v>
      </c>
      <c r="K23" s="148">
        <v>25.595454545454551</v>
      </c>
      <c r="L23" s="148" t="s">
        <v>210</v>
      </c>
      <c r="M23" s="148" t="s">
        <v>210</v>
      </c>
      <c r="N23" s="148" t="s">
        <v>210</v>
      </c>
      <c r="O23" s="148" t="s">
        <v>210</v>
      </c>
      <c r="P23" s="148" t="s">
        <v>210</v>
      </c>
      <c r="Q23" s="148" t="s">
        <v>210</v>
      </c>
      <c r="R23" s="148" t="s">
        <v>210</v>
      </c>
      <c r="S23" s="148" t="s">
        <v>210</v>
      </c>
      <c r="T23" s="148" t="s">
        <v>210</v>
      </c>
      <c r="U23" s="148" t="s">
        <v>210</v>
      </c>
      <c r="V23" s="148" t="s">
        <v>210</v>
      </c>
      <c r="W23" s="148" t="s">
        <v>210</v>
      </c>
      <c r="X23" s="148" t="s">
        <v>210</v>
      </c>
      <c r="Y23" s="148" t="s">
        <v>210</v>
      </c>
      <c r="Z23" s="148" t="s">
        <v>210</v>
      </c>
      <c r="AA23" s="148" t="s">
        <v>210</v>
      </c>
      <c r="AB23" s="148" t="s">
        <v>210</v>
      </c>
      <c r="AC23" s="148" t="s">
        <v>210</v>
      </c>
      <c r="AD23" s="148" t="s">
        <v>210</v>
      </c>
      <c r="AE23" s="148" t="s">
        <v>210</v>
      </c>
      <c r="AF23" s="148">
        <v>28.8</v>
      </c>
      <c r="AG23" s="80">
        <f t="shared" si="7"/>
        <v>26.445905483405483</v>
      </c>
      <c r="AJ23" s="5" t="s">
        <v>38</v>
      </c>
      <c r="AK23" s="5" t="s">
        <v>38</v>
      </c>
    </row>
    <row r="24" spans="1:38" x14ac:dyDescent="0.2">
      <c r="A24" s="84" t="s">
        <v>157</v>
      </c>
      <c r="B24" s="148">
        <v>29.127272727272725</v>
      </c>
      <c r="C24" s="148">
        <v>28.618181818181814</v>
      </c>
      <c r="D24" s="148">
        <v>26.5</v>
      </c>
      <c r="E24" s="148">
        <v>26.818181818181817</v>
      </c>
      <c r="F24" s="148">
        <v>25.190909090909088</v>
      </c>
      <c r="G24" s="148">
        <v>28.072727272727274</v>
      </c>
      <c r="H24" s="148">
        <v>29.636363636363637</v>
      </c>
      <c r="I24" s="148">
        <v>29.849999999999998</v>
      </c>
      <c r="J24" s="148">
        <v>30.416666666666661</v>
      </c>
      <c r="K24" s="148">
        <v>31.063636363636363</v>
      </c>
      <c r="L24" s="148">
        <v>31.863636363636363</v>
      </c>
      <c r="M24" s="148">
        <v>32.327272727272728</v>
      </c>
      <c r="N24" s="148">
        <v>30.95454545454546</v>
      </c>
      <c r="O24" s="148">
        <v>30.645454545454548</v>
      </c>
      <c r="P24" s="148">
        <v>30.816666666666663</v>
      </c>
      <c r="Q24" s="148">
        <v>28.330000000000002</v>
      </c>
      <c r="R24" s="148">
        <v>24.074999999999999</v>
      </c>
      <c r="S24" s="148">
        <v>26.919999999999998</v>
      </c>
      <c r="T24" s="148">
        <v>29.427272727272726</v>
      </c>
      <c r="U24" s="148">
        <v>29.041666666666671</v>
      </c>
      <c r="V24" s="148">
        <v>30.266666666666666</v>
      </c>
      <c r="W24" s="148">
        <v>30.408333333333335</v>
      </c>
      <c r="X24" s="148">
        <v>29.858333333333331</v>
      </c>
      <c r="Y24" s="148">
        <v>29.891666666666662</v>
      </c>
      <c r="Z24" s="148">
        <v>31.016666666666666</v>
      </c>
      <c r="AA24" s="148">
        <v>32.218181818181819</v>
      </c>
      <c r="AB24" s="148">
        <v>31.59090909090909</v>
      </c>
      <c r="AC24" s="148">
        <v>30.345454545454547</v>
      </c>
      <c r="AD24" s="148">
        <v>28.51</v>
      </c>
      <c r="AE24" s="148">
        <v>27.236363636363635</v>
      </c>
      <c r="AF24" s="148">
        <v>26.439999999999998</v>
      </c>
      <c r="AG24" s="80">
        <f>AVERAGE(B24:AF24)</f>
        <v>29.273484848484845</v>
      </c>
      <c r="AK24" t="s">
        <v>38</v>
      </c>
    </row>
    <row r="25" spans="1:38" x14ac:dyDescent="0.2">
      <c r="A25" s="84" t="s">
        <v>158</v>
      </c>
      <c r="B25" s="148">
        <v>23.815384615384612</v>
      </c>
      <c r="C25" s="148">
        <v>24.366666666666667</v>
      </c>
      <c r="D25" s="148">
        <v>23.74666666666667</v>
      </c>
      <c r="E25" s="148">
        <v>23.942857142857143</v>
      </c>
      <c r="F25" s="148">
        <v>23.639130434782601</v>
      </c>
      <c r="G25" s="148">
        <v>23.272222222222226</v>
      </c>
      <c r="H25" s="148">
        <v>22.778571428571432</v>
      </c>
      <c r="I25" s="148">
        <v>23.557142857142857</v>
      </c>
      <c r="J25" s="148">
        <v>23.776923076923079</v>
      </c>
      <c r="K25" s="148">
        <v>23.976923076923075</v>
      </c>
      <c r="L25" s="148">
        <v>24.223076923076924</v>
      </c>
      <c r="M25" s="148">
        <v>23.738461538461539</v>
      </c>
      <c r="N25" s="148">
        <v>23.21764705882353</v>
      </c>
      <c r="O25" s="148">
        <v>22.814285714285717</v>
      </c>
      <c r="P25" s="148">
        <v>24.061538461538458</v>
      </c>
      <c r="Q25" s="148">
        <v>24.414285714285715</v>
      </c>
      <c r="R25" s="148">
        <v>24.479999999999997</v>
      </c>
      <c r="S25" s="148">
        <v>23.519999999999996</v>
      </c>
      <c r="T25" s="148">
        <v>24.013333333333332</v>
      </c>
      <c r="U25" s="148">
        <v>23.978571428571428</v>
      </c>
      <c r="V25" s="148">
        <v>24.085714285714285</v>
      </c>
      <c r="W25" s="148">
        <v>23.549999999999994</v>
      </c>
      <c r="X25" s="148">
        <v>22.964285714285715</v>
      </c>
      <c r="Y25" s="148">
        <v>24.023076923076925</v>
      </c>
      <c r="Z25" s="148">
        <v>24.169230769230769</v>
      </c>
      <c r="AA25" s="148">
        <v>22.769230769230766</v>
      </c>
      <c r="AB25" s="148">
        <v>22.838461538461537</v>
      </c>
      <c r="AC25" s="148">
        <v>22.75714285714286</v>
      </c>
      <c r="AD25" s="148">
        <v>21.928571428571427</v>
      </c>
      <c r="AE25" s="148">
        <v>23.183333333333334</v>
      </c>
      <c r="AF25" s="148">
        <v>23.414285714285711</v>
      </c>
      <c r="AG25" s="80">
        <f>AVERAGE(B25:AF25)</f>
        <v>23.581194248188712</v>
      </c>
      <c r="AI25" s="98" t="s">
        <v>38</v>
      </c>
      <c r="AJ25" s="98" t="s">
        <v>38</v>
      </c>
      <c r="AL25" s="11" t="s">
        <v>38</v>
      </c>
    </row>
    <row r="26" spans="1:38" x14ac:dyDescent="0.2">
      <c r="A26" s="84" t="s">
        <v>8</v>
      </c>
      <c r="B26" s="148">
        <v>24.312499999999996</v>
      </c>
      <c r="C26" s="148">
        <v>23.308333333333334</v>
      </c>
      <c r="D26" s="148">
        <v>23.720833333333331</v>
      </c>
      <c r="E26" s="148">
        <v>23.087500000000002</v>
      </c>
      <c r="F26" s="148">
        <v>22.104166666666668</v>
      </c>
      <c r="G26" s="148">
        <v>22.487499999999997</v>
      </c>
      <c r="H26" s="148">
        <v>24.3</v>
      </c>
      <c r="I26" s="148">
        <v>24.675000000000001</v>
      </c>
      <c r="J26" s="148">
        <v>24.749999999999996</v>
      </c>
      <c r="K26" s="148">
        <v>24.625</v>
      </c>
      <c r="L26" s="148">
        <v>25.745833333333334</v>
      </c>
      <c r="M26" s="148">
        <v>26.454166666666662</v>
      </c>
      <c r="N26" s="148">
        <v>27.241666666666671</v>
      </c>
      <c r="O26" s="148">
        <v>24.570833333333336</v>
      </c>
      <c r="P26" s="148">
        <v>26.637499999999999</v>
      </c>
      <c r="Q26" s="148">
        <v>26.137500000000006</v>
      </c>
      <c r="R26" s="148">
        <v>22</v>
      </c>
      <c r="S26" s="148">
        <v>22.004166666666666</v>
      </c>
      <c r="T26" s="148">
        <v>24.25</v>
      </c>
      <c r="U26" s="148">
        <v>23.75</v>
      </c>
      <c r="V26" s="148">
        <v>24.620833333333337</v>
      </c>
      <c r="W26" s="148">
        <v>23.86666666666666</v>
      </c>
      <c r="X26" s="148">
        <v>24.349999999999998</v>
      </c>
      <c r="Y26" s="148">
        <v>24.495833333333337</v>
      </c>
      <c r="Z26" s="148">
        <v>25.608333333333334</v>
      </c>
      <c r="AA26" s="148">
        <v>27.837500000000002</v>
      </c>
      <c r="AB26" s="148">
        <v>26.745833333333334</v>
      </c>
      <c r="AC26" s="148">
        <v>24.100000000000005</v>
      </c>
      <c r="AD26" s="148">
        <v>22.583333333333329</v>
      </c>
      <c r="AE26" s="148">
        <v>20.808333333333334</v>
      </c>
      <c r="AF26" s="148">
        <v>20.991666666666671</v>
      </c>
      <c r="AG26" s="80">
        <f t="shared" ref="AG26:AG27" si="8">AVERAGE(B26:AF26)</f>
        <v>24.263575268817206</v>
      </c>
      <c r="AH26" s="11" t="s">
        <v>38</v>
      </c>
      <c r="AI26" s="11" t="s">
        <v>38</v>
      </c>
      <c r="AJ26" t="s">
        <v>38</v>
      </c>
      <c r="AK26" t="s">
        <v>38</v>
      </c>
    </row>
    <row r="27" spans="1:38" x14ac:dyDescent="0.2">
      <c r="A27" s="84" t="s">
        <v>9</v>
      </c>
      <c r="B27" s="148" t="s">
        <v>210</v>
      </c>
      <c r="C27" s="148" t="s">
        <v>210</v>
      </c>
      <c r="D27" s="148" t="s">
        <v>210</v>
      </c>
      <c r="E27" s="148" t="s">
        <v>210</v>
      </c>
      <c r="F27" s="148" t="s">
        <v>210</v>
      </c>
      <c r="G27" s="148" t="s">
        <v>210</v>
      </c>
      <c r="H27" s="148">
        <v>31.13636363636363</v>
      </c>
      <c r="I27" s="148">
        <v>27.637499999999999</v>
      </c>
      <c r="J27" s="148">
        <v>26.968181818181815</v>
      </c>
      <c r="K27" s="148" t="s">
        <v>210</v>
      </c>
      <c r="L27" s="148" t="s">
        <v>210</v>
      </c>
      <c r="M27" s="148" t="s">
        <v>210</v>
      </c>
      <c r="N27" s="148" t="s">
        <v>210</v>
      </c>
      <c r="O27" s="148" t="s">
        <v>210</v>
      </c>
      <c r="P27" s="148" t="s">
        <v>210</v>
      </c>
      <c r="Q27" s="148" t="s">
        <v>210</v>
      </c>
      <c r="R27" s="148" t="s">
        <v>210</v>
      </c>
      <c r="S27" s="148" t="s">
        <v>210</v>
      </c>
      <c r="T27" s="148" t="s">
        <v>210</v>
      </c>
      <c r="U27" s="148" t="s">
        <v>210</v>
      </c>
      <c r="V27" s="148" t="s">
        <v>210</v>
      </c>
      <c r="W27" s="148" t="s">
        <v>210</v>
      </c>
      <c r="X27" s="148" t="s">
        <v>210</v>
      </c>
      <c r="Y27" s="148" t="s">
        <v>210</v>
      </c>
      <c r="Z27" s="148" t="s">
        <v>210</v>
      </c>
      <c r="AA27" s="148" t="s">
        <v>210</v>
      </c>
      <c r="AB27" s="148" t="s">
        <v>210</v>
      </c>
      <c r="AC27" s="148" t="s">
        <v>210</v>
      </c>
      <c r="AD27" s="148" t="s">
        <v>210</v>
      </c>
      <c r="AE27" s="148" t="s">
        <v>210</v>
      </c>
      <c r="AF27" s="148" t="s">
        <v>210</v>
      </c>
      <c r="AG27" s="80">
        <f t="shared" si="8"/>
        <v>28.580681818181816</v>
      </c>
      <c r="AI27" s="11" t="s">
        <v>38</v>
      </c>
      <c r="AK27" t="s">
        <v>38</v>
      </c>
    </row>
    <row r="28" spans="1:38" x14ac:dyDescent="0.2">
      <c r="A28" s="84" t="s">
        <v>159</v>
      </c>
      <c r="B28" s="148">
        <v>25.508333333333336</v>
      </c>
      <c r="C28" s="148">
        <v>25.975000000000005</v>
      </c>
      <c r="D28" s="148">
        <v>24.337500000000002</v>
      </c>
      <c r="E28" s="148">
        <v>24.999999999999996</v>
      </c>
      <c r="F28" s="148">
        <v>23.120833333333334</v>
      </c>
      <c r="G28" s="148">
        <v>24.891666666666666</v>
      </c>
      <c r="H28" s="148">
        <v>25.537499999999998</v>
      </c>
      <c r="I28" s="148">
        <v>24.662499999999998</v>
      </c>
      <c r="J28" s="148">
        <v>25.316666666666663</v>
      </c>
      <c r="K28" s="148">
        <v>26.695833333333336</v>
      </c>
      <c r="L28" s="148">
        <v>26.012500000000003</v>
      </c>
      <c r="M28" s="148">
        <v>27.374999999999996</v>
      </c>
      <c r="N28" s="148">
        <v>27.375000000000004</v>
      </c>
      <c r="O28" s="148">
        <v>26.154166666666665</v>
      </c>
      <c r="P28" s="148">
        <v>26.070833333333329</v>
      </c>
      <c r="Q28" s="148">
        <v>26.099999999999994</v>
      </c>
      <c r="R28" s="148">
        <v>25.154166666666665</v>
      </c>
      <c r="S28" s="148">
        <v>24.620833333333334</v>
      </c>
      <c r="T28" s="148">
        <v>25.358333333333334</v>
      </c>
      <c r="U28" s="148">
        <v>26.070833333333326</v>
      </c>
      <c r="V28" s="148">
        <v>26.529166666666669</v>
      </c>
      <c r="W28" s="148">
        <v>27.387499999999992</v>
      </c>
      <c r="X28" s="148">
        <v>27.212500000000006</v>
      </c>
      <c r="Y28" s="148">
        <v>27.033333333333331</v>
      </c>
      <c r="Z28" s="148">
        <v>28.412499999999998</v>
      </c>
      <c r="AA28" s="148">
        <v>28.158333333333331</v>
      </c>
      <c r="AB28" s="148">
        <v>27.55</v>
      </c>
      <c r="AC28" s="148">
        <v>27.8125</v>
      </c>
      <c r="AD28" s="148">
        <v>27.304166666666664</v>
      </c>
      <c r="AE28" s="148">
        <v>25.862499999999994</v>
      </c>
      <c r="AF28" s="148">
        <v>24.670833333333338</v>
      </c>
      <c r="AG28" s="80">
        <f>AVERAGE(B28:AF28)</f>
        <v>26.105510752688168</v>
      </c>
      <c r="AI28" s="11" t="s">
        <v>38</v>
      </c>
      <c r="AK28" t="s">
        <v>38</v>
      </c>
    </row>
    <row r="29" spans="1:38" x14ac:dyDescent="0.2">
      <c r="A29" s="84" t="s">
        <v>10</v>
      </c>
      <c r="B29" s="148">
        <v>25.537500000000009</v>
      </c>
      <c r="C29" s="148">
        <v>24.945833333333329</v>
      </c>
      <c r="D29" s="148">
        <v>24.450000000000003</v>
      </c>
      <c r="E29" s="148">
        <v>24.695833333333336</v>
      </c>
      <c r="F29" s="148">
        <v>23.791666666666668</v>
      </c>
      <c r="G29" s="148">
        <v>24.995833333333334</v>
      </c>
      <c r="H29" s="148">
        <v>26.095833333333331</v>
      </c>
      <c r="I29" s="148">
        <v>26.716666666666669</v>
      </c>
      <c r="J29" s="148">
        <v>26.258333333333329</v>
      </c>
      <c r="K29" s="148">
        <v>25.670833333333334</v>
      </c>
      <c r="L29" s="148">
        <v>25.387499999999999</v>
      </c>
      <c r="M29" s="148">
        <v>25.954166666666666</v>
      </c>
      <c r="N29" s="148">
        <v>27.208333333333329</v>
      </c>
      <c r="O29" s="148">
        <v>26.037499999999998</v>
      </c>
      <c r="P29" s="148">
        <v>26.904166666666669</v>
      </c>
      <c r="Q29" s="148">
        <v>25.549999999999997</v>
      </c>
      <c r="R29" s="148">
        <v>23.100000000000005</v>
      </c>
      <c r="S29" s="148">
        <v>24.816666666666663</v>
      </c>
      <c r="T29" s="148">
        <v>26.174999999999997</v>
      </c>
      <c r="U29" s="148">
        <v>26.587500000000006</v>
      </c>
      <c r="V29" s="148">
        <v>26.349999999999998</v>
      </c>
      <c r="W29" s="148">
        <v>26.812500000000004</v>
      </c>
      <c r="X29" s="148">
        <v>26.670833333333334</v>
      </c>
      <c r="Y29" s="148">
        <v>25.495833333333341</v>
      </c>
      <c r="Z29" s="148">
        <v>27.375000000000004</v>
      </c>
      <c r="AA29" s="148">
        <v>27.733333333333334</v>
      </c>
      <c r="AB29" s="148">
        <v>26.683333333333341</v>
      </c>
      <c r="AC29" s="148">
        <v>26.074999999999999</v>
      </c>
      <c r="AD29" s="148">
        <v>26.212500000000002</v>
      </c>
      <c r="AE29" s="148">
        <v>24.904166666666669</v>
      </c>
      <c r="AF29" s="148">
        <v>23.791666666666668</v>
      </c>
      <c r="AG29" s="80">
        <f t="shared" ref="AG29" si="9">AVERAGE(B29:AF29)</f>
        <v>25.773655913978502</v>
      </c>
      <c r="AI29" s="11" t="s">
        <v>38</v>
      </c>
      <c r="AK29" t="s">
        <v>38</v>
      </c>
    </row>
    <row r="30" spans="1:38" x14ac:dyDescent="0.2">
      <c r="A30" s="84" t="s">
        <v>144</v>
      </c>
      <c r="B30" s="148">
        <v>24.737499999999997</v>
      </c>
      <c r="C30" s="148">
        <v>25.36666666666666</v>
      </c>
      <c r="D30" s="148">
        <v>24.291666666666668</v>
      </c>
      <c r="E30" s="148">
        <v>23.658333333333331</v>
      </c>
      <c r="F30" s="148">
        <v>23.662499999999998</v>
      </c>
      <c r="G30" s="148">
        <v>24.524999999999995</v>
      </c>
      <c r="H30" s="148">
        <v>25.887499999999999</v>
      </c>
      <c r="I30" s="148">
        <v>24.504166666666666</v>
      </c>
      <c r="J30" s="148">
        <v>25.358333333333331</v>
      </c>
      <c r="K30" s="148">
        <v>26.741666666666664</v>
      </c>
      <c r="L30" s="148">
        <v>26.091666666666658</v>
      </c>
      <c r="M30" s="148">
        <v>26.145833333333332</v>
      </c>
      <c r="N30" s="148">
        <v>26.225000000000005</v>
      </c>
      <c r="O30" s="148">
        <v>25.912500000000005</v>
      </c>
      <c r="P30" s="148">
        <v>26.454166666666662</v>
      </c>
      <c r="Q30" s="148">
        <v>25.158333333333335</v>
      </c>
      <c r="R30" s="148">
        <v>23.92916666666666</v>
      </c>
      <c r="S30" s="148">
        <v>25.370833333333334</v>
      </c>
      <c r="T30" s="148">
        <v>25.466666666666665</v>
      </c>
      <c r="U30" s="148">
        <v>26.033333333333331</v>
      </c>
      <c r="V30" s="148">
        <v>26.470833333333342</v>
      </c>
      <c r="W30" s="148">
        <v>27.283333333333331</v>
      </c>
      <c r="X30" s="148">
        <v>26.370833333333334</v>
      </c>
      <c r="Y30" s="148">
        <v>26.554166666666671</v>
      </c>
      <c r="Z30" s="148">
        <v>27.595833333333335</v>
      </c>
      <c r="AA30" s="148">
        <v>27.920833333333334</v>
      </c>
      <c r="AB30" s="148">
        <v>27.345833333333335</v>
      </c>
      <c r="AC30" s="148">
        <v>27.537499999999998</v>
      </c>
      <c r="AD30" s="148">
        <v>26.720833333333342</v>
      </c>
      <c r="AE30" s="148">
        <v>25.791666666666668</v>
      </c>
      <c r="AF30" s="148">
        <v>23.837500000000006</v>
      </c>
      <c r="AG30" s="80">
        <f>AVERAGE(B30:AF30)</f>
        <v>25.77258064516128</v>
      </c>
      <c r="AI30" s="11" t="s">
        <v>38</v>
      </c>
      <c r="AJ30" t="s">
        <v>38</v>
      </c>
      <c r="AK30" t="s">
        <v>38</v>
      </c>
    </row>
    <row r="31" spans="1:38" x14ac:dyDescent="0.2">
      <c r="A31" s="84" t="s">
        <v>11</v>
      </c>
      <c r="B31" s="148" t="s">
        <v>210</v>
      </c>
      <c r="C31" s="148">
        <v>28.5</v>
      </c>
      <c r="D31" s="148" t="s">
        <v>210</v>
      </c>
      <c r="E31" s="148">
        <v>27.54</v>
      </c>
      <c r="F31" s="148">
        <v>23.15</v>
      </c>
      <c r="G31" s="148">
        <v>26.733333333333334</v>
      </c>
      <c r="H31" s="148">
        <v>28.574999999999999</v>
      </c>
      <c r="I31" s="148">
        <v>27.733333333333334</v>
      </c>
      <c r="J31" s="148">
        <v>30.433333333333337</v>
      </c>
      <c r="K31" s="148">
        <v>31.2</v>
      </c>
      <c r="L31" s="148" t="s">
        <v>210</v>
      </c>
      <c r="M31" s="148" t="s">
        <v>210</v>
      </c>
      <c r="N31" s="148" t="s">
        <v>210</v>
      </c>
      <c r="O31" s="148" t="s">
        <v>210</v>
      </c>
      <c r="P31" s="148" t="s">
        <v>210</v>
      </c>
      <c r="Q31" s="148" t="s">
        <v>210</v>
      </c>
      <c r="R31" s="148" t="s">
        <v>210</v>
      </c>
      <c r="S31" s="148" t="s">
        <v>210</v>
      </c>
      <c r="T31" s="148" t="s">
        <v>210</v>
      </c>
      <c r="U31" s="148" t="s">
        <v>210</v>
      </c>
      <c r="V31" s="148" t="s">
        <v>210</v>
      </c>
      <c r="W31" s="148" t="s">
        <v>210</v>
      </c>
      <c r="X31" s="148" t="s">
        <v>210</v>
      </c>
      <c r="Y31" s="148" t="s">
        <v>210</v>
      </c>
      <c r="Z31" s="148" t="s">
        <v>210</v>
      </c>
      <c r="AA31" s="148" t="s">
        <v>210</v>
      </c>
      <c r="AB31" s="148" t="s">
        <v>210</v>
      </c>
      <c r="AC31" s="148" t="s">
        <v>210</v>
      </c>
      <c r="AD31" s="148" t="s">
        <v>210</v>
      </c>
      <c r="AE31" s="148" t="s">
        <v>210</v>
      </c>
      <c r="AF31" s="148" t="s">
        <v>210</v>
      </c>
      <c r="AG31" s="80">
        <f t="shared" ref="AG31" si="10">AVERAGE(B31:AF31)</f>
        <v>27.983125000000001</v>
      </c>
      <c r="AK31" t="s">
        <v>38</v>
      </c>
    </row>
    <row r="32" spans="1:38" x14ac:dyDescent="0.2">
      <c r="A32" s="84" t="s">
        <v>23</v>
      </c>
      <c r="B32" s="148">
        <v>24.057142857142853</v>
      </c>
      <c r="C32" s="148">
        <v>24.266666666666666</v>
      </c>
      <c r="D32" s="148">
        <v>24.578571428571426</v>
      </c>
      <c r="E32" s="148">
        <v>24.035000000000004</v>
      </c>
      <c r="F32" s="148">
        <v>22.557894736842105</v>
      </c>
      <c r="G32" s="148">
        <v>22.511764705882353</v>
      </c>
      <c r="H32" s="148">
        <v>23.365000000000002</v>
      </c>
      <c r="I32" s="148">
        <v>24.194117647058825</v>
      </c>
      <c r="J32" s="148">
        <v>22.757142857142856</v>
      </c>
      <c r="K32" s="148">
        <v>22.246153846153849</v>
      </c>
      <c r="L32" s="148">
        <v>24.56428571428571</v>
      </c>
      <c r="M32" s="148">
        <v>24.430769230769233</v>
      </c>
      <c r="N32" s="148">
        <v>25.072727272727267</v>
      </c>
      <c r="O32" s="148">
        <v>23.821428571428573</v>
      </c>
      <c r="P32" s="148">
        <v>24.563636363636363</v>
      </c>
      <c r="Q32" s="148">
        <v>24.449999999999996</v>
      </c>
      <c r="R32" s="148">
        <v>24.552173913043479</v>
      </c>
      <c r="S32" s="148">
        <v>24.412500000000005</v>
      </c>
      <c r="T32" s="148">
        <v>24.413333333333334</v>
      </c>
      <c r="U32" s="148">
        <v>25.276470588235295</v>
      </c>
      <c r="V32" s="148">
        <v>24.67</v>
      </c>
      <c r="W32" s="148">
        <v>24.016666666666666</v>
      </c>
      <c r="X32" s="148">
        <v>23.316666666666663</v>
      </c>
      <c r="Y32" s="148">
        <v>25.4304347826087</v>
      </c>
      <c r="Z32" s="148">
        <v>25.959090909090904</v>
      </c>
      <c r="AA32" s="148">
        <v>24.025000000000002</v>
      </c>
      <c r="AB32" s="148">
        <v>23.854545454545459</v>
      </c>
      <c r="AC32" s="148">
        <v>23.549999999999997</v>
      </c>
      <c r="AD32" s="148">
        <v>24.123076923076919</v>
      </c>
      <c r="AE32" s="148">
        <v>23.035714285714285</v>
      </c>
      <c r="AF32" s="148">
        <v>20.827272727272728</v>
      </c>
      <c r="AG32" s="80">
        <f t="shared" ref="AG32:AG33" si="11">AVERAGE(B32:AF32)</f>
        <v>23.965653166082664</v>
      </c>
      <c r="AK32" t="s">
        <v>38</v>
      </c>
    </row>
    <row r="33" spans="1:38" ht="13.5" thickBot="1" x14ac:dyDescent="0.25">
      <c r="A33" s="85" t="s">
        <v>12</v>
      </c>
      <c r="B33" s="148">
        <v>26.712500000000006</v>
      </c>
      <c r="C33" s="148">
        <v>25.029166666666665</v>
      </c>
      <c r="D33" s="148">
        <v>24.704166666666669</v>
      </c>
      <c r="E33" s="148">
        <v>24.475000000000005</v>
      </c>
      <c r="F33" s="148">
        <v>24.241666666666664</v>
      </c>
      <c r="G33" s="148">
        <v>24.849999999999998</v>
      </c>
      <c r="H33" s="148">
        <v>27.137499999999999</v>
      </c>
      <c r="I33" s="148">
        <v>25.991666666666671</v>
      </c>
      <c r="J33" s="148">
        <v>26.641666666666666</v>
      </c>
      <c r="K33" s="148">
        <v>27.833333333333332</v>
      </c>
      <c r="L33" s="148">
        <v>28.275000000000006</v>
      </c>
      <c r="M33" s="148">
        <v>29.120833333333334</v>
      </c>
      <c r="N33" s="148">
        <v>28.774999999999991</v>
      </c>
      <c r="O33" s="148">
        <v>28.329166666666669</v>
      </c>
      <c r="P33" s="148">
        <v>28.816666666666663</v>
      </c>
      <c r="Q33" s="148">
        <v>28.229166666666661</v>
      </c>
      <c r="R33" s="148">
        <v>26.379166666666659</v>
      </c>
      <c r="S33" s="148">
        <v>26.454166666666662</v>
      </c>
      <c r="T33" s="148">
        <v>25.416666666666668</v>
      </c>
      <c r="U33" s="148">
        <v>26.450000000000003</v>
      </c>
      <c r="V33" s="148">
        <v>28.891666666666669</v>
      </c>
      <c r="W33" s="148">
        <v>28.729166666666668</v>
      </c>
      <c r="X33" s="148">
        <v>28.483333333333331</v>
      </c>
      <c r="Y33" s="148">
        <v>29.866666666666664</v>
      </c>
      <c r="Z33" s="148">
        <v>30.241666666666671</v>
      </c>
      <c r="AA33" s="148">
        <v>29.979166666666671</v>
      </c>
      <c r="AB33" s="148">
        <v>30.087500000000002</v>
      </c>
      <c r="AC33" s="148">
        <v>29.808333333333337</v>
      </c>
      <c r="AD33" s="148">
        <v>29.637499999999999</v>
      </c>
      <c r="AE33" s="148">
        <v>28.275000000000002</v>
      </c>
      <c r="AF33" s="148">
        <v>26.279166666666669</v>
      </c>
      <c r="AG33" s="103">
        <f t="shared" si="11"/>
        <v>27.552956989247306</v>
      </c>
      <c r="AI33" s="11" t="s">
        <v>38</v>
      </c>
    </row>
    <row r="34" spans="1:38" s="5" customFormat="1" ht="17.100000000000001" customHeight="1" thickBot="1" x14ac:dyDescent="0.25">
      <c r="A34" s="86" t="s">
        <v>211</v>
      </c>
      <c r="B34" s="108">
        <f>AVERAGE(B5:B33)</f>
        <v>25.711422311022311</v>
      </c>
      <c r="C34" s="88">
        <f t="shared" ref="C34:AG34" si="12">AVERAGE(C5:C33)</f>
        <v>25.859249989141293</v>
      </c>
      <c r="D34" s="88">
        <f t="shared" si="12"/>
        <v>25.033935064935061</v>
      </c>
      <c r="E34" s="88">
        <f t="shared" si="12"/>
        <v>24.390068809395732</v>
      </c>
      <c r="F34" s="88">
        <f t="shared" si="12"/>
        <v>23.667929769921052</v>
      </c>
      <c r="G34" s="88">
        <f t="shared" si="12"/>
        <v>24.869841863952427</v>
      </c>
      <c r="H34" s="88">
        <f t="shared" si="12"/>
        <v>25.967757809406987</v>
      </c>
      <c r="I34" s="88">
        <f t="shared" si="12"/>
        <v>26.192284844972473</v>
      </c>
      <c r="J34" s="88">
        <f t="shared" si="12"/>
        <v>26.017189050329979</v>
      </c>
      <c r="K34" s="88">
        <f t="shared" si="12"/>
        <v>26.44952660508217</v>
      </c>
      <c r="L34" s="88">
        <f t="shared" si="12"/>
        <v>26.622608527704184</v>
      </c>
      <c r="M34" s="88">
        <f t="shared" si="12"/>
        <v>27.249508624708625</v>
      </c>
      <c r="N34" s="88">
        <f t="shared" si="12"/>
        <v>27.238157397504459</v>
      </c>
      <c r="O34" s="88">
        <f t="shared" si="12"/>
        <v>26.48711511478605</v>
      </c>
      <c r="P34" s="88">
        <f t="shared" si="12"/>
        <v>27.11262372554981</v>
      </c>
      <c r="Q34" s="88">
        <f t="shared" si="12"/>
        <v>26.526593597630434</v>
      </c>
      <c r="R34" s="88">
        <f t="shared" si="12"/>
        <v>24.208775776397509</v>
      </c>
      <c r="S34" s="88">
        <f t="shared" si="12"/>
        <v>24.79454297369297</v>
      </c>
      <c r="T34" s="88">
        <f t="shared" si="12"/>
        <v>25.732775015602243</v>
      </c>
      <c r="U34" s="88">
        <f t="shared" si="12"/>
        <v>26.309641363211949</v>
      </c>
      <c r="V34" s="88">
        <f t="shared" si="12"/>
        <v>26.903420126364118</v>
      </c>
      <c r="W34" s="88">
        <f t="shared" si="12"/>
        <v>26.533603833364705</v>
      </c>
      <c r="X34" s="88">
        <f t="shared" si="12"/>
        <v>26.739030303030304</v>
      </c>
      <c r="Y34" s="88">
        <f t="shared" si="12"/>
        <v>27.027817355832575</v>
      </c>
      <c r="Z34" s="88">
        <f t="shared" si="12"/>
        <v>27.915331279831285</v>
      </c>
      <c r="AA34" s="88">
        <f t="shared" si="12"/>
        <v>28.153922910422907</v>
      </c>
      <c r="AB34" s="88">
        <f t="shared" si="12"/>
        <v>27.456580019980009</v>
      </c>
      <c r="AC34" s="88">
        <f t="shared" si="12"/>
        <v>26.422710189810186</v>
      </c>
      <c r="AD34" s="88">
        <f t="shared" si="12"/>
        <v>26.029588011988018</v>
      </c>
      <c r="AE34" s="88">
        <f t="shared" si="12"/>
        <v>24.763180375180372</v>
      </c>
      <c r="AF34" s="94">
        <f t="shared" si="12"/>
        <v>24.184662645047265</v>
      </c>
      <c r="AG34" s="107">
        <f t="shared" si="12"/>
        <v>26.227286276360271</v>
      </c>
      <c r="AI34" s="5" t="s">
        <v>38</v>
      </c>
      <c r="AJ34" s="5" t="s">
        <v>38</v>
      </c>
    </row>
    <row r="35" spans="1:38" x14ac:dyDescent="0.2">
      <c r="A35" s="42"/>
      <c r="B35" s="43"/>
      <c r="C35" s="43"/>
      <c r="D35" s="43" t="s">
        <v>91</v>
      </c>
      <c r="E35" s="43"/>
      <c r="F35" s="43"/>
      <c r="G35" s="43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50"/>
      <c r="AE35" s="54" t="s">
        <v>38</v>
      </c>
      <c r="AF35" s="54"/>
      <c r="AG35" s="76"/>
      <c r="AK35" t="s">
        <v>38</v>
      </c>
      <c r="AL35" s="11" t="s">
        <v>38</v>
      </c>
    </row>
    <row r="36" spans="1:38" x14ac:dyDescent="0.2">
      <c r="A36" s="42"/>
      <c r="B36" s="44" t="s">
        <v>92</v>
      </c>
      <c r="C36" s="44"/>
      <c r="D36" s="44"/>
      <c r="E36" s="44"/>
      <c r="F36" s="44"/>
      <c r="G36" s="44"/>
      <c r="H36" s="44"/>
      <c r="I36" s="44"/>
      <c r="J36" s="100"/>
      <c r="K36" s="100"/>
      <c r="L36" s="100"/>
      <c r="M36" s="100" t="s">
        <v>36</v>
      </c>
      <c r="N36" s="100"/>
      <c r="O36" s="100"/>
      <c r="P36" s="100"/>
      <c r="Q36" s="100"/>
      <c r="R36" s="100"/>
      <c r="S36" s="100"/>
      <c r="T36" s="160" t="s">
        <v>87</v>
      </c>
      <c r="U36" s="160"/>
      <c r="V36" s="160"/>
      <c r="W36" s="160"/>
      <c r="X36" s="160"/>
      <c r="Y36" s="100"/>
      <c r="Z36" s="100"/>
      <c r="AA36" s="100"/>
      <c r="AB36" s="100"/>
      <c r="AC36" s="100"/>
      <c r="AD36" s="100"/>
      <c r="AE36" s="100"/>
      <c r="AF36" s="100"/>
      <c r="AG36" s="76"/>
      <c r="AI36" s="11" t="s">
        <v>38</v>
      </c>
    </row>
    <row r="37" spans="1:38" x14ac:dyDescent="0.2">
      <c r="A37" s="45"/>
      <c r="B37" s="100"/>
      <c r="C37" s="100"/>
      <c r="D37" s="100"/>
      <c r="E37" s="100"/>
      <c r="F37" s="100"/>
      <c r="G37" s="100"/>
      <c r="H37" s="100"/>
      <c r="I37" s="100"/>
      <c r="J37" s="101"/>
      <c r="K37" s="101"/>
      <c r="L37" s="101"/>
      <c r="M37" s="101" t="s">
        <v>37</v>
      </c>
      <c r="N37" s="101"/>
      <c r="O37" s="101"/>
      <c r="P37" s="101"/>
      <c r="Q37" s="100"/>
      <c r="R37" s="100"/>
      <c r="S37" s="100"/>
      <c r="T37" s="161" t="s">
        <v>88</v>
      </c>
      <c r="U37" s="161"/>
      <c r="V37" s="161"/>
      <c r="W37" s="161"/>
      <c r="X37" s="161"/>
      <c r="Y37" s="100"/>
      <c r="Z37" s="100"/>
      <c r="AA37" s="100"/>
      <c r="AB37" s="100"/>
      <c r="AC37" s="100"/>
      <c r="AD37" s="50"/>
      <c r="AE37" s="50"/>
      <c r="AF37" s="50"/>
      <c r="AG37" s="76"/>
    </row>
    <row r="38" spans="1:38" x14ac:dyDescent="0.2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50"/>
      <c r="AE38" s="50"/>
      <c r="AF38" s="50"/>
      <c r="AG38" s="76"/>
      <c r="AI38" t="s">
        <v>38</v>
      </c>
    </row>
    <row r="39" spans="1:38" x14ac:dyDescent="0.2">
      <c r="A39" s="45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50"/>
      <c r="AF39" s="50"/>
      <c r="AG39" s="76"/>
    </row>
    <row r="40" spans="1:38" x14ac:dyDescent="0.2">
      <c r="A40" s="45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51"/>
      <c r="AF40" s="51"/>
      <c r="AG40" s="76"/>
      <c r="AI40" t="s">
        <v>38</v>
      </c>
    </row>
    <row r="41" spans="1:38" ht="13.5" thickBot="1" x14ac:dyDescent="0.25">
      <c r="A41" s="55"/>
      <c r="B41" s="56"/>
      <c r="C41" s="56"/>
      <c r="D41" s="56"/>
      <c r="E41" s="56"/>
      <c r="F41" s="56"/>
      <c r="G41" s="56" t="s">
        <v>38</v>
      </c>
      <c r="H41" s="56"/>
      <c r="I41" s="56"/>
      <c r="J41" s="56"/>
      <c r="K41" s="56"/>
      <c r="L41" s="56" t="s">
        <v>38</v>
      </c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77"/>
    </row>
    <row r="43" spans="1:38" x14ac:dyDescent="0.2">
      <c r="AI43" s="11" t="s">
        <v>38</v>
      </c>
    </row>
    <row r="44" spans="1:38" x14ac:dyDescent="0.2">
      <c r="N44" s="2" t="s">
        <v>38</v>
      </c>
      <c r="O44" s="2" t="s">
        <v>38</v>
      </c>
      <c r="AD44" s="2" t="s">
        <v>38</v>
      </c>
      <c r="AG44" s="7" t="s">
        <v>38</v>
      </c>
    </row>
    <row r="45" spans="1:38" x14ac:dyDescent="0.2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2" t="s">
        <v>38</v>
      </c>
    </row>
    <row r="46" spans="1:38" x14ac:dyDescent="0.2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2" t="s">
        <v>38</v>
      </c>
      <c r="W46" s="2" t="s">
        <v>38</v>
      </c>
    </row>
    <row r="47" spans="1:38" x14ac:dyDescent="0.2">
      <c r="K47" s="2" t="s">
        <v>38</v>
      </c>
      <c r="P47" s="2" t="s">
        <v>38</v>
      </c>
      <c r="Z47" s="2" t="s">
        <v>38</v>
      </c>
    </row>
    <row r="48" spans="1:38" x14ac:dyDescent="0.2">
      <c r="O48" s="2" t="s">
        <v>38</v>
      </c>
      <c r="AB48" s="2" t="s">
        <v>38</v>
      </c>
    </row>
    <row r="49" spans="9:35" x14ac:dyDescent="0.2">
      <c r="J49" s="2" t="s">
        <v>38</v>
      </c>
      <c r="K49" s="2" t="s">
        <v>38</v>
      </c>
      <c r="N49" s="2" t="s">
        <v>38</v>
      </c>
      <c r="O49" s="2" t="s">
        <v>38</v>
      </c>
      <c r="Y49" s="2" t="s">
        <v>38</v>
      </c>
      <c r="AG49" s="7" t="s">
        <v>38</v>
      </c>
      <c r="AI49" t="s">
        <v>38</v>
      </c>
    </row>
    <row r="50" spans="9:35" x14ac:dyDescent="0.2">
      <c r="M50" s="2" t="s">
        <v>38</v>
      </c>
      <c r="N50" s="2" t="s">
        <v>38</v>
      </c>
    </row>
    <row r="51" spans="9:35" x14ac:dyDescent="0.2">
      <c r="I51" s="2" t="s">
        <v>38</v>
      </c>
      <c r="K51" s="2" t="s">
        <v>38</v>
      </c>
      <c r="L51" s="2" t="s">
        <v>38</v>
      </c>
      <c r="N51" s="2" t="s">
        <v>38</v>
      </c>
    </row>
    <row r="52" spans="9:35" x14ac:dyDescent="0.2">
      <c r="L52" s="2" t="s">
        <v>38</v>
      </c>
    </row>
    <row r="54" spans="9:35" x14ac:dyDescent="0.2">
      <c r="AE54" s="2" t="s">
        <v>38</v>
      </c>
    </row>
    <row r="55" spans="9:35" x14ac:dyDescent="0.2">
      <c r="L55" s="2" t="s">
        <v>38</v>
      </c>
      <c r="N55" s="2" t="s">
        <v>38</v>
      </c>
    </row>
    <row r="57" spans="9:35" x14ac:dyDescent="0.2">
      <c r="U57" s="2" t="s">
        <v>38</v>
      </c>
    </row>
  </sheetData>
  <mergeCells count="37"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G3:AG4"/>
    <mergeCell ref="T36:X36"/>
    <mergeCell ref="T37:X37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2"/>
  <sheetViews>
    <sheetView topLeftCell="B1" zoomScale="90" zoomScaleNormal="90" workbookViewId="0">
      <selection activeCell="AO38" sqref="AO38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6.42578125" style="2" bestFit="1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6" ht="20.100000000000001" customHeight="1" thickBot="1" x14ac:dyDescent="0.25">
      <c r="A1" s="168" t="s">
        <v>22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70"/>
      <c r="AI1" s="61"/>
    </row>
    <row r="2" spans="1:36" s="4" customFormat="1" ht="20.100000000000001" customHeight="1" thickBot="1" x14ac:dyDescent="0.25">
      <c r="A2" s="171" t="s">
        <v>13</v>
      </c>
      <c r="B2" s="221" t="s">
        <v>214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3"/>
      <c r="AI2" s="132"/>
    </row>
    <row r="3" spans="1:36" s="5" customFormat="1" ht="20.100000000000001" customHeight="1" x14ac:dyDescent="0.2">
      <c r="A3" s="172"/>
      <c r="B3" s="174">
        <v>1</v>
      </c>
      <c r="C3" s="162">
        <f>SUM(B3+1)</f>
        <v>2</v>
      </c>
      <c r="D3" s="162">
        <f t="shared" ref="D3:AD3" si="0">SUM(C3+1)</f>
        <v>3</v>
      </c>
      <c r="E3" s="162">
        <f t="shared" si="0"/>
        <v>4</v>
      </c>
      <c r="F3" s="162">
        <f t="shared" si="0"/>
        <v>5</v>
      </c>
      <c r="G3" s="162">
        <f t="shared" si="0"/>
        <v>6</v>
      </c>
      <c r="H3" s="162">
        <f t="shared" si="0"/>
        <v>7</v>
      </c>
      <c r="I3" s="162">
        <f t="shared" si="0"/>
        <v>8</v>
      </c>
      <c r="J3" s="162">
        <f t="shared" si="0"/>
        <v>9</v>
      </c>
      <c r="K3" s="162">
        <f t="shared" si="0"/>
        <v>10</v>
      </c>
      <c r="L3" s="162">
        <f t="shared" si="0"/>
        <v>11</v>
      </c>
      <c r="M3" s="162">
        <f t="shared" si="0"/>
        <v>12</v>
      </c>
      <c r="N3" s="162">
        <f t="shared" si="0"/>
        <v>13</v>
      </c>
      <c r="O3" s="162">
        <f t="shared" si="0"/>
        <v>14</v>
      </c>
      <c r="P3" s="162">
        <f t="shared" si="0"/>
        <v>15</v>
      </c>
      <c r="Q3" s="162">
        <f t="shared" si="0"/>
        <v>16</v>
      </c>
      <c r="R3" s="162">
        <f t="shared" si="0"/>
        <v>17</v>
      </c>
      <c r="S3" s="162">
        <f t="shared" si="0"/>
        <v>18</v>
      </c>
      <c r="T3" s="162">
        <f t="shared" si="0"/>
        <v>19</v>
      </c>
      <c r="U3" s="162">
        <f t="shared" si="0"/>
        <v>20</v>
      </c>
      <c r="V3" s="162">
        <f t="shared" si="0"/>
        <v>21</v>
      </c>
      <c r="W3" s="162">
        <f t="shared" si="0"/>
        <v>22</v>
      </c>
      <c r="X3" s="162">
        <f t="shared" si="0"/>
        <v>23</v>
      </c>
      <c r="Y3" s="162">
        <f t="shared" si="0"/>
        <v>24</v>
      </c>
      <c r="Z3" s="162">
        <f t="shared" si="0"/>
        <v>25</v>
      </c>
      <c r="AA3" s="162">
        <f t="shared" si="0"/>
        <v>26</v>
      </c>
      <c r="AB3" s="162">
        <f t="shared" si="0"/>
        <v>27</v>
      </c>
      <c r="AC3" s="162">
        <f t="shared" si="0"/>
        <v>28</v>
      </c>
      <c r="AD3" s="162">
        <f t="shared" si="0"/>
        <v>29</v>
      </c>
      <c r="AE3" s="185">
        <v>30</v>
      </c>
      <c r="AF3" s="209">
        <v>31</v>
      </c>
      <c r="AG3" s="114" t="s">
        <v>31</v>
      </c>
      <c r="AH3" s="135" t="s">
        <v>29</v>
      </c>
      <c r="AI3" s="136" t="s">
        <v>209</v>
      </c>
    </row>
    <row r="4" spans="1:36" s="5" customFormat="1" ht="20.100000000000001" customHeight="1" thickBot="1" x14ac:dyDescent="0.25">
      <c r="A4" s="173"/>
      <c r="B4" s="175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86"/>
      <c r="AF4" s="210"/>
      <c r="AG4" s="139" t="s">
        <v>27</v>
      </c>
      <c r="AH4" s="137" t="s">
        <v>27</v>
      </c>
      <c r="AI4" s="138" t="s">
        <v>27</v>
      </c>
    </row>
    <row r="5" spans="1:36" s="5" customFormat="1" x14ac:dyDescent="0.2">
      <c r="A5" s="105" t="s">
        <v>32</v>
      </c>
      <c r="B5" s="148">
        <v>0.4</v>
      </c>
      <c r="C5" s="148">
        <v>37.6</v>
      </c>
      <c r="D5" s="148">
        <v>15.799999999999999</v>
      </c>
      <c r="E5" s="148">
        <v>0.60000000000000009</v>
      </c>
      <c r="F5" s="148">
        <v>9.3999999999999986</v>
      </c>
      <c r="G5" s="148">
        <v>0</v>
      </c>
      <c r="H5" s="148">
        <v>0</v>
      </c>
      <c r="I5" s="148">
        <v>1.4</v>
      </c>
      <c r="J5" s="148">
        <v>0</v>
      </c>
      <c r="K5" s="148">
        <v>0</v>
      </c>
      <c r="L5" s="148">
        <v>0</v>
      </c>
      <c r="M5" s="148">
        <v>0</v>
      </c>
      <c r="N5" s="148">
        <v>0</v>
      </c>
      <c r="O5" s="148">
        <v>0</v>
      </c>
      <c r="P5" s="148">
        <v>16.8</v>
      </c>
      <c r="Q5" s="148">
        <v>0</v>
      </c>
      <c r="R5" s="148">
        <v>3.6000000000000005</v>
      </c>
      <c r="S5" s="148">
        <v>0</v>
      </c>
      <c r="T5" s="148">
        <v>0.2</v>
      </c>
      <c r="U5" s="148">
        <v>0</v>
      </c>
      <c r="V5" s="148">
        <v>0</v>
      </c>
      <c r="W5" s="148">
        <v>0</v>
      </c>
      <c r="X5" s="148">
        <v>0</v>
      </c>
      <c r="Y5" s="148">
        <v>0</v>
      </c>
      <c r="Z5" s="148">
        <v>0</v>
      </c>
      <c r="AA5" s="148">
        <v>0</v>
      </c>
      <c r="AB5" s="148">
        <v>0</v>
      </c>
      <c r="AC5" s="148">
        <v>0</v>
      </c>
      <c r="AD5" s="148">
        <v>0</v>
      </c>
      <c r="AE5" s="148">
        <v>1.6</v>
      </c>
      <c r="AF5" s="148">
        <v>0</v>
      </c>
      <c r="AG5" s="140">
        <f t="shared" ref="AG5" si="1">SUM(B5:AF5)</f>
        <v>87.399999999999991</v>
      </c>
      <c r="AH5" s="133">
        <f t="shared" ref="AH5" si="2">MAX(B5:AF5)</f>
        <v>37.6</v>
      </c>
      <c r="AI5" s="134">
        <f t="shared" ref="AI5" si="3">COUNTIF(B5:AF5,"=0,0")</f>
        <v>21</v>
      </c>
    </row>
    <row r="6" spans="1:36" x14ac:dyDescent="0.2">
      <c r="A6" s="84" t="s">
        <v>94</v>
      </c>
      <c r="B6" s="148">
        <v>5.8</v>
      </c>
      <c r="C6" s="148">
        <v>0</v>
      </c>
      <c r="D6" s="148">
        <v>12.6</v>
      </c>
      <c r="E6" s="148">
        <v>40.4</v>
      </c>
      <c r="F6" s="148">
        <v>19</v>
      </c>
      <c r="G6" s="148">
        <v>0.2</v>
      </c>
      <c r="H6" s="148">
        <v>4.2</v>
      </c>
      <c r="I6" s="148">
        <v>0</v>
      </c>
      <c r="J6" s="148">
        <v>0</v>
      </c>
      <c r="K6" s="148">
        <v>0</v>
      </c>
      <c r="L6" s="148">
        <v>0</v>
      </c>
      <c r="M6" s="148">
        <v>0</v>
      </c>
      <c r="N6" s="148">
        <v>0</v>
      </c>
      <c r="O6" s="148">
        <v>4.2</v>
      </c>
      <c r="P6" s="148">
        <v>0</v>
      </c>
      <c r="Q6" s="148">
        <v>0</v>
      </c>
      <c r="R6" s="148">
        <v>9.2000000000000011</v>
      </c>
      <c r="S6" s="148">
        <v>0</v>
      </c>
      <c r="T6" s="148">
        <v>0</v>
      </c>
      <c r="U6" s="148">
        <v>0</v>
      </c>
      <c r="V6" s="148">
        <v>0</v>
      </c>
      <c r="W6" s="148">
        <v>0</v>
      </c>
      <c r="X6" s="148">
        <v>0</v>
      </c>
      <c r="Y6" s="148">
        <v>0</v>
      </c>
      <c r="Z6" s="148">
        <v>0</v>
      </c>
      <c r="AA6" s="148">
        <v>0</v>
      </c>
      <c r="AB6" s="148">
        <v>0</v>
      </c>
      <c r="AC6" s="148">
        <v>0</v>
      </c>
      <c r="AD6" s="148">
        <v>0</v>
      </c>
      <c r="AE6" s="148">
        <v>0</v>
      </c>
      <c r="AF6" s="148">
        <v>0</v>
      </c>
      <c r="AG6" s="116">
        <f t="shared" ref="AG6" si="4">SUM(B6:AF6)</f>
        <v>95.600000000000009</v>
      </c>
      <c r="AH6" s="12">
        <f t="shared" ref="AH6" si="5">MAX(B6:AF6)</f>
        <v>40.4</v>
      </c>
      <c r="AI6" s="60">
        <f t="shared" ref="AI6" si="6">COUNTIF(B6:AF6,"=0,0")</f>
        <v>23</v>
      </c>
    </row>
    <row r="7" spans="1:36" x14ac:dyDescent="0.2">
      <c r="A7" s="84" t="s">
        <v>0</v>
      </c>
      <c r="B7" s="148" t="s">
        <v>210</v>
      </c>
      <c r="C7" s="148" t="s">
        <v>210</v>
      </c>
      <c r="D7" s="148" t="s">
        <v>210</v>
      </c>
      <c r="E7" s="148" t="s">
        <v>210</v>
      </c>
      <c r="F7" s="148" t="s">
        <v>210</v>
      </c>
      <c r="G7" s="148">
        <v>0</v>
      </c>
      <c r="H7" s="148">
        <v>2.8000000000000003</v>
      </c>
      <c r="I7" s="148">
        <v>7.6000000000000041</v>
      </c>
      <c r="J7" s="148">
        <v>1.5999999999999999</v>
      </c>
      <c r="K7" s="148" t="s">
        <v>210</v>
      </c>
      <c r="L7" s="148" t="s">
        <v>210</v>
      </c>
      <c r="M7" s="148" t="s">
        <v>210</v>
      </c>
      <c r="N7" s="148" t="s">
        <v>210</v>
      </c>
      <c r="O7" s="148" t="s">
        <v>210</v>
      </c>
      <c r="P7" s="148" t="s">
        <v>210</v>
      </c>
      <c r="Q7" s="148" t="s">
        <v>210</v>
      </c>
      <c r="R7" s="148" t="s">
        <v>210</v>
      </c>
      <c r="S7" s="148" t="s">
        <v>210</v>
      </c>
      <c r="T7" s="148" t="s">
        <v>210</v>
      </c>
      <c r="U7" s="148" t="s">
        <v>210</v>
      </c>
      <c r="V7" s="148" t="s">
        <v>210</v>
      </c>
      <c r="W7" s="148" t="s">
        <v>210</v>
      </c>
      <c r="X7" s="148" t="s">
        <v>210</v>
      </c>
      <c r="Y7" s="148" t="s">
        <v>210</v>
      </c>
      <c r="Z7" s="148" t="s">
        <v>210</v>
      </c>
      <c r="AA7" s="148" t="s">
        <v>210</v>
      </c>
      <c r="AB7" s="148" t="s">
        <v>210</v>
      </c>
      <c r="AC7" s="148" t="s">
        <v>210</v>
      </c>
      <c r="AD7" s="148" t="s">
        <v>210</v>
      </c>
      <c r="AE7" s="148" t="s">
        <v>210</v>
      </c>
      <c r="AF7" s="148" t="s">
        <v>210</v>
      </c>
      <c r="AG7" s="116">
        <f t="shared" ref="AG7" si="7">SUM(B7:AF7)</f>
        <v>12.000000000000004</v>
      </c>
      <c r="AH7" s="12">
        <f t="shared" ref="AH7" si="8">MAX(B7:AF7)</f>
        <v>7.6000000000000041</v>
      </c>
      <c r="AI7" s="60">
        <f t="shared" ref="AI7" si="9">COUNTIF(B7:AF7,"=0,0")</f>
        <v>1</v>
      </c>
    </row>
    <row r="8" spans="1:36" x14ac:dyDescent="0.2">
      <c r="A8" s="84" t="s">
        <v>153</v>
      </c>
      <c r="B8" s="148">
        <v>0</v>
      </c>
      <c r="C8" s="148">
        <v>0.2</v>
      </c>
      <c r="D8" s="148">
        <v>53.4</v>
      </c>
      <c r="E8" s="148">
        <v>68.600000000000009</v>
      </c>
      <c r="F8" s="148">
        <v>18.2</v>
      </c>
      <c r="G8" s="148">
        <v>0.2</v>
      </c>
      <c r="H8" s="148">
        <v>0</v>
      </c>
      <c r="I8" s="148">
        <v>0</v>
      </c>
      <c r="J8" s="148">
        <v>0</v>
      </c>
      <c r="K8" s="148">
        <v>0</v>
      </c>
      <c r="L8" s="148">
        <v>0</v>
      </c>
      <c r="M8" s="148">
        <v>0</v>
      </c>
      <c r="N8" s="148">
        <v>0</v>
      </c>
      <c r="O8" s="148">
        <v>0</v>
      </c>
      <c r="P8" s="148">
        <v>0</v>
      </c>
      <c r="Q8" s="148">
        <v>1.2</v>
      </c>
      <c r="R8" s="148">
        <v>1</v>
      </c>
      <c r="S8" s="148">
        <v>9.2000000000000028</v>
      </c>
      <c r="T8" s="148">
        <v>3.4000000000000008</v>
      </c>
      <c r="U8" s="148">
        <v>0.4</v>
      </c>
      <c r="V8" s="148">
        <v>0.4</v>
      </c>
      <c r="W8" s="148">
        <v>0.2</v>
      </c>
      <c r="X8" s="148">
        <v>1</v>
      </c>
      <c r="Y8" s="148">
        <v>0.2</v>
      </c>
      <c r="Z8" s="148">
        <v>1.9999999999999998</v>
      </c>
      <c r="AA8" s="148">
        <v>0</v>
      </c>
      <c r="AB8" s="148">
        <v>0</v>
      </c>
      <c r="AC8" s="148">
        <v>0</v>
      </c>
      <c r="AD8" s="148">
        <v>0</v>
      </c>
      <c r="AE8" s="148">
        <v>0</v>
      </c>
      <c r="AF8" s="148">
        <v>0</v>
      </c>
      <c r="AG8" s="116">
        <f t="shared" ref="AG8" si="10">SUM(B8:AF8)</f>
        <v>159.6</v>
      </c>
      <c r="AH8" s="12">
        <f t="shared" ref="AH8" si="11">MAX(B8:AF8)</f>
        <v>68.600000000000009</v>
      </c>
      <c r="AI8" s="60">
        <f t="shared" ref="AI8" si="12">COUNTIF(B8:AF8,"=0,0")</f>
        <v>16</v>
      </c>
    </row>
    <row r="9" spans="1:36" x14ac:dyDescent="0.2">
      <c r="A9" s="84" t="s">
        <v>103</v>
      </c>
      <c r="B9" s="148">
        <v>0</v>
      </c>
      <c r="C9" s="148">
        <v>4.2</v>
      </c>
      <c r="D9" s="148">
        <v>0</v>
      </c>
      <c r="E9" s="148">
        <v>0.4</v>
      </c>
      <c r="F9" s="148">
        <v>5</v>
      </c>
      <c r="G9" s="148">
        <v>1.4</v>
      </c>
      <c r="H9" s="148">
        <v>0.4</v>
      </c>
      <c r="I9" s="148">
        <v>0</v>
      </c>
      <c r="J9" s="148">
        <v>0</v>
      </c>
      <c r="K9" s="148">
        <v>0</v>
      </c>
      <c r="L9" s="148">
        <v>0</v>
      </c>
      <c r="M9" s="148">
        <v>7.3999999999999995</v>
      </c>
      <c r="N9" s="148">
        <v>0</v>
      </c>
      <c r="O9" s="148">
        <v>0</v>
      </c>
      <c r="P9" s="148">
        <v>0</v>
      </c>
      <c r="Q9" s="148">
        <v>0</v>
      </c>
      <c r="R9" s="148">
        <v>44.599999999999994</v>
      </c>
      <c r="S9" s="148">
        <v>0.60000000000000009</v>
      </c>
      <c r="T9" s="148">
        <v>0</v>
      </c>
      <c r="U9" s="148">
        <v>8.8000000000000007</v>
      </c>
      <c r="V9" s="148">
        <v>0</v>
      </c>
      <c r="W9" s="148">
        <v>0</v>
      </c>
      <c r="X9" s="148">
        <v>0</v>
      </c>
      <c r="Y9" s="148">
        <v>0</v>
      </c>
      <c r="Z9" s="148">
        <v>0</v>
      </c>
      <c r="AA9" s="148">
        <v>0</v>
      </c>
      <c r="AB9" s="148">
        <v>0</v>
      </c>
      <c r="AC9" s="148">
        <v>6.6</v>
      </c>
      <c r="AD9" s="148">
        <v>0</v>
      </c>
      <c r="AE9" s="148">
        <v>0</v>
      </c>
      <c r="AF9" s="148">
        <v>0</v>
      </c>
      <c r="AG9" s="116">
        <f t="shared" ref="AG9" si="13">SUM(B9:AF9)</f>
        <v>79.399999999999991</v>
      </c>
      <c r="AH9" s="12">
        <f t="shared" ref="AH9" si="14">MAX(B9:AF9)</f>
        <v>44.599999999999994</v>
      </c>
      <c r="AI9" s="60">
        <f t="shared" ref="AI9" si="15">COUNTIF(B9:AF9,"=0,0")</f>
        <v>21</v>
      </c>
    </row>
    <row r="10" spans="1:36" x14ac:dyDescent="0.2">
      <c r="A10" s="84" t="s">
        <v>109</v>
      </c>
      <c r="B10" s="148">
        <v>1</v>
      </c>
      <c r="C10" s="148">
        <v>0</v>
      </c>
      <c r="D10" s="148">
        <v>8</v>
      </c>
      <c r="E10" s="148">
        <v>9.7999999999999989</v>
      </c>
      <c r="F10" s="148">
        <v>8.1999999999999993</v>
      </c>
      <c r="G10" s="148">
        <v>0.2</v>
      </c>
      <c r="H10" s="148">
        <v>0</v>
      </c>
      <c r="I10" s="148">
        <v>0</v>
      </c>
      <c r="J10" s="148">
        <v>0</v>
      </c>
      <c r="K10" s="148">
        <v>0</v>
      </c>
      <c r="L10" s="148">
        <v>0</v>
      </c>
      <c r="M10" s="148">
        <v>0</v>
      </c>
      <c r="N10" s="148">
        <v>0</v>
      </c>
      <c r="O10" s="148">
        <v>13.200000000000001</v>
      </c>
      <c r="P10" s="148">
        <v>0</v>
      </c>
      <c r="Q10" s="148">
        <v>2.4000000000000004</v>
      </c>
      <c r="R10" s="148">
        <v>49.800000000000004</v>
      </c>
      <c r="S10" s="148">
        <v>0</v>
      </c>
      <c r="T10" s="148">
        <v>0</v>
      </c>
      <c r="U10" s="148">
        <v>0</v>
      </c>
      <c r="V10" s="148">
        <v>0</v>
      </c>
      <c r="W10" s="148">
        <v>0</v>
      </c>
      <c r="X10" s="148">
        <v>0</v>
      </c>
      <c r="Y10" s="148">
        <v>11.399999999999999</v>
      </c>
      <c r="Z10" s="148">
        <v>0</v>
      </c>
      <c r="AA10" s="148">
        <v>0</v>
      </c>
      <c r="AB10" s="148">
        <v>0</v>
      </c>
      <c r="AC10" s="148">
        <v>0</v>
      </c>
      <c r="AD10" s="148">
        <v>0</v>
      </c>
      <c r="AE10" s="148">
        <v>0</v>
      </c>
      <c r="AF10" s="148">
        <v>0</v>
      </c>
      <c r="AG10" s="116">
        <f t="shared" ref="AG10" si="16">SUM(B10:AF10)</f>
        <v>104</v>
      </c>
      <c r="AH10" s="12">
        <f t="shared" ref="AH10" si="17">MAX(B10:AF10)</f>
        <v>49.800000000000004</v>
      </c>
      <c r="AI10" s="60">
        <f t="shared" ref="AI10" si="18">COUNTIF(B10:AF10,"=0,0")</f>
        <v>22</v>
      </c>
    </row>
    <row r="11" spans="1:36" x14ac:dyDescent="0.2">
      <c r="A11" s="84" t="s">
        <v>1</v>
      </c>
      <c r="B11" s="148">
        <v>0.4</v>
      </c>
      <c r="C11" s="148">
        <v>0</v>
      </c>
      <c r="D11" s="148">
        <v>15.799999999999999</v>
      </c>
      <c r="E11" s="148">
        <v>2</v>
      </c>
      <c r="F11" s="148">
        <v>2.2000000000000002</v>
      </c>
      <c r="G11" s="148">
        <v>5</v>
      </c>
      <c r="H11" s="148">
        <v>0</v>
      </c>
      <c r="I11" s="148">
        <v>0.2</v>
      </c>
      <c r="J11" s="148">
        <v>0</v>
      </c>
      <c r="K11" s="148">
        <v>0</v>
      </c>
      <c r="L11" s="148">
        <v>0</v>
      </c>
      <c r="M11" s="148">
        <v>0</v>
      </c>
      <c r="N11" s="148">
        <v>12.4</v>
      </c>
      <c r="O11" s="148">
        <v>0.60000000000000009</v>
      </c>
      <c r="P11" s="148">
        <v>8</v>
      </c>
      <c r="Q11" s="148">
        <v>0</v>
      </c>
      <c r="R11" s="148">
        <v>4.2</v>
      </c>
      <c r="S11" s="148">
        <v>0.4</v>
      </c>
      <c r="T11" s="148">
        <v>11</v>
      </c>
      <c r="U11" s="148">
        <v>0.4</v>
      </c>
      <c r="V11" s="148">
        <v>1.4</v>
      </c>
      <c r="W11" s="148">
        <v>0</v>
      </c>
      <c r="X11" s="148">
        <v>0.8</v>
      </c>
      <c r="Y11" s="148">
        <v>0.2</v>
      </c>
      <c r="Z11" s="148">
        <v>0</v>
      </c>
      <c r="AA11" s="148">
        <v>0</v>
      </c>
      <c r="AB11" s="148">
        <v>0</v>
      </c>
      <c r="AC11" s="148">
        <v>0</v>
      </c>
      <c r="AD11" s="148">
        <v>0</v>
      </c>
      <c r="AE11" s="148">
        <v>0</v>
      </c>
      <c r="AF11" s="148">
        <v>0</v>
      </c>
      <c r="AG11" s="116">
        <f t="shared" ref="AG11:AG13" si="19">SUM(B11:AF11)</f>
        <v>65</v>
      </c>
      <c r="AH11" s="12">
        <f t="shared" ref="AH11:AH13" si="20">MAX(B11:AF11)</f>
        <v>15.799999999999999</v>
      </c>
      <c r="AI11" s="60">
        <f t="shared" ref="AI11:AI14" si="21">COUNTIF(B11:AF11,"=0,0")</f>
        <v>15</v>
      </c>
      <c r="AJ11" s="11" t="s">
        <v>38</v>
      </c>
    </row>
    <row r="12" spans="1:36" x14ac:dyDescent="0.2">
      <c r="A12" s="84" t="s">
        <v>2</v>
      </c>
      <c r="B12" s="148">
        <v>9</v>
      </c>
      <c r="C12" s="148">
        <v>15.200000000000001</v>
      </c>
      <c r="D12" s="148">
        <v>12.199999999999998</v>
      </c>
      <c r="E12" s="148">
        <v>0.4</v>
      </c>
      <c r="F12" s="148">
        <v>53.600000000000016</v>
      </c>
      <c r="G12" s="148">
        <v>0.8</v>
      </c>
      <c r="H12" s="148">
        <v>6.4000000000000012</v>
      </c>
      <c r="I12" s="148">
        <v>0.4</v>
      </c>
      <c r="J12" s="148">
        <v>0</v>
      </c>
      <c r="K12" s="148">
        <v>0.2</v>
      </c>
      <c r="L12" s="148">
        <v>0</v>
      </c>
      <c r="M12" s="148">
        <v>0</v>
      </c>
      <c r="N12" s="148">
        <v>0</v>
      </c>
      <c r="O12" s="148">
        <v>0</v>
      </c>
      <c r="P12" s="148">
        <v>0.2</v>
      </c>
      <c r="Q12" s="148">
        <v>0</v>
      </c>
      <c r="R12" s="148">
        <v>0</v>
      </c>
      <c r="S12" s="148">
        <v>0</v>
      </c>
      <c r="T12" s="148">
        <v>0</v>
      </c>
      <c r="U12" s="148">
        <v>0.2</v>
      </c>
      <c r="V12" s="148">
        <v>0</v>
      </c>
      <c r="W12" s="148">
        <v>0</v>
      </c>
      <c r="X12" s="148">
        <v>0</v>
      </c>
      <c r="Y12" s="148">
        <v>0</v>
      </c>
      <c r="Z12" s="148">
        <v>0</v>
      </c>
      <c r="AA12" s="148">
        <v>0</v>
      </c>
      <c r="AB12" s="148">
        <v>0</v>
      </c>
      <c r="AC12" s="148">
        <v>0</v>
      </c>
      <c r="AD12" s="148">
        <v>0</v>
      </c>
      <c r="AE12" s="148">
        <v>0</v>
      </c>
      <c r="AF12" s="148">
        <v>0</v>
      </c>
      <c r="AG12" s="116">
        <f t="shared" si="19"/>
        <v>98.600000000000023</v>
      </c>
      <c r="AH12" s="12">
        <f t="shared" si="20"/>
        <v>53.600000000000016</v>
      </c>
      <c r="AI12" s="60">
        <f t="shared" si="21"/>
        <v>20</v>
      </c>
      <c r="AJ12" s="11" t="s">
        <v>38</v>
      </c>
    </row>
    <row r="13" spans="1:36" x14ac:dyDescent="0.2">
      <c r="A13" s="84" t="s">
        <v>3</v>
      </c>
      <c r="B13" s="148">
        <v>0</v>
      </c>
      <c r="C13" s="148">
        <v>0</v>
      </c>
      <c r="D13" s="148">
        <v>0</v>
      </c>
      <c r="E13" s="148">
        <v>9.8000000000000007</v>
      </c>
      <c r="F13" s="148">
        <v>7.8</v>
      </c>
      <c r="G13" s="148">
        <v>17.399999999999995</v>
      </c>
      <c r="H13" s="148">
        <v>0</v>
      </c>
      <c r="I13" s="148">
        <v>0.4</v>
      </c>
      <c r="J13" s="148">
        <v>0</v>
      </c>
      <c r="K13" s="148">
        <v>0</v>
      </c>
      <c r="L13" s="148">
        <v>0</v>
      </c>
      <c r="M13" s="148">
        <v>0</v>
      </c>
      <c r="N13" s="148">
        <v>0</v>
      </c>
      <c r="O13" s="148">
        <v>0</v>
      </c>
      <c r="P13" s="148">
        <v>0</v>
      </c>
      <c r="Q13" s="148">
        <v>0.6</v>
      </c>
      <c r="R13" s="148">
        <v>2.4</v>
      </c>
      <c r="S13" s="148">
        <v>8.8000000000000007</v>
      </c>
      <c r="T13" s="148">
        <v>8.1999999999999993</v>
      </c>
      <c r="U13" s="148">
        <v>9.1999999999999993</v>
      </c>
      <c r="V13" s="148">
        <v>0</v>
      </c>
      <c r="W13" s="148">
        <v>1.5999999999999999</v>
      </c>
      <c r="X13" s="148">
        <v>3.8</v>
      </c>
      <c r="Y13" s="148">
        <v>0</v>
      </c>
      <c r="Z13" s="148">
        <v>0</v>
      </c>
      <c r="AA13" s="148">
        <v>0</v>
      </c>
      <c r="AB13" s="148">
        <v>0</v>
      </c>
      <c r="AC13" s="148">
        <v>0</v>
      </c>
      <c r="AD13" s="148">
        <v>0</v>
      </c>
      <c r="AE13" s="148">
        <v>0</v>
      </c>
      <c r="AF13" s="148">
        <v>0</v>
      </c>
      <c r="AG13" s="116">
        <f t="shared" si="19"/>
        <v>70</v>
      </c>
      <c r="AH13" s="12">
        <f t="shared" si="20"/>
        <v>17.399999999999995</v>
      </c>
      <c r="AI13" s="60">
        <f t="shared" si="21"/>
        <v>20</v>
      </c>
    </row>
    <row r="14" spans="1:36" x14ac:dyDescent="0.2">
      <c r="A14" s="84" t="s">
        <v>35</v>
      </c>
      <c r="B14" s="148">
        <v>0</v>
      </c>
      <c r="C14" s="148">
        <v>0</v>
      </c>
      <c r="D14" s="148">
        <v>0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  <c r="P14" s="148">
        <v>0</v>
      </c>
      <c r="Q14" s="148">
        <v>0</v>
      </c>
      <c r="R14" s="148">
        <v>0</v>
      </c>
      <c r="S14" s="148">
        <v>0</v>
      </c>
      <c r="T14" s="148">
        <v>0</v>
      </c>
      <c r="U14" s="148">
        <v>0</v>
      </c>
      <c r="V14" s="148">
        <v>0</v>
      </c>
      <c r="W14" s="148">
        <v>0</v>
      </c>
      <c r="X14" s="148">
        <v>0</v>
      </c>
      <c r="Y14" s="148">
        <v>0</v>
      </c>
      <c r="Z14" s="148">
        <v>0</v>
      </c>
      <c r="AA14" s="148">
        <v>0</v>
      </c>
      <c r="AB14" s="148">
        <v>0</v>
      </c>
      <c r="AC14" s="148">
        <v>0</v>
      </c>
      <c r="AD14" s="148">
        <v>0</v>
      </c>
      <c r="AE14" s="148">
        <v>0</v>
      </c>
      <c r="AF14" s="148">
        <v>0</v>
      </c>
      <c r="AG14" s="116">
        <f>SUM(B14:AF14)</f>
        <v>0</v>
      </c>
      <c r="AH14" s="12">
        <f>MAX(B14:AF14)</f>
        <v>0</v>
      </c>
      <c r="AI14" s="60">
        <f t="shared" si="21"/>
        <v>31</v>
      </c>
    </row>
    <row r="15" spans="1:36" x14ac:dyDescent="0.2">
      <c r="A15" s="84" t="s">
        <v>154</v>
      </c>
      <c r="B15" s="148">
        <v>0</v>
      </c>
      <c r="C15" s="148">
        <v>0</v>
      </c>
      <c r="D15" s="148">
        <v>48.8</v>
      </c>
      <c r="E15" s="148">
        <v>99.800000000000011</v>
      </c>
      <c r="F15" s="148">
        <v>2.5999999999999996</v>
      </c>
      <c r="G15" s="148">
        <v>1.5999999999999999</v>
      </c>
      <c r="H15" s="148">
        <v>0.2</v>
      </c>
      <c r="I15" s="148">
        <v>0</v>
      </c>
      <c r="J15" s="14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  <c r="P15" s="148">
        <v>0</v>
      </c>
      <c r="Q15" s="148">
        <v>0</v>
      </c>
      <c r="R15" s="148">
        <v>0</v>
      </c>
      <c r="S15" s="148">
        <v>0</v>
      </c>
      <c r="T15" s="148">
        <v>0</v>
      </c>
      <c r="U15" s="148">
        <v>0</v>
      </c>
      <c r="V15" s="148">
        <v>0</v>
      </c>
      <c r="W15" s="148">
        <v>0</v>
      </c>
      <c r="X15" s="148">
        <v>0</v>
      </c>
      <c r="Y15" s="148">
        <v>0</v>
      </c>
      <c r="Z15" s="148">
        <v>0</v>
      </c>
      <c r="AA15" s="148">
        <v>0</v>
      </c>
      <c r="AB15" s="148">
        <v>0</v>
      </c>
      <c r="AC15" s="148">
        <v>0</v>
      </c>
      <c r="AD15" s="148">
        <v>0</v>
      </c>
      <c r="AE15" s="148">
        <v>0</v>
      </c>
      <c r="AF15" s="148">
        <v>0</v>
      </c>
      <c r="AG15" s="116">
        <f t="shared" ref="AG15:AG16" si="22">SUM(B15:AF15)</f>
        <v>153</v>
      </c>
      <c r="AH15" s="12">
        <f t="shared" ref="AH15:AH16" si="23">MAX(B15:AF15)</f>
        <v>99.800000000000011</v>
      </c>
      <c r="AI15" s="60">
        <f t="shared" ref="AI15:AI16" si="24">COUNTIF(B15:AF15,"=0,0")</f>
        <v>26</v>
      </c>
    </row>
    <row r="16" spans="1:36" x14ac:dyDescent="0.2">
      <c r="A16" s="84" t="s">
        <v>155</v>
      </c>
      <c r="B16" s="148">
        <v>0.4</v>
      </c>
      <c r="C16" s="148">
        <v>11.6</v>
      </c>
      <c r="D16" s="148">
        <v>3.4</v>
      </c>
      <c r="E16" s="148">
        <v>6.2</v>
      </c>
      <c r="F16" s="148">
        <v>11.799999999999999</v>
      </c>
      <c r="G16" s="148">
        <v>1</v>
      </c>
      <c r="H16" s="148">
        <v>0</v>
      </c>
      <c r="I16" s="148">
        <v>0</v>
      </c>
      <c r="J16" s="148">
        <v>0</v>
      </c>
      <c r="K16" s="148">
        <v>0</v>
      </c>
      <c r="L16" s="148">
        <v>0</v>
      </c>
      <c r="M16" s="148">
        <v>0</v>
      </c>
      <c r="N16" s="148">
        <v>0.6</v>
      </c>
      <c r="O16" s="148">
        <v>10.399999999999999</v>
      </c>
      <c r="P16" s="148">
        <v>0</v>
      </c>
      <c r="Q16" s="148">
        <v>1.5999999999999999</v>
      </c>
      <c r="R16" s="148">
        <v>6.8000000000000007</v>
      </c>
      <c r="S16" s="148">
        <v>0</v>
      </c>
      <c r="T16" s="148">
        <v>0</v>
      </c>
      <c r="U16" s="148">
        <v>7.6</v>
      </c>
      <c r="V16" s="148">
        <v>0.2</v>
      </c>
      <c r="W16" s="148">
        <v>0.2</v>
      </c>
      <c r="X16" s="148">
        <v>0.6</v>
      </c>
      <c r="Y16" s="148">
        <v>2.2000000000000002</v>
      </c>
      <c r="Z16" s="148">
        <v>0</v>
      </c>
      <c r="AA16" s="148">
        <v>0</v>
      </c>
      <c r="AB16" s="148">
        <v>0</v>
      </c>
      <c r="AC16" s="148">
        <v>0</v>
      </c>
      <c r="AD16" s="148">
        <v>0</v>
      </c>
      <c r="AE16" s="148">
        <v>0</v>
      </c>
      <c r="AF16" s="148">
        <v>0</v>
      </c>
      <c r="AG16" s="116">
        <f t="shared" si="22"/>
        <v>64.600000000000009</v>
      </c>
      <c r="AH16" s="12">
        <f t="shared" si="23"/>
        <v>11.799999999999999</v>
      </c>
      <c r="AI16" s="60">
        <f t="shared" si="24"/>
        <v>16</v>
      </c>
    </row>
    <row r="17" spans="1:59" x14ac:dyDescent="0.2">
      <c r="A17" s="84" t="s">
        <v>5</v>
      </c>
      <c r="B17" s="148">
        <v>0</v>
      </c>
      <c r="C17" s="148">
        <v>0</v>
      </c>
      <c r="D17" s="148">
        <v>39.800000000000004</v>
      </c>
      <c r="E17" s="148">
        <v>153.19999999999999</v>
      </c>
      <c r="F17" s="148">
        <v>15.000000000000002</v>
      </c>
      <c r="G17" s="148">
        <v>7.6</v>
      </c>
      <c r="H17" s="148">
        <v>0</v>
      </c>
      <c r="I17" s="148">
        <v>0</v>
      </c>
      <c r="J17" s="148">
        <v>0</v>
      </c>
      <c r="K17" s="148">
        <v>0</v>
      </c>
      <c r="L17" s="148">
        <v>0</v>
      </c>
      <c r="M17" s="148">
        <v>0</v>
      </c>
      <c r="N17" s="148">
        <v>0</v>
      </c>
      <c r="O17" s="148">
        <v>1</v>
      </c>
      <c r="P17" s="148">
        <v>0.2</v>
      </c>
      <c r="Q17" s="148">
        <v>0</v>
      </c>
      <c r="R17" s="148">
        <v>9.3999999999999986</v>
      </c>
      <c r="S17" s="148">
        <v>0</v>
      </c>
      <c r="T17" s="148">
        <v>0</v>
      </c>
      <c r="U17" s="148">
        <v>0</v>
      </c>
      <c r="V17" s="148">
        <v>0</v>
      </c>
      <c r="W17" s="148">
        <v>3</v>
      </c>
      <c r="X17" s="148">
        <v>0</v>
      </c>
      <c r="Y17" s="148">
        <v>0.2</v>
      </c>
      <c r="Z17" s="148">
        <v>0</v>
      </c>
      <c r="AA17" s="148">
        <v>0</v>
      </c>
      <c r="AB17" s="148">
        <v>3.6</v>
      </c>
      <c r="AC17" s="148">
        <v>44.8</v>
      </c>
      <c r="AD17" s="148">
        <v>0.2</v>
      </c>
      <c r="AE17" s="148">
        <v>0</v>
      </c>
      <c r="AF17" s="148">
        <v>0</v>
      </c>
      <c r="AG17" s="116">
        <f t="shared" ref="AG17" si="25">SUM(B17:AF17)</f>
        <v>277.99999999999994</v>
      </c>
      <c r="AH17" s="12">
        <f t="shared" ref="AH17:AH20" si="26">MAX(B17:AF17)</f>
        <v>153.19999999999999</v>
      </c>
      <c r="AI17" s="60">
        <f t="shared" ref="AI17:AI20" si="27">COUNTIF(B17:AF17,"=0,0")</f>
        <v>19</v>
      </c>
    </row>
    <row r="18" spans="1:59" x14ac:dyDescent="0.2">
      <c r="A18" s="84" t="s">
        <v>6</v>
      </c>
      <c r="B18" s="148">
        <v>0</v>
      </c>
      <c r="C18" s="148">
        <v>0</v>
      </c>
      <c r="D18" s="148">
        <v>2</v>
      </c>
      <c r="E18" s="148">
        <v>26.200000000000003</v>
      </c>
      <c r="F18" s="148">
        <v>0.8</v>
      </c>
      <c r="G18" s="148">
        <v>0</v>
      </c>
      <c r="H18" s="148">
        <v>0</v>
      </c>
      <c r="I18" s="148">
        <v>5</v>
      </c>
      <c r="J18" s="148">
        <v>0</v>
      </c>
      <c r="K18" s="148">
        <v>0</v>
      </c>
      <c r="L18" s="148">
        <v>0</v>
      </c>
      <c r="M18" s="148">
        <v>0</v>
      </c>
      <c r="N18" s="148">
        <v>0</v>
      </c>
      <c r="O18" s="148">
        <v>0</v>
      </c>
      <c r="P18" s="148">
        <v>0</v>
      </c>
      <c r="Q18" s="148">
        <v>0</v>
      </c>
      <c r="R18" s="148">
        <v>5</v>
      </c>
      <c r="S18" s="148">
        <v>0</v>
      </c>
      <c r="T18" s="148">
        <v>0</v>
      </c>
      <c r="U18" s="148">
        <v>0</v>
      </c>
      <c r="V18" s="148">
        <v>0</v>
      </c>
      <c r="W18" s="148">
        <v>0</v>
      </c>
      <c r="X18" s="148">
        <v>0</v>
      </c>
      <c r="Y18" s="148">
        <v>0</v>
      </c>
      <c r="Z18" s="148">
        <v>0</v>
      </c>
      <c r="AA18" s="148">
        <v>0</v>
      </c>
      <c r="AB18" s="148">
        <v>0</v>
      </c>
      <c r="AC18" s="148">
        <v>0</v>
      </c>
      <c r="AD18" s="148">
        <v>0</v>
      </c>
      <c r="AE18" s="148">
        <v>0</v>
      </c>
      <c r="AF18" s="148">
        <v>0</v>
      </c>
      <c r="AG18" s="116">
        <f t="shared" ref="AG18:AG20" si="28">SUM(B18:AF18)</f>
        <v>39</v>
      </c>
      <c r="AH18" s="12">
        <f t="shared" si="26"/>
        <v>26.200000000000003</v>
      </c>
      <c r="AI18" s="60">
        <f t="shared" si="27"/>
        <v>26</v>
      </c>
    </row>
    <row r="19" spans="1:59" x14ac:dyDescent="0.2">
      <c r="A19" s="84" t="s">
        <v>34</v>
      </c>
      <c r="B19" s="148">
        <v>0</v>
      </c>
      <c r="C19" s="148">
        <v>0</v>
      </c>
      <c r="D19" s="148">
        <v>0</v>
      </c>
      <c r="E19" s="148">
        <v>0</v>
      </c>
      <c r="F19" s="148">
        <v>0</v>
      </c>
      <c r="G19" s="148">
        <v>0</v>
      </c>
      <c r="H19" s="148">
        <v>0</v>
      </c>
      <c r="I19" s="148">
        <v>0</v>
      </c>
      <c r="J19" s="148">
        <v>0</v>
      </c>
      <c r="K19" s="148">
        <v>0</v>
      </c>
      <c r="L19" s="148">
        <v>0</v>
      </c>
      <c r="M19" s="148">
        <v>0</v>
      </c>
      <c r="N19" s="148">
        <v>0</v>
      </c>
      <c r="O19" s="148">
        <v>0</v>
      </c>
      <c r="P19" s="148">
        <v>0</v>
      </c>
      <c r="Q19" s="148">
        <v>0</v>
      </c>
      <c r="R19" s="148">
        <v>1</v>
      </c>
      <c r="S19" s="148">
        <v>0.2</v>
      </c>
      <c r="T19" s="148">
        <v>0</v>
      </c>
      <c r="U19" s="148">
        <v>0</v>
      </c>
      <c r="V19" s="148">
        <v>0</v>
      </c>
      <c r="W19" s="148">
        <v>0</v>
      </c>
      <c r="X19" s="148">
        <v>0</v>
      </c>
      <c r="Y19" s="148">
        <v>0</v>
      </c>
      <c r="Z19" s="148">
        <v>0</v>
      </c>
      <c r="AA19" s="148">
        <v>0</v>
      </c>
      <c r="AB19" s="148">
        <v>0</v>
      </c>
      <c r="AC19" s="148">
        <v>0</v>
      </c>
      <c r="AD19" s="148">
        <v>0</v>
      </c>
      <c r="AE19" s="148">
        <v>0</v>
      </c>
      <c r="AF19" s="148">
        <v>0</v>
      </c>
      <c r="AG19" s="116">
        <f t="shared" si="28"/>
        <v>1.2</v>
      </c>
      <c r="AH19" s="12">
        <f t="shared" si="26"/>
        <v>1</v>
      </c>
      <c r="AI19" s="60">
        <f t="shared" si="27"/>
        <v>29</v>
      </c>
    </row>
    <row r="20" spans="1:59" x14ac:dyDescent="0.2">
      <c r="A20" s="84" t="s">
        <v>156</v>
      </c>
      <c r="B20" s="148">
        <v>0</v>
      </c>
      <c r="C20" s="148">
        <v>0</v>
      </c>
      <c r="D20" s="148">
        <v>0</v>
      </c>
      <c r="E20" s="148">
        <v>10.8</v>
      </c>
      <c r="F20" s="148">
        <v>34.799999999999997</v>
      </c>
      <c r="G20" s="148">
        <v>0.2</v>
      </c>
      <c r="H20" s="148">
        <v>0</v>
      </c>
      <c r="I20" s="148">
        <v>0</v>
      </c>
      <c r="J20" s="148">
        <v>0</v>
      </c>
      <c r="K20" s="148">
        <v>0</v>
      </c>
      <c r="L20" s="148">
        <v>0</v>
      </c>
      <c r="M20" s="148">
        <v>0</v>
      </c>
      <c r="N20" s="148">
        <v>5.4</v>
      </c>
      <c r="O20" s="148">
        <v>0.2</v>
      </c>
      <c r="P20" s="148">
        <v>0</v>
      </c>
      <c r="Q20" s="148">
        <v>12.399999999999999</v>
      </c>
      <c r="R20" s="148">
        <v>15.200000000000001</v>
      </c>
      <c r="S20" s="148">
        <v>0</v>
      </c>
      <c r="T20" s="148">
        <v>0</v>
      </c>
      <c r="U20" s="148">
        <v>0</v>
      </c>
      <c r="V20" s="148">
        <v>0</v>
      </c>
      <c r="W20" s="148">
        <v>2.6</v>
      </c>
      <c r="X20" s="148">
        <v>0</v>
      </c>
      <c r="Y20" s="148">
        <v>3.8000000000000003</v>
      </c>
      <c r="Z20" s="148">
        <v>0.2</v>
      </c>
      <c r="AA20" s="148">
        <v>0</v>
      </c>
      <c r="AB20" s="148">
        <v>0</v>
      </c>
      <c r="AC20" s="148">
        <v>0</v>
      </c>
      <c r="AD20" s="148">
        <v>0</v>
      </c>
      <c r="AE20" s="148">
        <v>0</v>
      </c>
      <c r="AF20" s="148">
        <v>0</v>
      </c>
      <c r="AG20" s="116">
        <f t="shared" si="28"/>
        <v>85.6</v>
      </c>
      <c r="AH20" s="12">
        <f t="shared" si="26"/>
        <v>34.799999999999997</v>
      </c>
      <c r="AI20" s="60">
        <f t="shared" si="27"/>
        <v>21</v>
      </c>
    </row>
    <row r="21" spans="1:59" s="5" customFormat="1" x14ac:dyDescent="0.2">
      <c r="A21" s="84" t="s">
        <v>7</v>
      </c>
      <c r="B21" s="148" t="s">
        <v>210</v>
      </c>
      <c r="C21" s="148" t="s">
        <v>210</v>
      </c>
      <c r="D21" s="148" t="s">
        <v>210</v>
      </c>
      <c r="E21" s="148" t="s">
        <v>210</v>
      </c>
      <c r="F21" s="148" t="s">
        <v>210</v>
      </c>
      <c r="G21" s="148">
        <v>0</v>
      </c>
      <c r="H21" s="148">
        <v>0</v>
      </c>
      <c r="I21" s="148">
        <v>0</v>
      </c>
      <c r="J21" s="148">
        <v>0</v>
      </c>
      <c r="K21" s="148">
        <v>0</v>
      </c>
      <c r="L21" s="148" t="s">
        <v>210</v>
      </c>
      <c r="M21" s="148" t="s">
        <v>210</v>
      </c>
      <c r="N21" s="148" t="s">
        <v>210</v>
      </c>
      <c r="O21" s="148" t="s">
        <v>210</v>
      </c>
      <c r="P21" s="148" t="s">
        <v>210</v>
      </c>
      <c r="Q21" s="148" t="s">
        <v>210</v>
      </c>
      <c r="R21" s="148" t="s">
        <v>210</v>
      </c>
      <c r="S21" s="148" t="s">
        <v>210</v>
      </c>
      <c r="T21" s="148" t="s">
        <v>210</v>
      </c>
      <c r="U21" s="148" t="s">
        <v>210</v>
      </c>
      <c r="V21" s="148" t="s">
        <v>210</v>
      </c>
      <c r="W21" s="148" t="s">
        <v>210</v>
      </c>
      <c r="X21" s="148" t="s">
        <v>210</v>
      </c>
      <c r="Y21" s="148" t="s">
        <v>210</v>
      </c>
      <c r="Z21" s="148" t="s">
        <v>210</v>
      </c>
      <c r="AA21" s="148" t="s">
        <v>210</v>
      </c>
      <c r="AB21" s="148" t="s">
        <v>210</v>
      </c>
      <c r="AC21" s="148" t="s">
        <v>210</v>
      </c>
      <c r="AD21" s="148" t="s">
        <v>210</v>
      </c>
      <c r="AE21" s="148" t="s">
        <v>210</v>
      </c>
      <c r="AF21" s="148">
        <v>0</v>
      </c>
      <c r="AG21" s="116">
        <f t="shared" ref="AG21" si="29">SUM(B21:AF21)</f>
        <v>0</v>
      </c>
      <c r="AH21" s="12">
        <f t="shared" ref="AH21:AH22" si="30">MAX(B21:AF21)</f>
        <v>0</v>
      </c>
      <c r="AI21" s="60">
        <f t="shared" ref="AI21:AI22" si="31">COUNTIF(B21:AF21,"=0,0")</f>
        <v>6</v>
      </c>
    </row>
    <row r="22" spans="1:59" x14ac:dyDescent="0.2">
      <c r="A22" s="84" t="s">
        <v>157</v>
      </c>
      <c r="B22" s="148">
        <v>0</v>
      </c>
      <c r="C22" s="148">
        <v>0.2</v>
      </c>
      <c r="D22" s="148">
        <v>0.8</v>
      </c>
      <c r="E22" s="148">
        <v>0.2</v>
      </c>
      <c r="F22" s="148">
        <v>0.60000000000000009</v>
      </c>
      <c r="G22" s="148">
        <v>2.2000000000000002</v>
      </c>
      <c r="H22" s="148">
        <v>0</v>
      </c>
      <c r="I22" s="148">
        <v>0</v>
      </c>
      <c r="J22" s="148">
        <v>0</v>
      </c>
      <c r="K22" s="148">
        <v>0</v>
      </c>
      <c r="L22" s="148">
        <v>0</v>
      </c>
      <c r="M22" s="148">
        <v>0</v>
      </c>
      <c r="N22" s="148">
        <v>0</v>
      </c>
      <c r="O22" s="148">
        <v>0</v>
      </c>
      <c r="P22" s="148">
        <v>0</v>
      </c>
      <c r="Q22" s="148">
        <v>0</v>
      </c>
      <c r="R22" s="148">
        <v>9.3999999999999986</v>
      </c>
      <c r="S22" s="148">
        <v>0</v>
      </c>
      <c r="T22" s="148">
        <v>0</v>
      </c>
      <c r="U22" s="148">
        <v>0</v>
      </c>
      <c r="V22" s="148">
        <v>0</v>
      </c>
      <c r="W22" s="148">
        <v>0.4</v>
      </c>
      <c r="X22" s="148">
        <v>0</v>
      </c>
      <c r="Y22" s="148">
        <v>0</v>
      </c>
      <c r="Z22" s="148">
        <v>0</v>
      </c>
      <c r="AA22" s="148">
        <v>0</v>
      </c>
      <c r="AB22" s="148">
        <v>0</v>
      </c>
      <c r="AC22" s="148">
        <v>0</v>
      </c>
      <c r="AD22" s="148">
        <v>0</v>
      </c>
      <c r="AE22" s="148">
        <v>0</v>
      </c>
      <c r="AF22" s="148">
        <v>0</v>
      </c>
      <c r="AG22" s="116">
        <f t="shared" ref="AG22" si="32">SUM(B22:AF22)</f>
        <v>13.799999999999999</v>
      </c>
      <c r="AH22" s="12">
        <f t="shared" si="30"/>
        <v>9.3999999999999986</v>
      </c>
      <c r="AI22" s="60">
        <f t="shared" si="31"/>
        <v>24</v>
      </c>
    </row>
    <row r="23" spans="1:59" x14ac:dyDescent="0.2">
      <c r="A23" s="84" t="s">
        <v>158</v>
      </c>
      <c r="B23" s="148">
        <v>1.2</v>
      </c>
      <c r="C23" s="148">
        <v>2.6000000000000005</v>
      </c>
      <c r="D23" s="148">
        <v>0.4</v>
      </c>
      <c r="E23" s="148">
        <v>0.8</v>
      </c>
      <c r="F23" s="148">
        <v>59.000000000000007</v>
      </c>
      <c r="G23" s="148">
        <v>1.6</v>
      </c>
      <c r="H23" s="148">
        <v>0.2</v>
      </c>
      <c r="I23" s="148">
        <v>0</v>
      </c>
      <c r="J23" s="148">
        <v>0</v>
      </c>
      <c r="K23" s="148">
        <v>0</v>
      </c>
      <c r="L23" s="148">
        <v>0</v>
      </c>
      <c r="M23" s="148">
        <v>0</v>
      </c>
      <c r="N23" s="148">
        <v>11</v>
      </c>
      <c r="O23" s="148">
        <v>0.4</v>
      </c>
      <c r="P23" s="148">
        <v>0</v>
      </c>
      <c r="Q23" s="148">
        <v>0</v>
      </c>
      <c r="R23" s="148">
        <v>4.2</v>
      </c>
      <c r="S23" s="148">
        <v>9.4</v>
      </c>
      <c r="T23" s="148">
        <v>0.4</v>
      </c>
      <c r="U23" s="148">
        <v>0.2</v>
      </c>
      <c r="V23" s="148">
        <v>0</v>
      </c>
      <c r="W23" s="148">
        <v>0</v>
      </c>
      <c r="X23" s="148">
        <v>0</v>
      </c>
      <c r="Y23" s="148">
        <v>12.2</v>
      </c>
      <c r="Z23" s="148">
        <v>0</v>
      </c>
      <c r="AA23" s="148">
        <v>0</v>
      </c>
      <c r="AB23" s="148">
        <v>0</v>
      </c>
      <c r="AC23" s="148">
        <v>0</v>
      </c>
      <c r="AD23" s="148">
        <v>0</v>
      </c>
      <c r="AE23" s="148">
        <v>0</v>
      </c>
      <c r="AF23" s="148">
        <v>0</v>
      </c>
      <c r="AG23" s="116">
        <f t="shared" ref="AG23" si="33">SUM(B23:AF23)</f>
        <v>103.60000000000004</v>
      </c>
      <c r="AH23" s="12">
        <f t="shared" ref="AH23" si="34">MAX(B23:AF23)</f>
        <v>59.000000000000007</v>
      </c>
      <c r="AI23" s="60">
        <f t="shared" ref="AI23" si="35">COUNTIF(B23:AF23,"=0,0")</f>
        <v>17</v>
      </c>
    </row>
    <row r="24" spans="1:59" x14ac:dyDescent="0.2">
      <c r="A24" s="84" t="s">
        <v>8</v>
      </c>
      <c r="B24" s="148">
        <v>1</v>
      </c>
      <c r="C24" s="148">
        <v>3.0000000000000004</v>
      </c>
      <c r="D24" s="148">
        <v>0.2</v>
      </c>
      <c r="E24" s="148">
        <v>0.2</v>
      </c>
      <c r="F24" s="148">
        <v>0.2</v>
      </c>
      <c r="G24" s="148">
        <v>0</v>
      </c>
      <c r="H24" s="148">
        <v>0.2</v>
      </c>
      <c r="I24" s="148">
        <v>0</v>
      </c>
      <c r="J24" s="148">
        <v>0</v>
      </c>
      <c r="K24" s="148">
        <v>0.2</v>
      </c>
      <c r="L24" s="148">
        <v>0</v>
      </c>
      <c r="M24" s="148">
        <v>0</v>
      </c>
      <c r="N24" s="148">
        <v>0</v>
      </c>
      <c r="O24" s="148">
        <v>1.2</v>
      </c>
      <c r="P24" s="148">
        <v>0.4</v>
      </c>
      <c r="Q24" s="148">
        <v>0</v>
      </c>
      <c r="R24" s="148">
        <v>0</v>
      </c>
      <c r="S24" s="148">
        <v>0.2</v>
      </c>
      <c r="T24" s="148">
        <v>0</v>
      </c>
      <c r="U24" s="148">
        <v>0</v>
      </c>
      <c r="V24" s="148">
        <v>0.2</v>
      </c>
      <c r="W24" s="148">
        <v>0</v>
      </c>
      <c r="X24" s="148">
        <v>0</v>
      </c>
      <c r="Y24" s="148">
        <v>0.2</v>
      </c>
      <c r="Z24" s="148">
        <v>0</v>
      </c>
      <c r="AA24" s="148">
        <v>0</v>
      </c>
      <c r="AB24" s="148">
        <v>0</v>
      </c>
      <c r="AC24" s="148">
        <v>0</v>
      </c>
      <c r="AD24" s="148">
        <v>0</v>
      </c>
      <c r="AE24" s="148">
        <v>0</v>
      </c>
      <c r="AF24" s="148">
        <v>0.2</v>
      </c>
      <c r="AG24" s="116">
        <f t="shared" ref="AG24:AG25" si="36">SUM(B24:AF24)</f>
        <v>7.4000000000000021</v>
      </c>
      <c r="AH24" s="12">
        <f t="shared" ref="AH24:AH25" si="37">MAX(B24:AF24)</f>
        <v>3.0000000000000004</v>
      </c>
      <c r="AI24" s="60">
        <f t="shared" ref="AI24:AI25" si="38">COUNTIF(B24:AF24,"=0,0")</f>
        <v>18</v>
      </c>
    </row>
    <row r="25" spans="1:59" x14ac:dyDescent="0.2">
      <c r="A25" s="84" t="s">
        <v>159</v>
      </c>
      <c r="B25" s="148">
        <v>8.3999999999999986</v>
      </c>
      <c r="C25" s="148">
        <v>8.8000000000000007</v>
      </c>
      <c r="D25" s="148">
        <v>8</v>
      </c>
      <c r="E25" s="148">
        <v>2.8</v>
      </c>
      <c r="F25" s="148">
        <v>10.199999999999999</v>
      </c>
      <c r="G25" s="148">
        <v>0.2</v>
      </c>
      <c r="H25" s="148">
        <v>2.2000000000000002</v>
      </c>
      <c r="I25" s="148">
        <v>16.600000000000001</v>
      </c>
      <c r="J25" s="148">
        <v>0</v>
      </c>
      <c r="K25" s="148">
        <v>0</v>
      </c>
      <c r="L25" s="148">
        <v>0</v>
      </c>
      <c r="M25" s="148">
        <v>0</v>
      </c>
      <c r="N25" s="148">
        <v>0</v>
      </c>
      <c r="O25" s="148">
        <v>0</v>
      </c>
      <c r="P25" s="148">
        <v>0.6</v>
      </c>
      <c r="Q25" s="148">
        <v>1.6</v>
      </c>
      <c r="R25" s="148">
        <v>0</v>
      </c>
      <c r="S25" s="148">
        <v>0</v>
      </c>
      <c r="T25" s="148">
        <v>0</v>
      </c>
      <c r="U25" s="148">
        <v>0</v>
      </c>
      <c r="V25" s="148">
        <v>0</v>
      </c>
      <c r="W25" s="148">
        <v>0</v>
      </c>
      <c r="X25" s="148">
        <v>0</v>
      </c>
      <c r="Y25" s="148">
        <v>0</v>
      </c>
      <c r="Z25" s="148">
        <v>0</v>
      </c>
      <c r="AA25" s="148">
        <v>0</v>
      </c>
      <c r="AB25" s="148">
        <v>0</v>
      </c>
      <c r="AC25" s="148">
        <v>0</v>
      </c>
      <c r="AD25" s="148">
        <v>0</v>
      </c>
      <c r="AE25" s="148">
        <v>0.60000000000000009</v>
      </c>
      <c r="AF25" s="148">
        <v>0.2</v>
      </c>
      <c r="AG25" s="116">
        <f t="shared" si="36"/>
        <v>60.200000000000017</v>
      </c>
      <c r="AH25" s="12">
        <f t="shared" si="37"/>
        <v>16.600000000000001</v>
      </c>
      <c r="AI25" s="60">
        <f t="shared" si="38"/>
        <v>19</v>
      </c>
      <c r="AJ25" t="s">
        <v>38</v>
      </c>
    </row>
    <row r="26" spans="1:59" x14ac:dyDescent="0.2">
      <c r="A26" s="84" t="s">
        <v>10</v>
      </c>
      <c r="B26" s="148">
        <v>2.8</v>
      </c>
      <c r="C26" s="148">
        <v>5.200000000000002</v>
      </c>
      <c r="D26" s="148">
        <v>1.5999999999999999</v>
      </c>
      <c r="E26" s="148">
        <v>1</v>
      </c>
      <c r="F26" s="148">
        <v>1.2</v>
      </c>
      <c r="G26" s="148">
        <v>0.2</v>
      </c>
      <c r="H26" s="148">
        <v>0</v>
      </c>
      <c r="I26" s="148">
        <v>0</v>
      </c>
      <c r="J26" s="148">
        <v>0.2</v>
      </c>
      <c r="K26" s="148">
        <v>0</v>
      </c>
      <c r="L26" s="148">
        <v>0</v>
      </c>
      <c r="M26" s="148">
        <v>0</v>
      </c>
      <c r="N26" s="148">
        <v>0</v>
      </c>
      <c r="O26" s="148">
        <v>0</v>
      </c>
      <c r="P26" s="148">
        <v>0</v>
      </c>
      <c r="Q26" s="148">
        <v>1.4</v>
      </c>
      <c r="R26" s="148">
        <v>5.0000000000000009</v>
      </c>
      <c r="S26" s="148">
        <v>0.60000000000000009</v>
      </c>
      <c r="T26" s="148">
        <v>0</v>
      </c>
      <c r="U26" s="148">
        <v>0</v>
      </c>
      <c r="V26" s="148">
        <v>0.4</v>
      </c>
      <c r="W26" s="148">
        <v>0</v>
      </c>
      <c r="X26" s="148">
        <v>0</v>
      </c>
      <c r="Y26" s="148">
        <v>0</v>
      </c>
      <c r="Z26" s="148">
        <v>0</v>
      </c>
      <c r="AA26" s="148">
        <v>0</v>
      </c>
      <c r="AB26" s="148">
        <v>0</v>
      </c>
      <c r="AC26" s="148">
        <v>0</v>
      </c>
      <c r="AD26" s="148">
        <v>0</v>
      </c>
      <c r="AE26" s="148">
        <v>0</v>
      </c>
      <c r="AF26" s="148">
        <v>0</v>
      </c>
      <c r="AG26" s="116">
        <f t="shared" ref="AG26:AG27" si="39">SUM(B26:AF26)</f>
        <v>19.600000000000001</v>
      </c>
      <c r="AH26" s="12">
        <f t="shared" ref="AH26:AH27" si="40">MAX(B26:AF26)</f>
        <v>5.200000000000002</v>
      </c>
      <c r="AI26" s="60">
        <f t="shared" ref="AI26:AI27" si="41">COUNTIF(B26:AF26,"=0,0")</f>
        <v>20</v>
      </c>
    </row>
    <row r="27" spans="1:59" ht="13.5" thickBot="1" x14ac:dyDescent="0.25">
      <c r="A27" s="84" t="s">
        <v>144</v>
      </c>
      <c r="B27" s="148">
        <v>0</v>
      </c>
      <c r="C27" s="148">
        <v>0</v>
      </c>
      <c r="D27" s="148">
        <v>26.799999999999997</v>
      </c>
      <c r="E27" s="148">
        <v>7</v>
      </c>
      <c r="F27" s="148">
        <v>11.6</v>
      </c>
      <c r="G27" s="148">
        <v>0.60000000000000009</v>
      </c>
      <c r="H27" s="148">
        <v>0</v>
      </c>
      <c r="I27" s="148">
        <v>2.2000000000000002</v>
      </c>
      <c r="J27" s="148">
        <v>0.2</v>
      </c>
      <c r="K27" s="148">
        <v>0</v>
      </c>
      <c r="L27" s="148">
        <v>0</v>
      </c>
      <c r="M27" s="148">
        <v>0</v>
      </c>
      <c r="N27" s="148">
        <v>0</v>
      </c>
      <c r="O27" s="148">
        <v>0</v>
      </c>
      <c r="P27" s="148">
        <v>0</v>
      </c>
      <c r="Q27" s="148">
        <v>0</v>
      </c>
      <c r="R27" s="148">
        <v>3.4000000000000004</v>
      </c>
      <c r="S27" s="148">
        <v>0.2</v>
      </c>
      <c r="T27" s="148">
        <v>1.4</v>
      </c>
      <c r="U27" s="148">
        <v>0</v>
      </c>
      <c r="V27" s="148">
        <v>0</v>
      </c>
      <c r="W27" s="148">
        <v>0.2</v>
      </c>
      <c r="X27" s="148">
        <v>0</v>
      </c>
      <c r="Y27" s="148">
        <v>0</v>
      </c>
      <c r="Z27" s="148">
        <v>0</v>
      </c>
      <c r="AA27" s="148">
        <v>0</v>
      </c>
      <c r="AB27" s="148">
        <v>0</v>
      </c>
      <c r="AC27" s="148">
        <v>0</v>
      </c>
      <c r="AD27" s="148">
        <v>0</v>
      </c>
      <c r="AE27" s="148">
        <v>0</v>
      </c>
      <c r="AF27" s="148">
        <v>0</v>
      </c>
      <c r="AG27" s="116">
        <f t="shared" si="39"/>
        <v>53.600000000000009</v>
      </c>
      <c r="AH27" s="12">
        <f t="shared" si="40"/>
        <v>26.799999999999997</v>
      </c>
      <c r="AI27" s="60">
        <f t="shared" si="41"/>
        <v>21</v>
      </c>
      <c r="AJ27" s="11" t="s">
        <v>38</v>
      </c>
    </row>
    <row r="28" spans="1:59" s="141" customFormat="1" ht="17.100000000000001" customHeight="1" thickBot="1" x14ac:dyDescent="0.25">
      <c r="A28" s="86" t="s">
        <v>25</v>
      </c>
      <c r="B28" s="108">
        <f t="shared" ref="B28:AH28" si="42">MAX(B5:B27)</f>
        <v>9</v>
      </c>
      <c r="C28" s="88">
        <f t="shared" si="42"/>
        <v>37.6</v>
      </c>
      <c r="D28" s="88">
        <f t="shared" si="42"/>
        <v>53.4</v>
      </c>
      <c r="E28" s="88">
        <f t="shared" si="42"/>
        <v>153.19999999999999</v>
      </c>
      <c r="F28" s="88">
        <f t="shared" si="42"/>
        <v>59.000000000000007</v>
      </c>
      <c r="G28" s="88">
        <f t="shared" si="42"/>
        <v>17.399999999999995</v>
      </c>
      <c r="H28" s="88">
        <f t="shared" si="42"/>
        <v>6.4000000000000012</v>
      </c>
      <c r="I28" s="88">
        <f t="shared" si="42"/>
        <v>16.600000000000001</v>
      </c>
      <c r="J28" s="88">
        <f t="shared" si="42"/>
        <v>1.5999999999999999</v>
      </c>
      <c r="K28" s="88">
        <f t="shared" si="42"/>
        <v>0.2</v>
      </c>
      <c r="L28" s="88">
        <f t="shared" si="42"/>
        <v>0</v>
      </c>
      <c r="M28" s="88">
        <f t="shared" si="42"/>
        <v>7.3999999999999995</v>
      </c>
      <c r="N28" s="88">
        <f t="shared" si="42"/>
        <v>12.4</v>
      </c>
      <c r="O28" s="88">
        <f t="shared" si="42"/>
        <v>13.200000000000001</v>
      </c>
      <c r="P28" s="88">
        <f t="shared" si="42"/>
        <v>16.8</v>
      </c>
      <c r="Q28" s="88">
        <f t="shared" si="42"/>
        <v>12.399999999999999</v>
      </c>
      <c r="R28" s="88">
        <f t="shared" si="42"/>
        <v>49.800000000000004</v>
      </c>
      <c r="S28" s="88">
        <f t="shared" si="42"/>
        <v>9.4</v>
      </c>
      <c r="T28" s="88">
        <f t="shared" si="42"/>
        <v>11</v>
      </c>
      <c r="U28" s="88">
        <f t="shared" si="42"/>
        <v>9.1999999999999993</v>
      </c>
      <c r="V28" s="88">
        <f t="shared" si="42"/>
        <v>1.4</v>
      </c>
      <c r="W28" s="88">
        <f t="shared" si="42"/>
        <v>3</v>
      </c>
      <c r="X28" s="88">
        <f t="shared" si="42"/>
        <v>3.8</v>
      </c>
      <c r="Y28" s="88">
        <f t="shared" si="42"/>
        <v>12.2</v>
      </c>
      <c r="Z28" s="88">
        <f t="shared" si="42"/>
        <v>1.9999999999999998</v>
      </c>
      <c r="AA28" s="88">
        <f t="shared" si="42"/>
        <v>0</v>
      </c>
      <c r="AB28" s="88">
        <f t="shared" si="42"/>
        <v>3.6</v>
      </c>
      <c r="AC28" s="88">
        <f t="shared" si="42"/>
        <v>44.8</v>
      </c>
      <c r="AD28" s="88">
        <f t="shared" si="42"/>
        <v>0.2</v>
      </c>
      <c r="AE28" s="88">
        <f t="shared" si="42"/>
        <v>1.6</v>
      </c>
      <c r="AF28" s="94">
        <f t="shared" si="42"/>
        <v>0.2</v>
      </c>
      <c r="AG28" s="124">
        <f t="shared" si="42"/>
        <v>277.99999999999994</v>
      </c>
      <c r="AH28" s="125">
        <f t="shared" si="42"/>
        <v>153.19999999999999</v>
      </c>
      <c r="AI28" s="219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</row>
    <row r="29" spans="1:59" s="8" customFormat="1" ht="13.5" thickBot="1" x14ac:dyDescent="0.25">
      <c r="A29" s="152" t="s">
        <v>26</v>
      </c>
      <c r="B29" s="153">
        <f t="shared" ref="B29:AG29" si="43">SUM(B5:B27)</f>
        <v>30.4</v>
      </c>
      <c r="C29" s="154">
        <f t="shared" si="43"/>
        <v>88.600000000000009</v>
      </c>
      <c r="D29" s="154">
        <f t="shared" si="43"/>
        <v>249.60000000000002</v>
      </c>
      <c r="E29" s="154">
        <f t="shared" si="43"/>
        <v>440.20000000000005</v>
      </c>
      <c r="F29" s="154">
        <f t="shared" si="43"/>
        <v>271.20000000000005</v>
      </c>
      <c r="G29" s="154">
        <f t="shared" si="43"/>
        <v>40.400000000000013</v>
      </c>
      <c r="H29" s="154">
        <f t="shared" si="43"/>
        <v>16.599999999999998</v>
      </c>
      <c r="I29" s="154">
        <f t="shared" si="43"/>
        <v>33.800000000000004</v>
      </c>
      <c r="J29" s="154">
        <f t="shared" si="43"/>
        <v>1.9999999999999998</v>
      </c>
      <c r="K29" s="154">
        <f t="shared" si="43"/>
        <v>0.4</v>
      </c>
      <c r="L29" s="154">
        <f t="shared" si="43"/>
        <v>0</v>
      </c>
      <c r="M29" s="154">
        <f t="shared" si="43"/>
        <v>7.3999999999999995</v>
      </c>
      <c r="N29" s="154">
        <f t="shared" si="43"/>
        <v>29.4</v>
      </c>
      <c r="O29" s="154">
        <f t="shared" si="43"/>
        <v>31.2</v>
      </c>
      <c r="P29" s="154">
        <f t="shared" si="43"/>
        <v>26.2</v>
      </c>
      <c r="Q29" s="154">
        <f t="shared" si="43"/>
        <v>21.2</v>
      </c>
      <c r="R29" s="154">
        <f t="shared" si="43"/>
        <v>174.2</v>
      </c>
      <c r="S29" s="154">
        <f t="shared" si="43"/>
        <v>29.6</v>
      </c>
      <c r="T29" s="154">
        <f t="shared" si="43"/>
        <v>24.599999999999998</v>
      </c>
      <c r="U29" s="154">
        <f t="shared" si="43"/>
        <v>26.8</v>
      </c>
      <c r="V29" s="154">
        <f t="shared" si="43"/>
        <v>2.5999999999999996</v>
      </c>
      <c r="W29" s="154">
        <f t="shared" si="43"/>
        <v>8.1999999999999993</v>
      </c>
      <c r="X29" s="154">
        <f t="shared" si="43"/>
        <v>6.1999999999999993</v>
      </c>
      <c r="Y29" s="154">
        <f t="shared" si="43"/>
        <v>30.399999999999995</v>
      </c>
      <c r="Z29" s="154">
        <f t="shared" si="43"/>
        <v>2.1999999999999997</v>
      </c>
      <c r="AA29" s="154">
        <f t="shared" si="43"/>
        <v>0</v>
      </c>
      <c r="AB29" s="154">
        <f t="shared" si="43"/>
        <v>3.6</v>
      </c>
      <c r="AC29" s="154">
        <f t="shared" si="43"/>
        <v>51.4</v>
      </c>
      <c r="AD29" s="154">
        <f t="shared" si="43"/>
        <v>0.2</v>
      </c>
      <c r="AE29" s="154">
        <f t="shared" si="43"/>
        <v>2.2000000000000002</v>
      </c>
      <c r="AF29" s="155">
        <f t="shared" si="43"/>
        <v>0.4</v>
      </c>
      <c r="AG29" s="156">
        <f t="shared" si="43"/>
        <v>1651.2</v>
      </c>
      <c r="AH29" s="157"/>
      <c r="AI29" s="220"/>
    </row>
    <row r="30" spans="1:59" x14ac:dyDescent="0.2">
      <c r="A30" s="42"/>
      <c r="B30" s="43"/>
      <c r="C30" s="43"/>
      <c r="D30" s="43" t="s">
        <v>91</v>
      </c>
      <c r="E30" s="43"/>
      <c r="F30" s="43"/>
      <c r="G30" s="43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50"/>
      <c r="AE30" s="54" t="s">
        <v>38</v>
      </c>
      <c r="AF30" s="54"/>
      <c r="AG30" s="47"/>
      <c r="AH30" s="51"/>
      <c r="AI30" s="49"/>
    </row>
    <row r="31" spans="1:59" x14ac:dyDescent="0.2">
      <c r="A31" s="42"/>
      <c r="B31" s="44" t="s">
        <v>92</v>
      </c>
      <c r="C31" s="44"/>
      <c r="D31" s="44"/>
      <c r="E31" s="44"/>
      <c r="F31" s="44"/>
      <c r="G31" s="44"/>
      <c r="H31" s="44"/>
      <c r="I31" s="44"/>
      <c r="J31" s="100"/>
      <c r="K31" s="100"/>
      <c r="L31" s="100"/>
      <c r="M31" s="100" t="s">
        <v>36</v>
      </c>
      <c r="N31" s="100"/>
      <c r="O31" s="100"/>
      <c r="P31" s="100"/>
      <c r="Q31" s="100"/>
      <c r="R31" s="100"/>
      <c r="S31" s="100"/>
      <c r="T31" s="160" t="s">
        <v>87</v>
      </c>
      <c r="U31" s="160"/>
      <c r="V31" s="160"/>
      <c r="W31" s="160"/>
      <c r="X31" s="160"/>
      <c r="Y31" s="100"/>
      <c r="Z31" s="100"/>
      <c r="AA31" s="100"/>
      <c r="AB31" s="100"/>
      <c r="AC31" s="100"/>
      <c r="AD31" s="100"/>
      <c r="AE31" s="100"/>
      <c r="AF31" s="100"/>
      <c r="AG31" s="47"/>
      <c r="AH31" s="100"/>
      <c r="AI31" s="49"/>
    </row>
    <row r="32" spans="1:59" x14ac:dyDescent="0.2">
      <c r="A32" s="45"/>
      <c r="B32" s="100"/>
      <c r="C32" s="100"/>
      <c r="D32" s="100"/>
      <c r="E32" s="100"/>
      <c r="F32" s="100"/>
      <c r="G32" s="100"/>
      <c r="H32" s="100"/>
      <c r="I32" s="100"/>
      <c r="J32" s="101"/>
      <c r="K32" s="101"/>
      <c r="L32" s="101"/>
      <c r="M32" s="101" t="s">
        <v>37</v>
      </c>
      <c r="N32" s="101"/>
      <c r="O32" s="101"/>
      <c r="P32" s="101"/>
      <c r="Q32" s="100"/>
      <c r="R32" s="100"/>
      <c r="S32" s="100"/>
      <c r="T32" s="161" t="s">
        <v>88</v>
      </c>
      <c r="U32" s="161"/>
      <c r="V32" s="161"/>
      <c r="W32" s="161"/>
      <c r="X32" s="161"/>
      <c r="Y32" s="100"/>
      <c r="Z32" s="100"/>
      <c r="AA32" s="100"/>
      <c r="AB32" s="100"/>
      <c r="AC32" s="100"/>
      <c r="AD32" s="50"/>
      <c r="AE32" s="50"/>
      <c r="AF32" s="50"/>
      <c r="AG32" s="47"/>
      <c r="AH32" s="100"/>
      <c r="AI32" s="46"/>
    </row>
    <row r="33" spans="1:38" x14ac:dyDescent="0.2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50"/>
      <c r="AE33" s="50"/>
      <c r="AF33" s="50"/>
      <c r="AG33" s="47"/>
      <c r="AH33" s="101"/>
      <c r="AI33" s="46"/>
    </row>
    <row r="34" spans="1:38" x14ac:dyDescent="0.2">
      <c r="A34" s="45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50"/>
      <c r="AF34" s="50"/>
      <c r="AG34" s="47"/>
      <c r="AH34" s="51"/>
      <c r="AI34" s="58"/>
    </row>
    <row r="35" spans="1:38" x14ac:dyDescent="0.2">
      <c r="A35" s="45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51"/>
      <c r="AF35" s="51"/>
      <c r="AG35" s="47"/>
      <c r="AH35" s="51"/>
      <c r="AI35" s="58"/>
    </row>
    <row r="36" spans="1:38" ht="13.5" thickBot="1" x14ac:dyDescent="0.25">
      <c r="A36" s="55"/>
      <c r="B36" s="56"/>
      <c r="C36" s="56"/>
      <c r="D36" s="56"/>
      <c r="E36" s="56"/>
      <c r="F36" s="56"/>
      <c r="G36" s="56" t="s">
        <v>38</v>
      </c>
      <c r="H36" s="56"/>
      <c r="I36" s="56"/>
      <c r="J36" s="56"/>
      <c r="K36" s="56"/>
      <c r="L36" s="56" t="s">
        <v>38</v>
      </c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7"/>
      <c r="AH36" s="59"/>
      <c r="AI36" s="52" t="s">
        <v>38</v>
      </c>
    </row>
    <row r="39" spans="1:38" x14ac:dyDescent="0.2">
      <c r="G39" s="2" t="s">
        <v>38</v>
      </c>
      <c r="X39" s="2" t="s">
        <v>38</v>
      </c>
      <c r="Y39" s="2" t="s">
        <v>38</v>
      </c>
    </row>
    <row r="40" spans="1:38" x14ac:dyDescent="0.2">
      <c r="Q40" s="2" t="s">
        <v>38</v>
      </c>
      <c r="T40" s="2" t="s">
        <v>38</v>
      </c>
      <c r="V40" s="2" t="s">
        <v>38</v>
      </c>
      <c r="X40" s="2" t="s">
        <v>38</v>
      </c>
      <c r="Z40" s="2" t="s">
        <v>38</v>
      </c>
    </row>
    <row r="41" spans="1:38" x14ac:dyDescent="0.2">
      <c r="J41" s="2" t="s">
        <v>38</v>
      </c>
      <c r="M41" s="2" t="s">
        <v>38</v>
      </c>
      <c r="P41" s="2" t="s">
        <v>38</v>
      </c>
      <c r="Q41" s="2" t="s">
        <v>38</v>
      </c>
      <c r="R41" s="2" t="s">
        <v>38</v>
      </c>
      <c r="S41" s="2" t="s">
        <v>38</v>
      </c>
      <c r="T41" s="2" t="s">
        <v>38</v>
      </c>
      <c r="W41" s="2" t="s">
        <v>38</v>
      </c>
      <c r="X41" s="2" t="s">
        <v>38</v>
      </c>
      <c r="Z41" s="2" t="s">
        <v>38</v>
      </c>
      <c r="AA41" s="2" t="s">
        <v>38</v>
      </c>
      <c r="AB41" s="2" t="s">
        <v>38</v>
      </c>
      <c r="AI41" s="10" t="s">
        <v>38</v>
      </c>
    </row>
    <row r="42" spans="1:38" x14ac:dyDescent="0.2">
      <c r="Q42" s="2" t="s">
        <v>38</v>
      </c>
      <c r="S42" s="2" t="s">
        <v>38</v>
      </c>
      <c r="U42" s="2" t="s">
        <v>38</v>
      </c>
      <c r="V42" s="2" t="s">
        <v>38</v>
      </c>
      <c r="W42" s="2" t="s">
        <v>38</v>
      </c>
      <c r="X42" s="2" t="s">
        <v>38</v>
      </c>
      <c r="AA42" s="2" t="s">
        <v>38</v>
      </c>
      <c r="AB42" s="2" t="s">
        <v>38</v>
      </c>
      <c r="AC42" s="2" t="s">
        <v>38</v>
      </c>
      <c r="AG42" s="7" t="s">
        <v>38</v>
      </c>
      <c r="AH42" s="1" t="s">
        <v>38</v>
      </c>
    </row>
    <row r="43" spans="1:38" x14ac:dyDescent="0.2">
      <c r="J43" s="2" t="s">
        <v>38</v>
      </c>
      <c r="O43" s="2" t="s">
        <v>213</v>
      </c>
      <c r="P43" s="2" t="s">
        <v>38</v>
      </c>
      <c r="S43" s="2" t="s">
        <v>38</v>
      </c>
      <c r="T43" s="2" t="s">
        <v>38</v>
      </c>
      <c r="U43" s="2" t="s">
        <v>38</v>
      </c>
      <c r="V43" s="2" t="s">
        <v>38</v>
      </c>
      <c r="W43" s="2" t="s">
        <v>38</v>
      </c>
      <c r="Z43" s="2" t="s">
        <v>38</v>
      </c>
      <c r="AB43" s="2" t="s">
        <v>38</v>
      </c>
      <c r="AD43" s="2" t="s">
        <v>38</v>
      </c>
      <c r="AI43" s="10" t="s">
        <v>38</v>
      </c>
    </row>
    <row r="44" spans="1:38" x14ac:dyDescent="0.2">
      <c r="K44" s="2" t="s">
        <v>38</v>
      </c>
      <c r="L44" s="2" t="s">
        <v>38</v>
      </c>
      <c r="M44" s="2" t="s">
        <v>38</v>
      </c>
      <c r="P44" s="2" t="s">
        <v>38</v>
      </c>
      <c r="Q44" s="2" t="s">
        <v>38</v>
      </c>
      <c r="S44" s="2" t="s">
        <v>38</v>
      </c>
      <c r="W44" s="2" t="s">
        <v>38</v>
      </c>
      <c r="X44" s="2" t="s">
        <v>38</v>
      </c>
      <c r="Z44" s="2" t="s">
        <v>38</v>
      </c>
      <c r="AB44" s="2" t="s">
        <v>38</v>
      </c>
    </row>
    <row r="45" spans="1:38" x14ac:dyDescent="0.2">
      <c r="H45" s="2" t="s">
        <v>38</v>
      </c>
      <c r="S45" s="2" t="s">
        <v>38</v>
      </c>
      <c r="W45" s="2" t="s">
        <v>38</v>
      </c>
      <c r="AF45" s="2" t="s">
        <v>38</v>
      </c>
      <c r="AG45" s="7" t="s">
        <v>38</v>
      </c>
      <c r="AL45" s="11" t="s">
        <v>38</v>
      </c>
    </row>
    <row r="46" spans="1:38" x14ac:dyDescent="0.2">
      <c r="Q46" s="2" t="s">
        <v>38</v>
      </c>
      <c r="R46" s="2" t="s">
        <v>38</v>
      </c>
      <c r="V46" s="2" t="s">
        <v>38</v>
      </c>
      <c r="AE46" s="2" t="s">
        <v>38</v>
      </c>
      <c r="AK46" t="s">
        <v>38</v>
      </c>
    </row>
    <row r="47" spans="1:38" x14ac:dyDescent="0.2">
      <c r="S47" s="2" t="s">
        <v>38</v>
      </c>
      <c r="X47" s="2" t="s">
        <v>38</v>
      </c>
      <c r="AC47" s="2" t="s">
        <v>38</v>
      </c>
      <c r="AE47" s="2" t="s">
        <v>38</v>
      </c>
      <c r="AI47" s="10" t="s">
        <v>38</v>
      </c>
      <c r="AJ47" t="s">
        <v>38</v>
      </c>
    </row>
    <row r="48" spans="1:38" x14ac:dyDescent="0.2">
      <c r="Y48" s="2" t="s">
        <v>38</v>
      </c>
    </row>
    <row r="52" spans="19:19" x14ac:dyDescent="0.2">
      <c r="S52" s="2" t="s">
        <v>38</v>
      </c>
    </row>
  </sheetData>
  <sheetProtection algorithmName="SHA-512" hashValue="zORr8+AfJzSzIenvK8PJEkVrzXOYGS10MmMipUZ2T4FDTI7ax/wH+9SbRHkBl5vuVWUho/n/lF/VT4b2RRXLZw==" saltValue="bp1VYUkPXJuOPAdEszYFKQ==" spinCount="100000" sheet="1" objects="1" scenarios="1"/>
  <sortState ref="A5:AI49">
    <sortCondition ref="A5:A49"/>
  </sortState>
  <mergeCells count="37"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  <mergeCell ref="AI28:AI29"/>
    <mergeCell ref="S3:S4"/>
    <mergeCell ref="T31:X31"/>
    <mergeCell ref="R3:R4"/>
    <mergeCell ref="T32:X32"/>
    <mergeCell ref="V3:V4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26 AG17 AG21:AG23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0" customWidth="1"/>
    <col min="3" max="3" width="9.5703125" style="41" customWidth="1"/>
    <col min="4" max="4" width="18.140625" style="40" customWidth="1"/>
    <col min="5" max="5" width="14" style="40" customWidth="1"/>
    <col min="6" max="6" width="10.140625" style="40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5" customFormat="1" ht="42.75" customHeight="1" x14ac:dyDescent="0.2">
      <c r="A1" s="13" t="s">
        <v>205</v>
      </c>
      <c r="B1" s="13" t="s">
        <v>39</v>
      </c>
      <c r="C1" s="13" t="s">
        <v>40</v>
      </c>
      <c r="D1" s="13" t="s">
        <v>41</v>
      </c>
      <c r="E1" s="13" t="s">
        <v>42</v>
      </c>
      <c r="F1" s="13" t="s">
        <v>43</v>
      </c>
      <c r="G1" s="13" t="s">
        <v>44</v>
      </c>
      <c r="H1" s="13" t="s">
        <v>93</v>
      </c>
      <c r="I1" s="13" t="s">
        <v>45</v>
      </c>
      <c r="J1" s="14"/>
      <c r="K1" s="14"/>
      <c r="L1" s="14"/>
      <c r="M1" s="14"/>
    </row>
    <row r="2" spans="1:13" s="20" customFormat="1" x14ac:dyDescent="0.2">
      <c r="A2" s="16" t="s">
        <v>160</v>
      </c>
      <c r="B2" s="16" t="s">
        <v>46</v>
      </c>
      <c r="C2" s="17" t="s">
        <v>47</v>
      </c>
      <c r="D2" s="17">
        <v>-20.444199999999999</v>
      </c>
      <c r="E2" s="17">
        <v>-52.875599999999999</v>
      </c>
      <c r="F2" s="17">
        <v>388</v>
      </c>
      <c r="G2" s="18">
        <v>40405</v>
      </c>
      <c r="H2" s="19">
        <v>1</v>
      </c>
      <c r="I2" s="17" t="s">
        <v>48</v>
      </c>
      <c r="J2" s="14"/>
      <c r="K2" s="14"/>
      <c r="L2" s="14"/>
      <c r="M2" s="14"/>
    </row>
    <row r="3" spans="1:13" ht="12.75" customHeight="1" x14ac:dyDescent="0.2">
      <c r="A3" s="16" t="s">
        <v>161</v>
      </c>
      <c r="B3" s="16" t="s">
        <v>46</v>
      </c>
      <c r="C3" s="17" t="s">
        <v>49</v>
      </c>
      <c r="D3" s="19">
        <v>-23.002500000000001</v>
      </c>
      <c r="E3" s="19">
        <v>-55.3294</v>
      </c>
      <c r="F3" s="19">
        <v>431</v>
      </c>
      <c r="G3" s="21">
        <v>39611</v>
      </c>
      <c r="H3" s="19">
        <v>1</v>
      </c>
      <c r="I3" s="17" t="s">
        <v>50</v>
      </c>
      <c r="J3" s="22"/>
      <c r="K3" s="22"/>
      <c r="L3" s="22"/>
      <c r="M3" s="22"/>
    </row>
    <row r="4" spans="1:13" x14ac:dyDescent="0.2">
      <c r="A4" s="16" t="s">
        <v>162</v>
      </c>
      <c r="B4" s="16" t="s">
        <v>46</v>
      </c>
      <c r="C4" s="17" t="s">
        <v>51</v>
      </c>
      <c r="D4" s="23">
        <v>-20.4756</v>
      </c>
      <c r="E4" s="23">
        <v>-55.783900000000003</v>
      </c>
      <c r="F4" s="23">
        <v>155</v>
      </c>
      <c r="G4" s="21">
        <v>39022</v>
      </c>
      <c r="H4" s="19">
        <v>1</v>
      </c>
      <c r="I4" s="17" t="s">
        <v>52</v>
      </c>
      <c r="J4" s="22"/>
      <c r="K4" s="22"/>
      <c r="L4" s="22"/>
      <c r="M4" s="22"/>
    </row>
    <row r="5" spans="1:13" ht="14.25" customHeight="1" x14ac:dyDescent="0.2">
      <c r="A5" s="16" t="s">
        <v>163</v>
      </c>
      <c r="B5" s="16" t="s">
        <v>95</v>
      </c>
      <c r="C5" s="17" t="s">
        <v>96</v>
      </c>
      <c r="D5" s="63">
        <v>-11148083</v>
      </c>
      <c r="E5" s="64">
        <v>-53763736</v>
      </c>
      <c r="F5" s="23">
        <v>347</v>
      </c>
      <c r="G5" s="21">
        <v>43199</v>
      </c>
      <c r="H5" s="19">
        <v>1</v>
      </c>
      <c r="I5" s="17" t="s">
        <v>97</v>
      </c>
      <c r="J5" s="22"/>
      <c r="K5" s="22"/>
      <c r="L5" s="22"/>
      <c r="M5" s="22"/>
    </row>
    <row r="6" spans="1:13" ht="14.25" customHeight="1" x14ac:dyDescent="0.2">
      <c r="A6" s="16" t="s">
        <v>164</v>
      </c>
      <c r="B6" s="16" t="s">
        <v>95</v>
      </c>
      <c r="C6" s="17" t="s">
        <v>98</v>
      </c>
      <c r="D6" s="64">
        <v>-22955028</v>
      </c>
      <c r="E6" s="64">
        <v>-55626001</v>
      </c>
      <c r="F6" s="23">
        <v>605</v>
      </c>
      <c r="G6" s="21">
        <v>43203</v>
      </c>
      <c r="H6" s="19">
        <v>1</v>
      </c>
      <c r="I6" s="17" t="s">
        <v>99</v>
      </c>
      <c r="J6" s="22"/>
      <c r="K6" s="22"/>
      <c r="L6" s="22"/>
      <c r="M6" s="22"/>
    </row>
    <row r="7" spans="1:13" s="25" customFormat="1" x14ac:dyDescent="0.2">
      <c r="A7" s="16" t="s">
        <v>165</v>
      </c>
      <c r="B7" s="16" t="s">
        <v>46</v>
      </c>
      <c r="C7" s="17" t="s">
        <v>53</v>
      </c>
      <c r="D7" s="23">
        <v>-22.1008</v>
      </c>
      <c r="E7" s="23">
        <v>-56.54</v>
      </c>
      <c r="F7" s="23">
        <v>208</v>
      </c>
      <c r="G7" s="21">
        <v>40764</v>
      </c>
      <c r="H7" s="19">
        <v>1</v>
      </c>
      <c r="I7" s="24" t="s">
        <v>54</v>
      </c>
      <c r="J7" s="22"/>
      <c r="K7" s="22"/>
      <c r="L7" s="22"/>
      <c r="M7" s="22"/>
    </row>
    <row r="8" spans="1:13" s="25" customFormat="1" x14ac:dyDescent="0.2">
      <c r="A8" s="16" t="s">
        <v>166</v>
      </c>
      <c r="B8" s="16" t="s">
        <v>46</v>
      </c>
      <c r="C8" s="17" t="s">
        <v>55</v>
      </c>
      <c r="D8" s="23">
        <v>-21.7514</v>
      </c>
      <c r="E8" s="23">
        <v>-52.470599999999997</v>
      </c>
      <c r="F8" s="23">
        <v>387</v>
      </c>
      <c r="G8" s="21">
        <v>41354</v>
      </c>
      <c r="H8" s="19">
        <v>1</v>
      </c>
      <c r="I8" s="24" t="s">
        <v>100</v>
      </c>
      <c r="J8" s="22"/>
      <c r="K8" s="22"/>
      <c r="L8" s="22"/>
      <c r="M8" s="22"/>
    </row>
    <row r="9" spans="1:13" s="25" customFormat="1" x14ac:dyDescent="0.2">
      <c r="A9" s="16" t="s">
        <v>167</v>
      </c>
      <c r="B9" s="16" t="s">
        <v>95</v>
      </c>
      <c r="C9" s="17" t="s">
        <v>101</v>
      </c>
      <c r="D9" s="64">
        <v>-19945539</v>
      </c>
      <c r="E9" s="64">
        <v>-54368533</v>
      </c>
      <c r="F9" s="23">
        <v>624</v>
      </c>
      <c r="G9" s="21">
        <v>43129</v>
      </c>
      <c r="H9" s="19">
        <v>1</v>
      </c>
      <c r="I9" s="24" t="s">
        <v>102</v>
      </c>
      <c r="J9" s="22"/>
      <c r="K9" s="22"/>
      <c r="L9" s="22"/>
      <c r="M9" s="22"/>
    </row>
    <row r="10" spans="1:13" s="25" customFormat="1" x14ac:dyDescent="0.2">
      <c r="A10" s="16" t="s">
        <v>168</v>
      </c>
      <c r="B10" s="16" t="s">
        <v>95</v>
      </c>
      <c r="C10" s="17" t="s">
        <v>104</v>
      </c>
      <c r="D10" s="64">
        <v>-21246756</v>
      </c>
      <c r="E10" s="64">
        <v>-564560442</v>
      </c>
      <c r="F10" s="23">
        <v>329</v>
      </c>
      <c r="G10" s="21" t="s">
        <v>105</v>
      </c>
      <c r="H10" s="19">
        <v>1</v>
      </c>
      <c r="I10" s="24" t="s">
        <v>106</v>
      </c>
      <c r="J10" s="22"/>
      <c r="K10" s="22"/>
      <c r="L10" s="22"/>
      <c r="M10" s="22"/>
    </row>
    <row r="11" spans="1:13" s="25" customFormat="1" x14ac:dyDescent="0.2">
      <c r="A11" s="16" t="s">
        <v>169</v>
      </c>
      <c r="B11" s="16" t="s">
        <v>95</v>
      </c>
      <c r="C11" s="17" t="s">
        <v>107</v>
      </c>
      <c r="D11" s="64">
        <v>-21298278</v>
      </c>
      <c r="E11" s="64">
        <v>-52068917</v>
      </c>
      <c r="F11" s="23">
        <v>345</v>
      </c>
      <c r="G11" s="21">
        <v>43196</v>
      </c>
      <c r="H11" s="19">
        <v>1</v>
      </c>
      <c r="I11" s="24" t="s">
        <v>108</v>
      </c>
      <c r="J11" s="22"/>
      <c r="K11" s="22"/>
      <c r="L11" s="22"/>
      <c r="M11" s="22"/>
    </row>
    <row r="12" spans="1:13" s="25" customFormat="1" x14ac:dyDescent="0.2">
      <c r="A12" s="16" t="s">
        <v>170</v>
      </c>
      <c r="B12" s="16" t="s">
        <v>95</v>
      </c>
      <c r="C12" s="17" t="s">
        <v>110</v>
      </c>
      <c r="D12" s="64">
        <v>-22657056</v>
      </c>
      <c r="E12" s="64">
        <v>-54819306</v>
      </c>
      <c r="F12" s="23">
        <v>456</v>
      </c>
      <c r="G12" s="21">
        <v>43165</v>
      </c>
      <c r="H12" s="19">
        <v>1</v>
      </c>
      <c r="I12" s="24" t="s">
        <v>111</v>
      </c>
      <c r="J12" s="22"/>
      <c r="K12" s="22"/>
      <c r="L12" s="22"/>
      <c r="M12" s="22"/>
    </row>
    <row r="13" spans="1:13" s="73" customFormat="1" ht="15" x14ac:dyDescent="0.25">
      <c r="A13" s="65" t="s">
        <v>171</v>
      </c>
      <c r="B13" s="65" t="s">
        <v>95</v>
      </c>
      <c r="C13" s="66" t="s">
        <v>112</v>
      </c>
      <c r="D13" s="67">
        <v>-19587528</v>
      </c>
      <c r="E13" s="67">
        <v>-54030083</v>
      </c>
      <c r="F13" s="68">
        <v>540</v>
      </c>
      <c r="G13" s="69">
        <v>43206</v>
      </c>
      <c r="H13" s="70">
        <v>1</v>
      </c>
      <c r="I13" s="71" t="s">
        <v>113</v>
      </c>
      <c r="J13" s="72"/>
      <c r="K13" s="72"/>
      <c r="L13" s="72"/>
      <c r="M13" s="72"/>
    </row>
    <row r="14" spans="1:13" x14ac:dyDescent="0.2">
      <c r="A14" s="16" t="s">
        <v>172</v>
      </c>
      <c r="B14" s="16" t="s">
        <v>46</v>
      </c>
      <c r="C14" s="17" t="s">
        <v>114</v>
      </c>
      <c r="D14" s="23">
        <v>-20.45</v>
      </c>
      <c r="E14" s="23">
        <v>-54.616599999999998</v>
      </c>
      <c r="F14" s="23">
        <v>530</v>
      </c>
      <c r="G14" s="21">
        <v>37145</v>
      </c>
      <c r="H14" s="19">
        <v>1</v>
      </c>
      <c r="I14" s="17" t="s">
        <v>56</v>
      </c>
      <c r="J14" s="22"/>
      <c r="K14" s="22"/>
      <c r="L14" s="22"/>
      <c r="M14" s="22"/>
    </row>
    <row r="15" spans="1:13" x14ac:dyDescent="0.2">
      <c r="A15" s="16" t="s">
        <v>173</v>
      </c>
      <c r="B15" s="16" t="s">
        <v>46</v>
      </c>
      <c r="C15" s="17" t="s">
        <v>115</v>
      </c>
      <c r="D15" s="19">
        <v>-19.122499999999999</v>
      </c>
      <c r="E15" s="19">
        <v>-51.720799999999997</v>
      </c>
      <c r="F15" s="23">
        <v>516</v>
      </c>
      <c r="G15" s="21">
        <v>39515</v>
      </c>
      <c r="H15" s="19">
        <v>1</v>
      </c>
      <c r="I15" s="17" t="s">
        <v>57</v>
      </c>
      <c r="J15" s="22"/>
      <c r="K15" s="22"/>
      <c r="L15" s="22" t="s">
        <v>38</v>
      </c>
      <c r="M15" s="22"/>
    </row>
    <row r="16" spans="1:13" x14ac:dyDescent="0.2">
      <c r="A16" s="16" t="s">
        <v>174</v>
      </c>
      <c r="B16" s="16" t="s">
        <v>46</v>
      </c>
      <c r="C16" s="17" t="s">
        <v>116</v>
      </c>
      <c r="D16" s="23">
        <v>-18.802199999999999</v>
      </c>
      <c r="E16" s="23">
        <v>-52.602800000000002</v>
      </c>
      <c r="F16" s="23">
        <v>818</v>
      </c>
      <c r="G16" s="21">
        <v>39070</v>
      </c>
      <c r="H16" s="19">
        <v>1</v>
      </c>
      <c r="I16" s="17" t="s">
        <v>89</v>
      </c>
      <c r="J16" s="22"/>
      <c r="K16" s="22"/>
      <c r="L16" s="22"/>
      <c r="M16" s="22"/>
    </row>
    <row r="17" spans="1:13" ht="13.5" customHeight="1" x14ac:dyDescent="0.2">
      <c r="A17" s="16" t="s">
        <v>175</v>
      </c>
      <c r="B17" s="16" t="s">
        <v>46</v>
      </c>
      <c r="C17" s="17" t="s">
        <v>117</v>
      </c>
      <c r="D17" s="23">
        <v>-18.996700000000001</v>
      </c>
      <c r="E17" s="23">
        <v>-57.637500000000003</v>
      </c>
      <c r="F17" s="23">
        <v>126</v>
      </c>
      <c r="G17" s="21">
        <v>39017</v>
      </c>
      <c r="H17" s="19">
        <v>1</v>
      </c>
      <c r="I17" s="17" t="s">
        <v>58</v>
      </c>
      <c r="J17" s="22"/>
      <c r="K17" s="22"/>
      <c r="L17" s="22"/>
      <c r="M17" s="22"/>
    </row>
    <row r="18" spans="1:13" ht="13.5" customHeight="1" x14ac:dyDescent="0.2">
      <c r="A18" s="16" t="s">
        <v>176</v>
      </c>
      <c r="B18" s="16" t="s">
        <v>46</v>
      </c>
      <c r="C18" s="17" t="s">
        <v>118</v>
      </c>
      <c r="D18" s="23">
        <v>-18.4922</v>
      </c>
      <c r="E18" s="23">
        <v>-53.167200000000001</v>
      </c>
      <c r="F18" s="23">
        <v>730</v>
      </c>
      <c r="G18" s="21">
        <v>41247</v>
      </c>
      <c r="H18" s="19">
        <v>1</v>
      </c>
      <c r="I18" s="24" t="s">
        <v>59</v>
      </c>
      <c r="J18" s="22"/>
      <c r="K18" s="22"/>
      <c r="L18" s="22" t="s">
        <v>38</v>
      </c>
      <c r="M18" s="22"/>
    </row>
    <row r="19" spans="1:13" x14ac:dyDescent="0.2">
      <c r="A19" s="16" t="s">
        <v>177</v>
      </c>
      <c r="B19" s="16" t="s">
        <v>46</v>
      </c>
      <c r="C19" s="17" t="s">
        <v>119</v>
      </c>
      <c r="D19" s="23">
        <v>-18.304400000000001</v>
      </c>
      <c r="E19" s="23">
        <v>-54.440899999999999</v>
      </c>
      <c r="F19" s="23">
        <v>252</v>
      </c>
      <c r="G19" s="21">
        <v>39028</v>
      </c>
      <c r="H19" s="19">
        <v>1</v>
      </c>
      <c r="I19" s="17" t="s">
        <v>60</v>
      </c>
      <c r="J19" s="22"/>
      <c r="K19" s="22"/>
      <c r="L19" s="22" t="s">
        <v>38</v>
      </c>
      <c r="M19" s="22"/>
    </row>
    <row r="20" spans="1:13" x14ac:dyDescent="0.2">
      <c r="A20" s="16" t="s">
        <v>178</v>
      </c>
      <c r="B20" s="16" t="s">
        <v>46</v>
      </c>
      <c r="C20" s="17" t="s">
        <v>120</v>
      </c>
      <c r="D20" s="23">
        <v>-22.193899999999999</v>
      </c>
      <c r="E20" s="26">
        <v>-54.9114</v>
      </c>
      <c r="F20" s="23">
        <v>469</v>
      </c>
      <c r="G20" s="21">
        <v>39011</v>
      </c>
      <c r="H20" s="19">
        <v>1</v>
      </c>
      <c r="I20" s="17" t="s">
        <v>61</v>
      </c>
      <c r="J20" s="22"/>
      <c r="K20" s="22"/>
      <c r="L20" s="22"/>
      <c r="M20" s="22"/>
    </row>
    <row r="21" spans="1:13" x14ac:dyDescent="0.2">
      <c r="A21" s="16" t="s">
        <v>179</v>
      </c>
      <c r="B21" s="16" t="s">
        <v>95</v>
      </c>
      <c r="C21" s="17" t="s">
        <v>121</v>
      </c>
      <c r="D21" s="64">
        <v>-22308694</v>
      </c>
      <c r="E21" s="74">
        <v>-54325833</v>
      </c>
      <c r="F21" s="23">
        <v>340</v>
      </c>
      <c r="G21" s="21">
        <v>43159</v>
      </c>
      <c r="H21" s="19">
        <v>1</v>
      </c>
      <c r="I21" s="17" t="s">
        <v>122</v>
      </c>
      <c r="J21" s="22"/>
      <c r="K21" s="22"/>
      <c r="L21" s="22"/>
      <c r="M21" s="22" t="s">
        <v>38</v>
      </c>
    </row>
    <row r="22" spans="1:13" ht="25.5" x14ac:dyDescent="0.2">
      <c r="A22" s="16" t="s">
        <v>180</v>
      </c>
      <c r="B22" s="16" t="s">
        <v>95</v>
      </c>
      <c r="C22" s="17" t="s">
        <v>123</v>
      </c>
      <c r="D22" s="64">
        <v>-23644881</v>
      </c>
      <c r="E22" s="74">
        <v>-54570289</v>
      </c>
      <c r="F22" s="23">
        <v>319</v>
      </c>
      <c r="G22" s="21">
        <v>43204</v>
      </c>
      <c r="H22" s="19">
        <v>1</v>
      </c>
      <c r="I22" s="17" t="s">
        <v>124</v>
      </c>
      <c r="J22" s="22"/>
      <c r="K22" s="22"/>
      <c r="L22" s="22"/>
      <c r="M22" s="22"/>
    </row>
    <row r="23" spans="1:13" x14ac:dyDescent="0.2">
      <c r="A23" s="16" t="s">
        <v>181</v>
      </c>
      <c r="B23" s="16" t="s">
        <v>95</v>
      </c>
      <c r="C23" s="17" t="s">
        <v>125</v>
      </c>
      <c r="D23" s="64">
        <v>-22092833</v>
      </c>
      <c r="E23" s="74">
        <v>-54798833</v>
      </c>
      <c r="F23" s="23">
        <v>360</v>
      </c>
      <c r="G23" s="21">
        <v>43157</v>
      </c>
      <c r="H23" s="19">
        <v>1</v>
      </c>
      <c r="I23" s="17" t="s">
        <v>126</v>
      </c>
      <c r="J23" s="22"/>
      <c r="K23" s="22"/>
      <c r="L23" s="22"/>
      <c r="M23" s="22"/>
    </row>
    <row r="24" spans="1:13" x14ac:dyDescent="0.2">
      <c r="A24" s="16" t="s">
        <v>182</v>
      </c>
      <c r="B24" s="16" t="s">
        <v>46</v>
      </c>
      <c r="C24" s="17" t="s">
        <v>62</v>
      </c>
      <c r="D24" s="19">
        <v>-23.449400000000001</v>
      </c>
      <c r="E24" s="19">
        <v>-54.181699999999999</v>
      </c>
      <c r="F24" s="19">
        <v>336</v>
      </c>
      <c r="G24" s="21">
        <v>39598</v>
      </c>
      <c r="H24" s="19">
        <v>1</v>
      </c>
      <c r="I24" s="17" t="s">
        <v>63</v>
      </c>
      <c r="J24" s="22"/>
      <c r="K24" s="22"/>
      <c r="L24" s="22" t="s">
        <v>38</v>
      </c>
      <c r="M24" s="22" t="s">
        <v>38</v>
      </c>
    </row>
    <row r="25" spans="1:13" x14ac:dyDescent="0.2">
      <c r="A25" s="16" t="s">
        <v>183</v>
      </c>
      <c r="B25" s="16" t="s">
        <v>46</v>
      </c>
      <c r="C25" s="17" t="s">
        <v>64</v>
      </c>
      <c r="D25" s="23">
        <v>-22.3</v>
      </c>
      <c r="E25" s="23">
        <v>-53.816600000000001</v>
      </c>
      <c r="F25" s="23">
        <v>373.29</v>
      </c>
      <c r="G25" s="21">
        <v>37662</v>
      </c>
      <c r="H25" s="19">
        <v>1</v>
      </c>
      <c r="I25" s="17" t="s">
        <v>65</v>
      </c>
      <c r="J25" s="22"/>
      <c r="K25" s="22"/>
      <c r="L25" s="22" t="s">
        <v>38</v>
      </c>
      <c r="M25" s="22"/>
    </row>
    <row r="26" spans="1:13" s="25" customFormat="1" x14ac:dyDescent="0.2">
      <c r="A26" s="16" t="s">
        <v>184</v>
      </c>
      <c r="B26" s="16" t="s">
        <v>46</v>
      </c>
      <c r="C26" s="17" t="s">
        <v>66</v>
      </c>
      <c r="D26" s="23">
        <v>-21.478200000000001</v>
      </c>
      <c r="E26" s="23">
        <v>-56.136899999999997</v>
      </c>
      <c r="F26" s="23">
        <v>249</v>
      </c>
      <c r="G26" s="21">
        <v>40759</v>
      </c>
      <c r="H26" s="19">
        <v>1</v>
      </c>
      <c r="I26" s="24" t="s">
        <v>67</v>
      </c>
      <c r="J26" s="22"/>
      <c r="K26" s="22"/>
      <c r="L26" s="22"/>
      <c r="M26" s="22"/>
    </row>
    <row r="27" spans="1:13" x14ac:dyDescent="0.2">
      <c r="A27" s="16" t="s">
        <v>185</v>
      </c>
      <c r="B27" s="16" t="s">
        <v>46</v>
      </c>
      <c r="C27" s="17" t="s">
        <v>68</v>
      </c>
      <c r="D27" s="19">
        <v>-22.857199999999999</v>
      </c>
      <c r="E27" s="19">
        <v>-54.605600000000003</v>
      </c>
      <c r="F27" s="19">
        <v>379</v>
      </c>
      <c r="G27" s="21">
        <v>39617</v>
      </c>
      <c r="H27" s="19">
        <v>1</v>
      </c>
      <c r="I27" s="17" t="s">
        <v>69</v>
      </c>
      <c r="J27" s="22"/>
      <c r="K27" s="22"/>
      <c r="L27" s="22"/>
      <c r="M27" s="22"/>
    </row>
    <row r="28" spans="1:13" x14ac:dyDescent="0.2">
      <c r="A28" s="16" t="s">
        <v>186</v>
      </c>
      <c r="B28" s="16" t="s">
        <v>95</v>
      </c>
      <c r="C28" s="17" t="s">
        <v>127</v>
      </c>
      <c r="D28" s="64">
        <v>-22575389</v>
      </c>
      <c r="E28" s="64">
        <v>-55160833</v>
      </c>
      <c r="F28" s="19">
        <v>499</v>
      </c>
      <c r="G28" s="21">
        <v>43166</v>
      </c>
      <c r="H28" s="19">
        <v>1</v>
      </c>
      <c r="I28" s="17" t="s">
        <v>128</v>
      </c>
      <c r="J28" s="22"/>
      <c r="K28" s="22"/>
      <c r="L28" s="22"/>
      <c r="M28" s="22"/>
    </row>
    <row r="29" spans="1:13" ht="12.75" customHeight="1" x14ac:dyDescent="0.2">
      <c r="A29" s="16" t="s">
        <v>187</v>
      </c>
      <c r="B29" s="16" t="s">
        <v>46</v>
      </c>
      <c r="C29" s="17" t="s">
        <v>129</v>
      </c>
      <c r="D29" s="23">
        <v>-21.609200000000001</v>
      </c>
      <c r="E29" s="23">
        <v>-55.177799999999998</v>
      </c>
      <c r="F29" s="23">
        <v>401</v>
      </c>
      <c r="G29" s="21">
        <v>39065</v>
      </c>
      <c r="H29" s="19">
        <v>1</v>
      </c>
      <c r="I29" s="17" t="s">
        <v>70</v>
      </c>
      <c r="J29" s="22"/>
      <c r="K29" s="22"/>
      <c r="L29" s="22"/>
      <c r="M29" s="22"/>
    </row>
    <row r="30" spans="1:13" ht="12.75" customHeight="1" x14ac:dyDescent="0.2">
      <c r="A30" s="16" t="s">
        <v>188</v>
      </c>
      <c r="B30" s="16" t="s">
        <v>95</v>
      </c>
      <c r="C30" s="17" t="s">
        <v>130</v>
      </c>
      <c r="D30" s="64">
        <v>-21450972</v>
      </c>
      <c r="E30" s="64">
        <v>-54341972</v>
      </c>
      <c r="F30" s="23">
        <v>500</v>
      </c>
      <c r="G30" s="21">
        <v>43153</v>
      </c>
      <c r="H30" s="19">
        <v>1</v>
      </c>
      <c r="I30" s="17" t="s">
        <v>131</v>
      </c>
      <c r="J30" s="22"/>
      <c r="K30" s="22"/>
      <c r="L30" s="22"/>
      <c r="M30" s="22"/>
    </row>
    <row r="31" spans="1:13" ht="12.75" customHeight="1" x14ac:dyDescent="0.2">
      <c r="A31" s="16" t="s">
        <v>189</v>
      </c>
      <c r="B31" s="16" t="s">
        <v>95</v>
      </c>
      <c r="C31" s="17" t="s">
        <v>132</v>
      </c>
      <c r="D31" s="64">
        <v>-22078528</v>
      </c>
      <c r="E31" s="64">
        <v>-53465889</v>
      </c>
      <c r="F31" s="23">
        <v>372</v>
      </c>
      <c r="G31" s="21">
        <v>43199</v>
      </c>
      <c r="H31" s="19">
        <v>1</v>
      </c>
      <c r="I31" s="17" t="s">
        <v>133</v>
      </c>
      <c r="J31" s="22"/>
      <c r="K31" s="22"/>
      <c r="L31" s="22"/>
      <c r="M31" s="22"/>
    </row>
    <row r="32" spans="1:13" s="25" customFormat="1" x14ac:dyDescent="0.2">
      <c r="A32" s="16" t="s">
        <v>190</v>
      </c>
      <c r="B32" s="16" t="s">
        <v>46</v>
      </c>
      <c r="C32" s="17" t="s">
        <v>134</v>
      </c>
      <c r="D32" s="23">
        <v>-20.395600000000002</v>
      </c>
      <c r="E32" s="23">
        <v>-56.431699999999999</v>
      </c>
      <c r="F32" s="23">
        <v>140</v>
      </c>
      <c r="G32" s="21">
        <v>39023</v>
      </c>
      <c r="H32" s="19">
        <v>1</v>
      </c>
      <c r="I32" s="17" t="s">
        <v>71</v>
      </c>
      <c r="J32" s="22"/>
      <c r="K32" s="22"/>
      <c r="L32" s="22"/>
      <c r="M32" s="22" t="s">
        <v>38</v>
      </c>
    </row>
    <row r="33" spans="1:13" x14ac:dyDescent="0.2">
      <c r="A33" s="16" t="s">
        <v>191</v>
      </c>
      <c r="B33" s="16" t="s">
        <v>46</v>
      </c>
      <c r="C33" s="17" t="s">
        <v>135</v>
      </c>
      <c r="D33" s="23">
        <v>-18.988900000000001</v>
      </c>
      <c r="E33" s="23">
        <v>-56.623100000000001</v>
      </c>
      <c r="F33" s="23">
        <v>104</v>
      </c>
      <c r="G33" s="21">
        <v>38932</v>
      </c>
      <c r="H33" s="19">
        <v>1</v>
      </c>
      <c r="I33" s="17" t="s">
        <v>72</v>
      </c>
      <c r="J33" s="22"/>
      <c r="K33" s="22"/>
      <c r="L33" s="22"/>
      <c r="M33" s="22"/>
    </row>
    <row r="34" spans="1:13" s="25" customFormat="1" x14ac:dyDescent="0.2">
      <c r="A34" s="16" t="s">
        <v>192</v>
      </c>
      <c r="B34" s="16" t="s">
        <v>46</v>
      </c>
      <c r="C34" s="17" t="s">
        <v>136</v>
      </c>
      <c r="D34" s="23">
        <v>-19.414300000000001</v>
      </c>
      <c r="E34" s="23">
        <v>-51.1053</v>
      </c>
      <c r="F34" s="23">
        <v>424</v>
      </c>
      <c r="G34" s="21" t="s">
        <v>73</v>
      </c>
      <c r="H34" s="19">
        <v>1</v>
      </c>
      <c r="I34" s="17" t="s">
        <v>74</v>
      </c>
      <c r="J34" s="22"/>
      <c r="K34" s="22"/>
      <c r="L34" s="22"/>
      <c r="M34" s="22"/>
    </row>
    <row r="35" spans="1:13" s="25" customFormat="1" x14ac:dyDescent="0.2">
      <c r="A35" s="16" t="s">
        <v>193</v>
      </c>
      <c r="B35" s="16" t="s">
        <v>95</v>
      </c>
      <c r="C35" s="17" t="s">
        <v>137</v>
      </c>
      <c r="D35" s="64">
        <v>-18072711</v>
      </c>
      <c r="E35" s="64">
        <v>-54548811</v>
      </c>
      <c r="F35" s="23">
        <v>251</v>
      </c>
      <c r="G35" s="21">
        <v>43133</v>
      </c>
      <c r="H35" s="19">
        <v>1</v>
      </c>
      <c r="I35" s="17" t="s">
        <v>138</v>
      </c>
      <c r="J35" s="22"/>
      <c r="K35" s="22"/>
      <c r="L35" s="22"/>
      <c r="M35" s="22" t="s">
        <v>38</v>
      </c>
    </row>
    <row r="36" spans="1:13" x14ac:dyDescent="0.2">
      <c r="A36" s="16" t="s">
        <v>194</v>
      </c>
      <c r="B36" s="16" t="s">
        <v>46</v>
      </c>
      <c r="C36" s="17" t="s">
        <v>139</v>
      </c>
      <c r="D36" s="23">
        <v>-22.533300000000001</v>
      </c>
      <c r="E36" s="23">
        <v>-55.533299999999997</v>
      </c>
      <c r="F36" s="23">
        <v>650</v>
      </c>
      <c r="G36" s="21">
        <v>37140</v>
      </c>
      <c r="H36" s="19">
        <v>1</v>
      </c>
      <c r="I36" s="17" t="s">
        <v>75</v>
      </c>
      <c r="J36" s="22"/>
      <c r="K36" s="22"/>
      <c r="L36" s="22"/>
      <c r="M36" s="22"/>
    </row>
    <row r="37" spans="1:13" x14ac:dyDescent="0.2">
      <c r="A37" s="16" t="s">
        <v>195</v>
      </c>
      <c r="B37" s="16" t="s">
        <v>46</v>
      </c>
      <c r="C37" s="17" t="s">
        <v>140</v>
      </c>
      <c r="D37" s="23">
        <v>-21.7058</v>
      </c>
      <c r="E37" s="23">
        <v>-57.5533</v>
      </c>
      <c r="F37" s="23">
        <v>85</v>
      </c>
      <c r="G37" s="21">
        <v>39014</v>
      </c>
      <c r="H37" s="19">
        <v>1</v>
      </c>
      <c r="I37" s="17" t="s">
        <v>76</v>
      </c>
      <c r="J37" s="22"/>
      <c r="K37" s="22"/>
      <c r="L37" s="22"/>
      <c r="M37" s="22"/>
    </row>
    <row r="38" spans="1:13" s="25" customFormat="1" x14ac:dyDescent="0.2">
      <c r="A38" s="16" t="s">
        <v>196</v>
      </c>
      <c r="B38" s="16" t="s">
        <v>46</v>
      </c>
      <c r="C38" s="17" t="s">
        <v>141</v>
      </c>
      <c r="D38" s="23">
        <v>-19.420100000000001</v>
      </c>
      <c r="E38" s="23">
        <v>-54.553100000000001</v>
      </c>
      <c r="F38" s="23">
        <v>647</v>
      </c>
      <c r="G38" s="21">
        <v>39067</v>
      </c>
      <c r="H38" s="19">
        <v>1</v>
      </c>
      <c r="I38" s="17" t="s">
        <v>90</v>
      </c>
      <c r="J38" s="22"/>
      <c r="K38" s="22"/>
      <c r="L38" s="22"/>
      <c r="M38" s="22"/>
    </row>
    <row r="39" spans="1:13" s="25" customFormat="1" x14ac:dyDescent="0.2">
      <c r="A39" s="16" t="s">
        <v>197</v>
      </c>
      <c r="B39" s="16" t="s">
        <v>95</v>
      </c>
      <c r="C39" s="17" t="s">
        <v>142</v>
      </c>
      <c r="D39" s="64">
        <v>-20466094</v>
      </c>
      <c r="E39" s="64">
        <v>-53763028</v>
      </c>
      <c r="F39" s="23">
        <v>442</v>
      </c>
      <c r="G39" s="21">
        <v>43118</v>
      </c>
      <c r="H39" s="19">
        <v>1</v>
      </c>
      <c r="I39" s="17"/>
      <c r="J39" s="22"/>
      <c r="K39" s="22"/>
      <c r="L39" s="22"/>
      <c r="M39" s="22"/>
    </row>
    <row r="40" spans="1:13" x14ac:dyDescent="0.2">
      <c r="A40" s="16" t="s">
        <v>198</v>
      </c>
      <c r="B40" s="16" t="s">
        <v>46</v>
      </c>
      <c r="C40" s="17" t="s">
        <v>143</v>
      </c>
      <c r="D40" s="19">
        <v>-21.774999999999999</v>
      </c>
      <c r="E40" s="19">
        <v>-54.528100000000002</v>
      </c>
      <c r="F40" s="19">
        <v>329</v>
      </c>
      <c r="G40" s="21">
        <v>39625</v>
      </c>
      <c r="H40" s="19">
        <v>1</v>
      </c>
      <c r="I40" s="17" t="s">
        <v>77</v>
      </c>
      <c r="J40" s="22"/>
      <c r="K40" s="22"/>
      <c r="L40" s="22"/>
      <c r="M40" s="22" t="s">
        <v>38</v>
      </c>
    </row>
    <row r="41" spans="1:13" s="30" customFormat="1" ht="15" customHeight="1" x14ac:dyDescent="0.2">
      <c r="A41" s="27" t="s">
        <v>199</v>
      </c>
      <c r="B41" s="27" t="s">
        <v>95</v>
      </c>
      <c r="C41" s="17" t="s">
        <v>145</v>
      </c>
      <c r="D41" s="75">
        <v>-21305889</v>
      </c>
      <c r="E41" s="75">
        <v>-52820375</v>
      </c>
      <c r="F41" s="28">
        <v>383</v>
      </c>
      <c r="G41" s="18">
        <v>43209</v>
      </c>
      <c r="H41" s="17">
        <v>1</v>
      </c>
      <c r="I41" s="27" t="s">
        <v>146</v>
      </c>
      <c r="J41" s="29"/>
      <c r="K41" s="29"/>
      <c r="L41" s="29"/>
      <c r="M41" s="29"/>
    </row>
    <row r="42" spans="1:13" s="30" customFormat="1" ht="15" customHeight="1" x14ac:dyDescent="0.2">
      <c r="A42" s="27" t="s">
        <v>200</v>
      </c>
      <c r="B42" s="27" t="s">
        <v>46</v>
      </c>
      <c r="C42" s="17" t="s">
        <v>147</v>
      </c>
      <c r="D42" s="75">
        <v>-20981633</v>
      </c>
      <c r="E42" s="28">
        <v>-54.971899999999998</v>
      </c>
      <c r="F42" s="28">
        <v>464</v>
      </c>
      <c r="G42" s="18" t="s">
        <v>78</v>
      </c>
      <c r="H42" s="17">
        <v>1</v>
      </c>
      <c r="I42" s="27" t="s">
        <v>79</v>
      </c>
      <c r="J42" s="29"/>
      <c r="K42" s="29"/>
      <c r="L42" s="29"/>
      <c r="M42" s="29"/>
    </row>
    <row r="43" spans="1:13" s="25" customFormat="1" x14ac:dyDescent="0.2">
      <c r="A43" s="16" t="s">
        <v>201</v>
      </c>
      <c r="B43" s="16" t="s">
        <v>46</v>
      </c>
      <c r="C43" s="17" t="s">
        <v>148</v>
      </c>
      <c r="D43" s="19">
        <v>-23.966899999999999</v>
      </c>
      <c r="E43" s="19">
        <v>-55.0242</v>
      </c>
      <c r="F43" s="19">
        <v>402</v>
      </c>
      <c r="G43" s="21">
        <v>39605</v>
      </c>
      <c r="H43" s="19">
        <v>1</v>
      </c>
      <c r="I43" s="17" t="s">
        <v>80</v>
      </c>
      <c r="J43" s="22"/>
      <c r="K43" s="22"/>
      <c r="L43" s="22"/>
      <c r="M43" s="22"/>
    </row>
    <row r="44" spans="1:13" s="25" customFormat="1" x14ac:dyDescent="0.2">
      <c r="A44" s="16" t="s">
        <v>202</v>
      </c>
      <c r="B44" s="16" t="s">
        <v>95</v>
      </c>
      <c r="C44" s="17" t="s">
        <v>149</v>
      </c>
      <c r="D44" s="64">
        <v>-20351444</v>
      </c>
      <c r="E44" s="64">
        <v>-51430222</v>
      </c>
      <c r="F44" s="19">
        <v>374</v>
      </c>
      <c r="G44" s="21">
        <v>43196</v>
      </c>
      <c r="H44" s="19">
        <v>1</v>
      </c>
      <c r="I44" s="17" t="s">
        <v>150</v>
      </c>
      <c r="J44" s="22"/>
      <c r="K44" s="22"/>
      <c r="L44" s="22"/>
      <c r="M44" s="22"/>
    </row>
    <row r="45" spans="1:13" s="32" customFormat="1" x14ac:dyDescent="0.2">
      <c r="A45" s="27" t="s">
        <v>203</v>
      </c>
      <c r="B45" s="27" t="s">
        <v>46</v>
      </c>
      <c r="C45" s="17" t="s">
        <v>151</v>
      </c>
      <c r="D45" s="17">
        <v>-17.634699999999999</v>
      </c>
      <c r="E45" s="17">
        <v>-54.760100000000001</v>
      </c>
      <c r="F45" s="17">
        <v>486</v>
      </c>
      <c r="G45" s="18" t="s">
        <v>81</v>
      </c>
      <c r="H45" s="17">
        <v>1</v>
      </c>
      <c r="I45" s="19" t="s">
        <v>82</v>
      </c>
      <c r="J45" s="31"/>
      <c r="K45" s="31"/>
      <c r="L45" s="31"/>
      <c r="M45" s="31"/>
    </row>
    <row r="46" spans="1:13" x14ac:dyDescent="0.2">
      <c r="A46" s="16" t="s">
        <v>204</v>
      </c>
      <c r="B46" s="16" t="s">
        <v>46</v>
      </c>
      <c r="C46" s="17" t="s">
        <v>152</v>
      </c>
      <c r="D46" s="19">
        <v>-20.783300000000001</v>
      </c>
      <c r="E46" s="19">
        <v>-51.7</v>
      </c>
      <c r="F46" s="19">
        <v>313</v>
      </c>
      <c r="G46" s="21">
        <v>37137</v>
      </c>
      <c r="H46" s="19">
        <v>1</v>
      </c>
      <c r="I46" s="17" t="s">
        <v>83</v>
      </c>
      <c r="J46" s="22"/>
      <c r="K46" s="22"/>
      <c r="L46" s="22"/>
      <c r="M46" s="22"/>
    </row>
    <row r="47" spans="1:13" ht="18" customHeight="1" x14ac:dyDescent="0.2">
      <c r="A47" s="33"/>
      <c r="B47" s="34"/>
      <c r="C47" s="35"/>
      <c r="D47" s="35"/>
      <c r="E47" s="35"/>
      <c r="F47" s="35"/>
      <c r="G47" s="13" t="s">
        <v>84</v>
      </c>
      <c r="H47" s="17">
        <f>SUM(H2:H46)</f>
        <v>45</v>
      </c>
      <c r="I47" s="33"/>
      <c r="J47" s="22"/>
      <c r="K47" s="22"/>
      <c r="L47" s="22"/>
      <c r="M47" s="22"/>
    </row>
    <row r="48" spans="1:13" x14ac:dyDescent="0.2">
      <c r="A48" s="22" t="s">
        <v>85</v>
      </c>
      <c r="B48" s="36"/>
      <c r="C48" s="36"/>
      <c r="D48" s="36"/>
      <c r="E48" s="36"/>
      <c r="F48" s="36"/>
      <c r="G48" s="22"/>
      <c r="H48" s="37"/>
      <c r="I48" s="22"/>
      <c r="J48" s="22"/>
      <c r="K48" s="22"/>
      <c r="L48" s="22"/>
      <c r="M48" s="22"/>
    </row>
    <row r="49" spans="1:13" x14ac:dyDescent="0.2">
      <c r="A49" s="38" t="s">
        <v>86</v>
      </c>
      <c r="B49" s="39"/>
      <c r="C49" s="39"/>
      <c r="D49" s="39"/>
      <c r="E49" s="39"/>
      <c r="F49" s="39"/>
      <c r="G49" s="22"/>
      <c r="H49" s="22"/>
      <c r="I49" s="22"/>
      <c r="J49" s="22"/>
      <c r="K49" s="22"/>
      <c r="L49" s="22"/>
      <c r="M49" s="22"/>
    </row>
    <row r="50" spans="1:13" x14ac:dyDescent="0.2">
      <c r="A50" s="22"/>
      <c r="B50" s="39"/>
      <c r="C50" s="39"/>
      <c r="D50" s="39"/>
      <c r="E50" s="39"/>
      <c r="F50" s="39"/>
      <c r="G50" s="22"/>
      <c r="H50" s="22"/>
      <c r="I50" s="22"/>
      <c r="J50" s="22"/>
      <c r="K50" s="22"/>
      <c r="L50" s="22"/>
      <c r="M50" s="22"/>
    </row>
    <row r="51" spans="1:13" x14ac:dyDescent="0.2">
      <c r="A51" s="22"/>
      <c r="B51" s="39"/>
      <c r="C51" s="39"/>
      <c r="D51" s="39"/>
      <c r="E51" s="39"/>
      <c r="F51" s="39"/>
      <c r="G51" s="22"/>
      <c r="H51" s="22"/>
      <c r="I51" s="22"/>
      <c r="J51" s="22"/>
      <c r="K51" s="22"/>
      <c r="L51" s="22"/>
      <c r="M51" s="22"/>
    </row>
    <row r="52" spans="1:13" x14ac:dyDescent="0.2">
      <c r="A52" s="22"/>
      <c r="B52" s="39"/>
      <c r="C52" s="39"/>
      <c r="D52" s="39"/>
      <c r="E52" s="39"/>
      <c r="F52" s="39"/>
      <c r="G52" s="22"/>
      <c r="H52" s="22"/>
      <c r="I52" s="22"/>
      <c r="J52" s="22"/>
      <c r="K52" s="22"/>
      <c r="L52" s="22"/>
      <c r="M52" s="22"/>
    </row>
    <row r="53" spans="1:13" x14ac:dyDescent="0.2">
      <c r="A53" s="22"/>
      <c r="B53" s="39"/>
      <c r="C53" s="39"/>
      <c r="D53" s="39"/>
      <c r="E53" s="39"/>
      <c r="F53" s="39"/>
      <c r="G53" s="22"/>
      <c r="H53" s="22"/>
      <c r="I53" s="22"/>
      <c r="J53" s="22"/>
      <c r="K53" s="22"/>
      <c r="L53" s="22"/>
      <c r="M53" s="22"/>
    </row>
    <row r="54" spans="1:13" x14ac:dyDescent="0.2">
      <c r="A54" s="22"/>
      <c r="B54" s="39"/>
      <c r="C54" s="39"/>
      <c r="D54" s="39"/>
      <c r="E54" s="39"/>
      <c r="F54" s="39"/>
      <c r="G54" s="22"/>
      <c r="H54" s="22"/>
      <c r="I54" s="22"/>
      <c r="J54" s="22"/>
      <c r="K54" s="22"/>
      <c r="L54" s="22"/>
      <c r="M54" s="22"/>
    </row>
    <row r="55" spans="1:13" x14ac:dyDescent="0.2">
      <c r="A55" s="22"/>
      <c r="B55" s="39"/>
      <c r="C55" s="39"/>
      <c r="D55" s="39"/>
      <c r="E55" s="39"/>
      <c r="F55" s="39"/>
      <c r="G55" s="22"/>
      <c r="H55" s="22"/>
      <c r="I55" s="22"/>
      <c r="J55" s="22"/>
      <c r="K55" s="22"/>
      <c r="L55" s="22"/>
      <c r="M55" s="22"/>
    </row>
    <row r="56" spans="1:13" x14ac:dyDescent="0.2">
      <c r="A56" s="22"/>
      <c r="B56" s="39"/>
      <c r="C56" s="39"/>
      <c r="D56" s="39"/>
      <c r="E56" s="39"/>
      <c r="F56" s="39"/>
      <c r="G56" s="22"/>
      <c r="H56" s="22"/>
      <c r="I56" s="22"/>
      <c r="J56" s="22"/>
      <c r="K56" s="22"/>
      <c r="L56" s="22"/>
      <c r="M56" s="22"/>
    </row>
    <row r="57" spans="1:13" x14ac:dyDescent="0.2">
      <c r="A57" s="22"/>
      <c r="B57" s="39"/>
      <c r="C57" s="39"/>
      <c r="D57" s="39"/>
      <c r="E57" s="39"/>
      <c r="F57" s="39"/>
      <c r="G57" s="22"/>
      <c r="H57" s="22"/>
      <c r="I57" s="22"/>
      <c r="J57" s="22"/>
      <c r="K57" s="22"/>
      <c r="L57" s="22"/>
      <c r="M57" s="22"/>
    </row>
    <row r="58" spans="1:13" x14ac:dyDescent="0.2">
      <c r="A58" s="22"/>
      <c r="B58" s="39"/>
      <c r="C58" s="39"/>
      <c r="D58" s="39"/>
      <c r="E58" s="39"/>
      <c r="F58" s="39"/>
      <c r="G58" s="22"/>
      <c r="H58" s="22"/>
      <c r="I58" s="22"/>
      <c r="J58" s="22"/>
      <c r="K58" s="22"/>
      <c r="L58" s="22"/>
      <c r="M58" s="22"/>
    </row>
    <row r="59" spans="1:13" x14ac:dyDescent="0.2">
      <c r="A59" s="22"/>
      <c r="B59" s="39"/>
      <c r="C59" s="39"/>
      <c r="D59" s="39"/>
      <c r="E59" s="39"/>
      <c r="F59" s="39" t="s">
        <v>38</v>
      </c>
      <c r="G59" s="22"/>
      <c r="H59" s="22"/>
      <c r="I59" s="22"/>
      <c r="J59" s="22"/>
      <c r="K59" s="22"/>
      <c r="L59" s="22"/>
      <c r="M59" s="22"/>
    </row>
    <row r="60" spans="1:13" x14ac:dyDescent="0.2">
      <c r="A60" s="22"/>
      <c r="B60" s="39"/>
      <c r="C60" s="39"/>
      <c r="D60" s="39"/>
      <c r="E60" s="39"/>
      <c r="F60" s="39"/>
      <c r="G60" s="22"/>
      <c r="H60" s="22"/>
      <c r="I60" s="22"/>
      <c r="J60" s="22"/>
      <c r="K60" s="22"/>
      <c r="L60" s="22"/>
      <c r="M60" s="22"/>
    </row>
    <row r="61" spans="1:13" x14ac:dyDescent="0.2">
      <c r="A61" s="22"/>
      <c r="B61" s="39"/>
      <c r="C61" s="39"/>
      <c r="D61" s="39"/>
      <c r="E61" s="39"/>
      <c r="F61" s="39"/>
      <c r="G61" s="22"/>
      <c r="H61" s="22"/>
      <c r="I61" s="22"/>
      <c r="J61" s="22"/>
      <c r="K61" s="22"/>
      <c r="L61" s="22"/>
      <c r="M61" s="22"/>
    </row>
    <row r="62" spans="1:13" x14ac:dyDescent="0.2">
      <c r="A62" s="22"/>
      <c r="B62" s="39"/>
      <c r="C62" s="39"/>
      <c r="D62" s="39"/>
      <c r="E62" s="39"/>
      <c r="F62" s="39"/>
      <c r="G62" s="22"/>
      <c r="H62" s="22"/>
      <c r="I62" s="22"/>
      <c r="J62" s="22"/>
      <c r="K62" s="22"/>
      <c r="L62" s="22"/>
      <c r="M62" s="22"/>
    </row>
    <row r="63" spans="1:13" x14ac:dyDescent="0.2">
      <c r="A63" s="22"/>
      <c r="B63" s="39"/>
      <c r="C63" s="39"/>
      <c r="D63" s="39"/>
      <c r="E63" s="39"/>
      <c r="F63" s="39"/>
      <c r="G63" s="22"/>
      <c r="H63" s="22"/>
      <c r="I63" s="22"/>
      <c r="J63" s="22"/>
      <c r="K63" s="22"/>
      <c r="L63" s="22"/>
      <c r="M63" s="22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3"/>
  <sheetViews>
    <sheetView zoomScale="90" zoomScaleNormal="90" workbookViewId="0">
      <selection activeCell="AJ51" sqref="AJ51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8" ht="20.100000000000001" customHeight="1" thickBot="1" x14ac:dyDescent="0.25">
      <c r="A1" s="168" t="s">
        <v>15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70"/>
    </row>
    <row r="2" spans="1:38" ht="20.100000000000001" customHeight="1" thickBot="1" x14ac:dyDescent="0.25">
      <c r="A2" s="180" t="s">
        <v>13</v>
      </c>
      <c r="B2" s="166" t="s">
        <v>214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7"/>
    </row>
    <row r="3" spans="1:38" s="4" customFormat="1" ht="20.100000000000001" customHeight="1" x14ac:dyDescent="0.2">
      <c r="A3" s="181"/>
      <c r="B3" s="178">
        <v>1</v>
      </c>
      <c r="C3" s="176">
        <f>SUM(B3+1)</f>
        <v>2</v>
      </c>
      <c r="D3" s="176">
        <f t="shared" ref="D3:AD3" si="0">SUM(C3+1)</f>
        <v>3</v>
      </c>
      <c r="E3" s="176">
        <f t="shared" si="0"/>
        <v>4</v>
      </c>
      <c r="F3" s="176">
        <f t="shared" si="0"/>
        <v>5</v>
      </c>
      <c r="G3" s="176">
        <f t="shared" si="0"/>
        <v>6</v>
      </c>
      <c r="H3" s="176">
        <f t="shared" si="0"/>
        <v>7</v>
      </c>
      <c r="I3" s="176">
        <f t="shared" si="0"/>
        <v>8</v>
      </c>
      <c r="J3" s="176">
        <f t="shared" si="0"/>
        <v>9</v>
      </c>
      <c r="K3" s="176">
        <f t="shared" si="0"/>
        <v>10</v>
      </c>
      <c r="L3" s="176">
        <f t="shared" si="0"/>
        <v>11</v>
      </c>
      <c r="M3" s="176">
        <f t="shared" si="0"/>
        <v>12</v>
      </c>
      <c r="N3" s="176">
        <f t="shared" si="0"/>
        <v>13</v>
      </c>
      <c r="O3" s="176">
        <f t="shared" si="0"/>
        <v>14</v>
      </c>
      <c r="P3" s="176">
        <f t="shared" si="0"/>
        <v>15</v>
      </c>
      <c r="Q3" s="176">
        <f t="shared" si="0"/>
        <v>16</v>
      </c>
      <c r="R3" s="176">
        <f t="shared" si="0"/>
        <v>17</v>
      </c>
      <c r="S3" s="176">
        <f t="shared" si="0"/>
        <v>18</v>
      </c>
      <c r="T3" s="176">
        <f t="shared" si="0"/>
        <v>19</v>
      </c>
      <c r="U3" s="176">
        <f t="shared" si="0"/>
        <v>20</v>
      </c>
      <c r="V3" s="176">
        <f t="shared" si="0"/>
        <v>21</v>
      </c>
      <c r="W3" s="176">
        <f t="shared" si="0"/>
        <v>22</v>
      </c>
      <c r="X3" s="176">
        <f t="shared" si="0"/>
        <v>23</v>
      </c>
      <c r="Y3" s="176">
        <f t="shared" si="0"/>
        <v>24</v>
      </c>
      <c r="Z3" s="176">
        <f t="shared" si="0"/>
        <v>25</v>
      </c>
      <c r="AA3" s="176">
        <f t="shared" si="0"/>
        <v>26</v>
      </c>
      <c r="AB3" s="176">
        <f t="shared" si="0"/>
        <v>27</v>
      </c>
      <c r="AC3" s="176">
        <f t="shared" si="0"/>
        <v>28</v>
      </c>
      <c r="AD3" s="176">
        <f t="shared" si="0"/>
        <v>29</v>
      </c>
      <c r="AE3" s="164">
        <v>30</v>
      </c>
      <c r="AF3" s="183">
        <v>31</v>
      </c>
      <c r="AG3" s="109" t="s">
        <v>29</v>
      </c>
      <c r="AH3" s="110" t="s">
        <v>28</v>
      </c>
    </row>
    <row r="4" spans="1:38" s="5" customFormat="1" ht="20.100000000000001" customHeight="1" thickBot="1" x14ac:dyDescent="0.25">
      <c r="A4" s="182"/>
      <c r="B4" s="179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65"/>
      <c r="AF4" s="184"/>
      <c r="AG4" s="111" t="s">
        <v>27</v>
      </c>
      <c r="AH4" s="53" t="s">
        <v>27</v>
      </c>
    </row>
    <row r="5" spans="1:38" s="5" customFormat="1" x14ac:dyDescent="0.2">
      <c r="A5" s="105" t="s">
        <v>32</v>
      </c>
      <c r="B5" s="148">
        <v>33.200000000000003</v>
      </c>
      <c r="C5" s="148">
        <v>35</v>
      </c>
      <c r="D5" s="148">
        <v>31.6</v>
      </c>
      <c r="E5" s="148">
        <v>31.7</v>
      </c>
      <c r="F5" s="148">
        <v>29.7</v>
      </c>
      <c r="G5" s="148">
        <v>32.1</v>
      </c>
      <c r="H5" s="148">
        <v>34.1</v>
      </c>
      <c r="I5" s="148">
        <v>34.200000000000003</v>
      </c>
      <c r="J5" s="148">
        <v>34.200000000000003</v>
      </c>
      <c r="K5" s="148">
        <v>35.4</v>
      </c>
      <c r="L5" s="148">
        <v>35.200000000000003</v>
      </c>
      <c r="M5" s="148">
        <v>35.5</v>
      </c>
      <c r="N5" s="148">
        <v>35.6</v>
      </c>
      <c r="O5" s="148">
        <v>35.1</v>
      </c>
      <c r="P5" s="148">
        <v>35</v>
      </c>
      <c r="Q5" s="148">
        <v>32.9</v>
      </c>
      <c r="R5" s="148">
        <v>31.9</v>
      </c>
      <c r="S5" s="148">
        <v>32.700000000000003</v>
      </c>
      <c r="T5" s="148">
        <v>31.8</v>
      </c>
      <c r="U5" s="148">
        <v>34.299999999999997</v>
      </c>
      <c r="V5" s="148">
        <v>35.200000000000003</v>
      </c>
      <c r="W5" s="148">
        <v>35.799999999999997</v>
      </c>
      <c r="X5" s="148">
        <v>34.5</v>
      </c>
      <c r="Y5" s="148">
        <v>37.299999999999997</v>
      </c>
      <c r="Z5" s="148">
        <v>36.799999999999997</v>
      </c>
      <c r="AA5" s="148">
        <v>36.799999999999997</v>
      </c>
      <c r="AB5" s="148">
        <v>36.799999999999997</v>
      </c>
      <c r="AC5" s="148">
        <v>36.9</v>
      </c>
      <c r="AD5" s="148">
        <v>36.5</v>
      </c>
      <c r="AE5" s="148">
        <v>34.6</v>
      </c>
      <c r="AF5" s="148">
        <v>32.5</v>
      </c>
      <c r="AG5" s="112">
        <f t="shared" ref="AG5" si="1">MAX(B5:AF5)</f>
        <v>37.299999999999997</v>
      </c>
      <c r="AH5" s="81">
        <f t="shared" ref="AH5" si="2">AVERAGE(B5:AF5)</f>
        <v>34.351612903225792</v>
      </c>
    </row>
    <row r="6" spans="1:38" x14ac:dyDescent="0.2">
      <c r="A6" s="84" t="s">
        <v>94</v>
      </c>
      <c r="B6" s="148">
        <v>32</v>
      </c>
      <c r="C6" s="148">
        <v>33.4</v>
      </c>
      <c r="D6" s="148">
        <v>30.7</v>
      </c>
      <c r="E6" s="148">
        <v>27</v>
      </c>
      <c r="F6" s="148">
        <v>28.4</v>
      </c>
      <c r="G6" s="148">
        <v>31.3</v>
      </c>
      <c r="H6" s="148">
        <v>32.6</v>
      </c>
      <c r="I6" s="148">
        <v>33.1</v>
      </c>
      <c r="J6" s="148">
        <v>34.5</v>
      </c>
      <c r="K6" s="148">
        <v>34.700000000000003</v>
      </c>
      <c r="L6" s="148">
        <v>35.299999999999997</v>
      </c>
      <c r="M6" s="148">
        <v>36.1</v>
      </c>
      <c r="N6" s="148">
        <v>35.799999999999997</v>
      </c>
      <c r="O6" s="148">
        <v>34.6</v>
      </c>
      <c r="P6" s="148">
        <v>35</v>
      </c>
      <c r="Q6" s="148">
        <v>34.299999999999997</v>
      </c>
      <c r="R6" s="148">
        <v>26.5</v>
      </c>
      <c r="S6" s="148">
        <v>31.5</v>
      </c>
      <c r="T6" s="148">
        <v>33.6</v>
      </c>
      <c r="U6" s="148">
        <v>33.4</v>
      </c>
      <c r="V6" s="148">
        <v>35.5</v>
      </c>
      <c r="W6" s="148">
        <v>34.799999999999997</v>
      </c>
      <c r="X6" s="148">
        <v>35.799999999999997</v>
      </c>
      <c r="Y6" s="148">
        <v>35.799999999999997</v>
      </c>
      <c r="Z6" s="148">
        <v>36.1</v>
      </c>
      <c r="AA6" s="148">
        <v>36.200000000000003</v>
      </c>
      <c r="AB6" s="148">
        <v>35.6</v>
      </c>
      <c r="AC6" s="148">
        <v>34.700000000000003</v>
      </c>
      <c r="AD6" s="148">
        <v>33.9</v>
      </c>
      <c r="AE6" s="148">
        <v>31.2</v>
      </c>
      <c r="AF6" s="148">
        <v>31.1</v>
      </c>
      <c r="AG6" s="112">
        <f t="shared" ref="AG6" si="3">MAX(B6:AF6)</f>
        <v>36.200000000000003</v>
      </c>
      <c r="AH6" s="81">
        <f t="shared" ref="AH6" si="4">AVERAGE(B6:AF6)</f>
        <v>33.37096774193548</v>
      </c>
    </row>
    <row r="7" spans="1:38" x14ac:dyDescent="0.2">
      <c r="A7" s="84" t="s">
        <v>0</v>
      </c>
      <c r="B7" s="148" t="s">
        <v>210</v>
      </c>
      <c r="C7" s="148" t="s">
        <v>210</v>
      </c>
      <c r="D7" s="148" t="s">
        <v>210</v>
      </c>
      <c r="E7" s="148" t="s">
        <v>210</v>
      </c>
      <c r="F7" s="148" t="s">
        <v>210</v>
      </c>
      <c r="G7" s="148">
        <v>32</v>
      </c>
      <c r="H7" s="148">
        <v>33.9</v>
      </c>
      <c r="I7" s="148">
        <v>34.700000000000003</v>
      </c>
      <c r="J7" s="148">
        <v>34.9</v>
      </c>
      <c r="K7" s="148" t="s">
        <v>210</v>
      </c>
      <c r="L7" s="148" t="s">
        <v>210</v>
      </c>
      <c r="M7" s="148" t="s">
        <v>210</v>
      </c>
      <c r="N7" s="148" t="s">
        <v>210</v>
      </c>
      <c r="O7" s="148" t="s">
        <v>210</v>
      </c>
      <c r="P7" s="148" t="s">
        <v>210</v>
      </c>
      <c r="Q7" s="148" t="s">
        <v>210</v>
      </c>
      <c r="R7" s="148" t="s">
        <v>210</v>
      </c>
      <c r="S7" s="148" t="s">
        <v>210</v>
      </c>
      <c r="T7" s="148" t="s">
        <v>210</v>
      </c>
      <c r="U7" s="148" t="s">
        <v>210</v>
      </c>
      <c r="V7" s="148" t="s">
        <v>210</v>
      </c>
      <c r="W7" s="148" t="s">
        <v>210</v>
      </c>
      <c r="X7" s="148" t="s">
        <v>210</v>
      </c>
      <c r="Y7" s="148" t="s">
        <v>210</v>
      </c>
      <c r="Z7" s="148" t="s">
        <v>210</v>
      </c>
      <c r="AA7" s="148" t="s">
        <v>210</v>
      </c>
      <c r="AB7" s="148" t="s">
        <v>210</v>
      </c>
      <c r="AC7" s="148" t="s">
        <v>210</v>
      </c>
      <c r="AD7" s="148" t="s">
        <v>210</v>
      </c>
      <c r="AE7" s="148" t="s">
        <v>210</v>
      </c>
      <c r="AF7" s="148" t="s">
        <v>210</v>
      </c>
      <c r="AG7" s="112">
        <f t="shared" ref="AG7:AG8" si="5">MAX(B7:AF7)</f>
        <v>34.9</v>
      </c>
      <c r="AH7" s="81">
        <f t="shared" ref="AH7:AH8" si="6">AVERAGE(B7:AF7)</f>
        <v>33.875</v>
      </c>
    </row>
    <row r="8" spans="1:38" x14ac:dyDescent="0.2">
      <c r="A8" s="84" t="s">
        <v>153</v>
      </c>
      <c r="B8" s="148">
        <v>33</v>
      </c>
      <c r="C8" s="148">
        <v>32.5</v>
      </c>
      <c r="D8" s="148">
        <v>32.299999999999997</v>
      </c>
      <c r="E8" s="148">
        <v>27.1</v>
      </c>
      <c r="F8" s="148">
        <v>26.7</v>
      </c>
      <c r="G8" s="148">
        <v>27.9</v>
      </c>
      <c r="H8" s="148">
        <v>29.7</v>
      </c>
      <c r="I8" s="148">
        <v>30.3</v>
      </c>
      <c r="J8" s="148">
        <v>31.1</v>
      </c>
      <c r="K8" s="148">
        <v>30.6</v>
      </c>
      <c r="L8" s="148">
        <v>32.1</v>
      </c>
      <c r="M8" s="148">
        <v>32.200000000000003</v>
      </c>
      <c r="N8" s="148">
        <v>33.6</v>
      </c>
      <c r="O8" s="148">
        <v>32.799999999999997</v>
      </c>
      <c r="P8" s="148">
        <v>34</v>
      </c>
      <c r="Q8" s="148">
        <v>33.299999999999997</v>
      </c>
      <c r="R8" s="148">
        <v>25.3</v>
      </c>
      <c r="S8" s="148">
        <v>26.1</v>
      </c>
      <c r="T8" s="148">
        <v>31.7</v>
      </c>
      <c r="U8" s="148">
        <v>30.7</v>
      </c>
      <c r="V8" s="148">
        <v>30.1</v>
      </c>
      <c r="W8" s="148">
        <v>31.7</v>
      </c>
      <c r="X8" s="148">
        <v>33.200000000000003</v>
      </c>
      <c r="Y8" s="148">
        <v>32.799999999999997</v>
      </c>
      <c r="Z8" s="148">
        <v>34</v>
      </c>
      <c r="AA8" s="148">
        <v>33.4</v>
      </c>
      <c r="AB8" s="148">
        <v>31.9</v>
      </c>
      <c r="AC8" s="148">
        <v>27.9</v>
      </c>
      <c r="AD8" s="148">
        <v>27.8</v>
      </c>
      <c r="AE8" s="148">
        <v>24.7</v>
      </c>
      <c r="AF8" s="148">
        <v>27.1</v>
      </c>
      <c r="AG8" s="112">
        <f t="shared" si="5"/>
        <v>34</v>
      </c>
      <c r="AH8" s="81">
        <f t="shared" si="6"/>
        <v>30.56774193548388</v>
      </c>
    </row>
    <row r="9" spans="1:38" x14ac:dyDescent="0.2">
      <c r="A9" s="84" t="s">
        <v>33</v>
      </c>
      <c r="B9" s="148">
        <v>33.700000000000003</v>
      </c>
      <c r="C9" s="148">
        <v>33.200000000000003</v>
      </c>
      <c r="D9" s="148">
        <v>31.7</v>
      </c>
      <c r="E9" s="148">
        <v>29.5</v>
      </c>
      <c r="F9" s="148">
        <v>32</v>
      </c>
      <c r="G9" s="148">
        <v>30.4</v>
      </c>
      <c r="H9" s="148">
        <v>33.6</v>
      </c>
      <c r="I9" s="148">
        <v>34.1</v>
      </c>
      <c r="J9" s="148">
        <v>34.4</v>
      </c>
      <c r="K9" s="148">
        <v>34.4</v>
      </c>
      <c r="L9" s="148">
        <v>36</v>
      </c>
      <c r="M9" s="148">
        <v>35.9</v>
      </c>
      <c r="N9" s="148">
        <v>36.1</v>
      </c>
      <c r="O9" s="148">
        <v>36.1</v>
      </c>
      <c r="P9" s="148">
        <v>35.6</v>
      </c>
      <c r="Q9" s="148">
        <v>33.299999999999997</v>
      </c>
      <c r="R9" s="148">
        <v>31.1</v>
      </c>
      <c r="S9" s="148">
        <v>29.7</v>
      </c>
      <c r="T9" s="148">
        <v>34.5</v>
      </c>
      <c r="U9" s="148">
        <v>33</v>
      </c>
      <c r="V9" s="148">
        <v>34.200000000000003</v>
      </c>
      <c r="W9" s="148">
        <v>31.5</v>
      </c>
      <c r="X9" s="148">
        <v>33.9</v>
      </c>
      <c r="Y9" s="148">
        <v>35.200000000000003</v>
      </c>
      <c r="Z9" s="148">
        <v>34.9</v>
      </c>
      <c r="AA9" s="148">
        <v>35.6</v>
      </c>
      <c r="AB9" s="148">
        <v>33.6</v>
      </c>
      <c r="AC9" s="148">
        <v>28.4</v>
      </c>
      <c r="AD9" s="148">
        <v>31.9</v>
      </c>
      <c r="AE9" s="148">
        <v>29.7</v>
      </c>
      <c r="AF9" s="148">
        <v>30.2</v>
      </c>
      <c r="AG9" s="112">
        <f t="shared" ref="AG9" si="7">MAX(B9:AF9)</f>
        <v>36.1</v>
      </c>
      <c r="AH9" s="81">
        <f t="shared" ref="AH9" si="8">AVERAGE(B9:AF9)</f>
        <v>33.141935483870974</v>
      </c>
    </row>
    <row r="10" spans="1:38" x14ac:dyDescent="0.2">
      <c r="A10" s="84" t="s">
        <v>103</v>
      </c>
      <c r="B10" s="148">
        <v>32.799999999999997</v>
      </c>
      <c r="C10" s="148">
        <v>32</v>
      </c>
      <c r="D10" s="148">
        <v>31.8</v>
      </c>
      <c r="E10" s="148">
        <v>28.9</v>
      </c>
      <c r="F10" s="148">
        <v>31.1</v>
      </c>
      <c r="G10" s="148">
        <v>32.700000000000003</v>
      </c>
      <c r="H10" s="148">
        <v>34</v>
      </c>
      <c r="I10" s="148">
        <v>36.200000000000003</v>
      </c>
      <c r="J10" s="148">
        <v>35</v>
      </c>
      <c r="K10" s="148">
        <v>35.700000000000003</v>
      </c>
      <c r="L10" s="148">
        <v>35.200000000000003</v>
      </c>
      <c r="M10" s="148">
        <v>36.4</v>
      </c>
      <c r="N10" s="148">
        <v>36.299999999999997</v>
      </c>
      <c r="O10" s="148">
        <v>34.4</v>
      </c>
      <c r="P10" s="148">
        <v>35.4</v>
      </c>
      <c r="Q10" s="148">
        <v>33.5</v>
      </c>
      <c r="R10" s="148">
        <v>32.200000000000003</v>
      </c>
      <c r="S10" s="148">
        <v>31.4</v>
      </c>
      <c r="T10" s="148">
        <v>33.700000000000003</v>
      </c>
      <c r="U10" s="148">
        <v>31.9</v>
      </c>
      <c r="V10" s="148">
        <v>34.799999999999997</v>
      </c>
      <c r="W10" s="148">
        <v>34.200000000000003</v>
      </c>
      <c r="X10" s="148">
        <v>34.1</v>
      </c>
      <c r="Y10" s="148">
        <v>35</v>
      </c>
      <c r="Z10" s="148">
        <v>35.1</v>
      </c>
      <c r="AA10" s="148">
        <v>35.299999999999997</v>
      </c>
      <c r="AB10" s="148">
        <v>35.1</v>
      </c>
      <c r="AC10" s="148">
        <v>32.1</v>
      </c>
      <c r="AD10" s="148">
        <v>32.5</v>
      </c>
      <c r="AE10" s="148">
        <v>31.6</v>
      </c>
      <c r="AF10" s="148">
        <v>30.8</v>
      </c>
      <c r="AG10" s="112">
        <f t="shared" ref="AG10" si="9">MAX(B10:AF10)</f>
        <v>36.4</v>
      </c>
      <c r="AH10" s="81">
        <f t="shared" ref="AH10" si="10">AVERAGE(B10:AF10)</f>
        <v>33.587096774193547</v>
      </c>
    </row>
    <row r="11" spans="1:38" x14ac:dyDescent="0.2">
      <c r="A11" s="84" t="s">
        <v>109</v>
      </c>
      <c r="B11" s="148">
        <v>33.1</v>
      </c>
      <c r="C11" s="148">
        <v>33.200000000000003</v>
      </c>
      <c r="D11" s="148">
        <v>30.9</v>
      </c>
      <c r="E11" s="148">
        <v>27.1</v>
      </c>
      <c r="F11" s="148">
        <v>26.9</v>
      </c>
      <c r="G11" s="148">
        <v>31.4</v>
      </c>
      <c r="H11" s="148">
        <v>33.1</v>
      </c>
      <c r="I11" s="148">
        <v>35.1</v>
      </c>
      <c r="J11" s="148">
        <v>34.799999999999997</v>
      </c>
      <c r="K11" s="148">
        <v>34.6</v>
      </c>
      <c r="L11" s="148">
        <v>35.700000000000003</v>
      </c>
      <c r="M11" s="148">
        <v>36.299999999999997</v>
      </c>
      <c r="N11" s="148">
        <v>35.799999999999997</v>
      </c>
      <c r="O11" s="148">
        <v>35.5</v>
      </c>
      <c r="P11" s="148">
        <v>34.5</v>
      </c>
      <c r="Q11" s="148">
        <v>34.200000000000003</v>
      </c>
      <c r="R11" s="148">
        <v>23.8</v>
      </c>
      <c r="S11" s="148">
        <v>29.4</v>
      </c>
      <c r="T11" s="148">
        <v>32.9</v>
      </c>
      <c r="U11" s="148">
        <v>32.700000000000003</v>
      </c>
      <c r="V11" s="148">
        <v>34.299999999999997</v>
      </c>
      <c r="W11" s="148">
        <v>33.9</v>
      </c>
      <c r="X11" s="148">
        <v>34.4</v>
      </c>
      <c r="Y11" s="148">
        <v>35.299999999999997</v>
      </c>
      <c r="Z11" s="148">
        <v>34.299999999999997</v>
      </c>
      <c r="AA11" s="148">
        <v>34.9</v>
      </c>
      <c r="AB11" s="148">
        <v>33.5</v>
      </c>
      <c r="AC11" s="148">
        <v>33.700000000000003</v>
      </c>
      <c r="AD11" s="148">
        <v>31.6</v>
      </c>
      <c r="AE11" s="148">
        <v>29</v>
      </c>
      <c r="AF11" s="148">
        <v>28.5</v>
      </c>
      <c r="AG11" s="112">
        <f t="shared" ref="AG11" si="11">MAX(B11:AF11)</f>
        <v>36.299999999999997</v>
      </c>
      <c r="AH11" s="81">
        <f t="shared" ref="AH11" si="12">AVERAGE(B11:AF11)</f>
        <v>32.722580645161287</v>
      </c>
    </row>
    <row r="12" spans="1:38" x14ac:dyDescent="0.2">
      <c r="A12" s="84" t="s">
        <v>1</v>
      </c>
      <c r="B12" s="148">
        <v>30.5</v>
      </c>
      <c r="C12" s="148">
        <v>30.4</v>
      </c>
      <c r="D12" s="148">
        <v>29.2</v>
      </c>
      <c r="E12" s="148">
        <v>27.5</v>
      </c>
      <c r="F12" s="148">
        <v>26</v>
      </c>
      <c r="G12" s="148">
        <v>29.5</v>
      </c>
      <c r="H12" s="148">
        <v>29.6</v>
      </c>
      <c r="I12" s="148">
        <v>31.2</v>
      </c>
      <c r="J12" s="148">
        <v>32.1</v>
      </c>
      <c r="K12" s="148">
        <v>31.8</v>
      </c>
      <c r="L12" s="148">
        <v>31.8</v>
      </c>
      <c r="M12" s="148">
        <v>32.9</v>
      </c>
      <c r="N12" s="148">
        <v>33.799999999999997</v>
      </c>
      <c r="O12" s="148">
        <v>31.9</v>
      </c>
      <c r="P12" s="148">
        <v>32.799999999999997</v>
      </c>
      <c r="Q12" s="148">
        <v>30.9</v>
      </c>
      <c r="R12" s="148">
        <v>31.1</v>
      </c>
      <c r="S12" s="148">
        <v>30.7</v>
      </c>
      <c r="T12" s="148">
        <v>31.8</v>
      </c>
      <c r="U12" s="148">
        <v>31.3</v>
      </c>
      <c r="V12" s="148">
        <v>31.6</v>
      </c>
      <c r="W12" s="148">
        <v>33.4</v>
      </c>
      <c r="X12" s="148">
        <v>33.200000000000003</v>
      </c>
      <c r="Y12" s="148">
        <v>33.299999999999997</v>
      </c>
      <c r="Z12" s="148">
        <v>33.299999999999997</v>
      </c>
      <c r="AA12" s="148">
        <v>33</v>
      </c>
      <c r="AB12" s="148">
        <v>33</v>
      </c>
      <c r="AC12" s="148">
        <v>33.1</v>
      </c>
      <c r="AD12" s="148">
        <v>32.200000000000003</v>
      </c>
      <c r="AE12" s="148">
        <v>31.5</v>
      </c>
      <c r="AF12" s="148">
        <v>29.9</v>
      </c>
      <c r="AG12" s="112">
        <f t="shared" ref="AG12:AG16" si="13">MAX(B12:AF12)</f>
        <v>33.799999999999997</v>
      </c>
      <c r="AH12" s="81">
        <f t="shared" ref="AH12:AH16" si="14">AVERAGE(B12:AF12)</f>
        <v>31.429032258064513</v>
      </c>
      <c r="AJ12" s="11" t="s">
        <v>38</v>
      </c>
      <c r="AK12" t="s">
        <v>38</v>
      </c>
    </row>
    <row r="13" spans="1:38" x14ac:dyDescent="0.2">
      <c r="A13" s="84" t="s">
        <v>2</v>
      </c>
      <c r="B13" s="148">
        <v>29.7</v>
      </c>
      <c r="C13" s="148">
        <v>30.2</v>
      </c>
      <c r="D13" s="148">
        <v>31.8</v>
      </c>
      <c r="E13" s="148">
        <v>31.6</v>
      </c>
      <c r="F13" s="148">
        <v>27.3</v>
      </c>
      <c r="G13" s="148">
        <v>28.8</v>
      </c>
      <c r="H13" s="148">
        <v>28.9</v>
      </c>
      <c r="I13" s="148">
        <v>30.7</v>
      </c>
      <c r="J13" s="148">
        <v>32.700000000000003</v>
      </c>
      <c r="K13" s="148">
        <v>33.700000000000003</v>
      </c>
      <c r="L13" s="148">
        <v>32</v>
      </c>
      <c r="M13" s="148">
        <v>34</v>
      </c>
      <c r="N13" s="148">
        <v>34.4</v>
      </c>
      <c r="O13" s="148">
        <v>30.9</v>
      </c>
      <c r="P13" s="148">
        <v>30.6</v>
      </c>
      <c r="Q13" s="148">
        <v>33.1</v>
      </c>
      <c r="R13" s="148">
        <v>31.6</v>
      </c>
      <c r="S13" s="148">
        <v>31.8</v>
      </c>
      <c r="T13" s="148">
        <v>30.1</v>
      </c>
      <c r="U13" s="148">
        <v>32.1</v>
      </c>
      <c r="V13" s="148">
        <v>33.4</v>
      </c>
      <c r="W13" s="148">
        <v>33.6</v>
      </c>
      <c r="X13" s="148">
        <v>32.5</v>
      </c>
      <c r="Y13" s="148">
        <v>34.200000000000003</v>
      </c>
      <c r="Z13" s="148">
        <v>34.200000000000003</v>
      </c>
      <c r="AA13" s="148">
        <v>34.299999999999997</v>
      </c>
      <c r="AB13" s="148">
        <v>34.299999999999997</v>
      </c>
      <c r="AC13" s="148">
        <v>34.700000000000003</v>
      </c>
      <c r="AD13" s="148">
        <v>35.1</v>
      </c>
      <c r="AE13" s="148">
        <v>33.9</v>
      </c>
      <c r="AF13" s="148">
        <v>33</v>
      </c>
      <c r="AG13" s="112">
        <f t="shared" si="13"/>
        <v>35.1</v>
      </c>
      <c r="AH13" s="81">
        <f t="shared" si="14"/>
        <v>32.232258064516131</v>
      </c>
      <c r="AI13" s="11" t="s">
        <v>38</v>
      </c>
      <c r="AJ13" s="11" t="s">
        <v>38</v>
      </c>
    </row>
    <row r="14" spans="1:38" x14ac:dyDescent="0.2">
      <c r="A14" s="84" t="s">
        <v>3</v>
      </c>
      <c r="B14" s="148">
        <v>33.9</v>
      </c>
      <c r="C14" s="148">
        <v>34.5</v>
      </c>
      <c r="D14" s="148">
        <v>32.700000000000003</v>
      </c>
      <c r="E14" s="148">
        <v>29.6</v>
      </c>
      <c r="F14" s="148">
        <v>30.8</v>
      </c>
      <c r="G14" s="148">
        <v>33.299999999999997</v>
      </c>
      <c r="H14" s="148">
        <v>33.4</v>
      </c>
      <c r="I14" s="148">
        <v>34.1</v>
      </c>
      <c r="J14" s="148">
        <v>35.200000000000003</v>
      </c>
      <c r="K14" s="148">
        <v>34.299999999999997</v>
      </c>
      <c r="L14" s="148">
        <v>35.1</v>
      </c>
      <c r="M14" s="148">
        <v>35.6</v>
      </c>
      <c r="N14" s="148">
        <v>34.299999999999997</v>
      </c>
      <c r="O14" s="148">
        <v>34.4</v>
      </c>
      <c r="P14" s="148">
        <v>33.799999999999997</v>
      </c>
      <c r="Q14" s="148">
        <v>32.700000000000003</v>
      </c>
      <c r="R14" s="148">
        <v>33.4</v>
      </c>
      <c r="S14" s="148">
        <v>32.5</v>
      </c>
      <c r="T14" s="148">
        <v>30.7</v>
      </c>
      <c r="U14" s="148">
        <v>31.1</v>
      </c>
      <c r="V14" s="148">
        <v>33.799999999999997</v>
      </c>
      <c r="W14" s="148">
        <v>32.200000000000003</v>
      </c>
      <c r="X14" s="148">
        <v>31.9</v>
      </c>
      <c r="Y14" s="148">
        <v>33.700000000000003</v>
      </c>
      <c r="Z14" s="148">
        <v>34.299999999999997</v>
      </c>
      <c r="AA14" s="148">
        <v>34.5</v>
      </c>
      <c r="AB14" s="148">
        <v>34.9</v>
      </c>
      <c r="AC14" s="148">
        <v>30.8</v>
      </c>
      <c r="AD14" s="148">
        <v>31.7</v>
      </c>
      <c r="AE14" s="148">
        <v>31.5</v>
      </c>
      <c r="AF14" s="148">
        <v>32.200000000000003</v>
      </c>
      <c r="AG14" s="112">
        <f t="shared" si="13"/>
        <v>35.6</v>
      </c>
      <c r="AH14" s="81">
        <f t="shared" si="14"/>
        <v>33.12580645161291</v>
      </c>
      <c r="AI14" s="11" t="s">
        <v>38</v>
      </c>
      <c r="AJ14" t="s">
        <v>38</v>
      </c>
      <c r="AL14" t="s">
        <v>38</v>
      </c>
    </row>
    <row r="15" spans="1:38" x14ac:dyDescent="0.2">
      <c r="A15" s="84" t="s">
        <v>35</v>
      </c>
      <c r="B15" s="148">
        <v>29</v>
      </c>
      <c r="C15" s="148">
        <v>29.8</v>
      </c>
      <c r="D15" s="148">
        <v>30.2</v>
      </c>
      <c r="E15" s="148">
        <v>29.1</v>
      </c>
      <c r="F15" s="148">
        <v>25.1</v>
      </c>
      <c r="G15" s="148">
        <v>27</v>
      </c>
      <c r="H15" s="148">
        <v>29.3</v>
      </c>
      <c r="I15" s="148">
        <v>29.7</v>
      </c>
      <c r="J15" s="148">
        <v>30.5</v>
      </c>
      <c r="K15" s="148">
        <v>31.3</v>
      </c>
      <c r="L15" s="148">
        <v>30.8</v>
      </c>
      <c r="M15" s="148">
        <v>31.9</v>
      </c>
      <c r="N15" s="148">
        <v>29.9</v>
      </c>
      <c r="O15" s="148">
        <v>28.8</v>
      </c>
      <c r="P15" s="148">
        <v>30.6</v>
      </c>
      <c r="Q15" s="148">
        <v>30.7</v>
      </c>
      <c r="R15" s="148">
        <v>31</v>
      </c>
      <c r="S15" s="148">
        <v>28.1</v>
      </c>
      <c r="T15" s="148">
        <v>29.1</v>
      </c>
      <c r="U15" s="148">
        <v>31.1</v>
      </c>
      <c r="V15" s="148">
        <v>31.5</v>
      </c>
      <c r="W15" s="148">
        <v>31.6</v>
      </c>
      <c r="X15" s="148">
        <v>30.9</v>
      </c>
      <c r="Y15" s="148">
        <v>31.9</v>
      </c>
      <c r="Z15" s="148">
        <v>32.5</v>
      </c>
      <c r="AA15" s="148">
        <v>32.9</v>
      </c>
      <c r="AB15" s="148">
        <v>32.6</v>
      </c>
      <c r="AC15" s="148">
        <v>33.1</v>
      </c>
      <c r="AD15" s="148">
        <v>33.799999999999997</v>
      </c>
      <c r="AE15" s="148">
        <v>32.6</v>
      </c>
      <c r="AF15" s="148">
        <v>31.8</v>
      </c>
      <c r="AG15" s="112">
        <f>MAX(B15:AF15)</f>
        <v>33.799999999999997</v>
      </c>
      <c r="AH15" s="81">
        <f>AVERAGE(B15:AF15)</f>
        <v>30.587096774193547</v>
      </c>
      <c r="AJ15" t="s">
        <v>213</v>
      </c>
      <c r="AL15" t="s">
        <v>38</v>
      </c>
    </row>
    <row r="16" spans="1:38" x14ac:dyDescent="0.2">
      <c r="A16" s="84" t="s">
        <v>4</v>
      </c>
      <c r="B16" s="148">
        <v>30.5</v>
      </c>
      <c r="C16" s="148">
        <v>31.6</v>
      </c>
      <c r="D16" s="148">
        <v>31.4</v>
      </c>
      <c r="E16" s="148">
        <v>31</v>
      </c>
      <c r="F16" s="148">
        <v>26.6</v>
      </c>
      <c r="G16" s="148">
        <v>30.1</v>
      </c>
      <c r="H16" s="148">
        <v>32.1</v>
      </c>
      <c r="I16" s="148">
        <v>30.7</v>
      </c>
      <c r="J16" s="148">
        <v>32.6</v>
      </c>
      <c r="K16" s="148">
        <v>33.700000000000003</v>
      </c>
      <c r="L16" s="148">
        <v>32.5</v>
      </c>
      <c r="M16" s="148">
        <v>33.799999999999997</v>
      </c>
      <c r="N16" s="148">
        <v>32.799999999999997</v>
      </c>
      <c r="O16" s="148">
        <v>30.4</v>
      </c>
      <c r="P16" s="148">
        <v>32.700000000000003</v>
      </c>
      <c r="Q16" s="148">
        <v>32.299999999999997</v>
      </c>
      <c r="R16" s="148">
        <v>32.1</v>
      </c>
      <c r="S16" s="148">
        <v>30.6</v>
      </c>
      <c r="T16" s="148">
        <v>31.2</v>
      </c>
      <c r="U16" s="148">
        <v>32.299999999999997</v>
      </c>
      <c r="V16" s="148">
        <v>33.5</v>
      </c>
      <c r="W16" s="148">
        <v>33.700000000000003</v>
      </c>
      <c r="X16" s="148">
        <v>32.6</v>
      </c>
      <c r="Y16" s="148">
        <v>33.1</v>
      </c>
      <c r="Z16" s="148">
        <v>34.4</v>
      </c>
      <c r="AA16" s="148">
        <v>34.6</v>
      </c>
      <c r="AB16" s="148">
        <v>34</v>
      </c>
      <c r="AC16" s="148">
        <v>34.9</v>
      </c>
      <c r="AD16" s="148">
        <v>34.700000000000003</v>
      </c>
      <c r="AE16" s="148">
        <v>34.299999999999997</v>
      </c>
      <c r="AF16" s="148">
        <v>33.6</v>
      </c>
      <c r="AG16" s="112">
        <f t="shared" si="13"/>
        <v>34.9</v>
      </c>
      <c r="AH16" s="81">
        <f t="shared" si="14"/>
        <v>32.400000000000006</v>
      </c>
      <c r="AJ16" t="s">
        <v>38</v>
      </c>
    </row>
    <row r="17" spans="1:39" x14ac:dyDescent="0.2">
      <c r="A17" s="84" t="s">
        <v>154</v>
      </c>
      <c r="B17" s="148">
        <v>32.9</v>
      </c>
      <c r="C17" s="148">
        <v>33.799999999999997</v>
      </c>
      <c r="D17" s="148">
        <v>30.6</v>
      </c>
      <c r="E17" s="148">
        <v>30</v>
      </c>
      <c r="F17" s="148">
        <v>28.1</v>
      </c>
      <c r="G17" s="148">
        <v>30.4</v>
      </c>
      <c r="H17" s="148">
        <v>32.1</v>
      </c>
      <c r="I17" s="148">
        <v>33.6</v>
      </c>
      <c r="J17" s="148">
        <v>32.700000000000003</v>
      </c>
      <c r="K17" s="148">
        <v>32.799999999999997</v>
      </c>
      <c r="L17" s="148">
        <v>33.5</v>
      </c>
      <c r="M17" s="148">
        <v>34.299999999999997</v>
      </c>
      <c r="N17" s="148">
        <v>36</v>
      </c>
      <c r="O17" s="148">
        <v>36.4</v>
      </c>
      <c r="P17" s="148">
        <v>35.5</v>
      </c>
      <c r="Q17" s="148">
        <v>35.299999999999997</v>
      </c>
      <c r="R17" s="148">
        <v>26.6</v>
      </c>
      <c r="S17" s="148">
        <v>30.9</v>
      </c>
      <c r="T17" s="148">
        <v>33.1</v>
      </c>
      <c r="U17" s="148">
        <v>33.700000000000003</v>
      </c>
      <c r="V17" s="148">
        <v>34.6</v>
      </c>
      <c r="W17" s="148">
        <v>34.1</v>
      </c>
      <c r="X17" s="148">
        <v>36</v>
      </c>
      <c r="Y17" s="148">
        <v>36.200000000000003</v>
      </c>
      <c r="Z17" s="148">
        <v>36.200000000000003</v>
      </c>
      <c r="AA17" s="148">
        <v>36.1</v>
      </c>
      <c r="AB17" s="148">
        <v>35.5</v>
      </c>
      <c r="AC17" s="148">
        <v>31.8</v>
      </c>
      <c r="AD17" s="148">
        <v>30.7</v>
      </c>
      <c r="AE17" s="148">
        <v>27</v>
      </c>
      <c r="AF17" s="148">
        <v>28.9</v>
      </c>
      <c r="AG17" s="112">
        <f t="shared" ref="AG17:AG18" si="15">MAX(B17:AF17)</f>
        <v>36.4</v>
      </c>
      <c r="AH17" s="81">
        <f t="shared" ref="AH17:AH18" si="16">AVERAGE(B17:AF17)</f>
        <v>32.883870967741942</v>
      </c>
      <c r="AI17" s="11" t="s">
        <v>38</v>
      </c>
      <c r="AJ17" t="s">
        <v>38</v>
      </c>
      <c r="AK17" t="s">
        <v>38</v>
      </c>
      <c r="AM17" t="s">
        <v>38</v>
      </c>
    </row>
    <row r="18" spans="1:39" x14ac:dyDescent="0.2">
      <c r="A18" s="84" t="s">
        <v>155</v>
      </c>
      <c r="B18" s="148">
        <v>33</v>
      </c>
      <c r="C18" s="148">
        <v>31.7</v>
      </c>
      <c r="D18" s="148">
        <v>31.4</v>
      </c>
      <c r="E18" s="148">
        <v>28.7</v>
      </c>
      <c r="F18" s="148">
        <v>28.6</v>
      </c>
      <c r="G18" s="148">
        <v>32.5</v>
      </c>
      <c r="H18" s="148">
        <v>33.299999999999997</v>
      </c>
      <c r="I18" s="148">
        <v>34.9</v>
      </c>
      <c r="J18" s="148">
        <v>35.200000000000003</v>
      </c>
      <c r="K18" s="148">
        <v>35.299999999999997</v>
      </c>
      <c r="L18" s="148">
        <v>35.700000000000003</v>
      </c>
      <c r="M18" s="148">
        <v>36</v>
      </c>
      <c r="N18" s="148">
        <v>37.1</v>
      </c>
      <c r="O18" s="148">
        <v>34.700000000000003</v>
      </c>
      <c r="P18" s="148">
        <v>35.299999999999997</v>
      </c>
      <c r="Q18" s="148">
        <v>34</v>
      </c>
      <c r="R18" s="148">
        <v>25.5</v>
      </c>
      <c r="S18" s="148">
        <v>31.8</v>
      </c>
      <c r="T18" s="148">
        <v>33.9</v>
      </c>
      <c r="U18" s="148">
        <v>32.6</v>
      </c>
      <c r="V18" s="148">
        <v>34.9</v>
      </c>
      <c r="W18" s="148">
        <v>34</v>
      </c>
      <c r="X18" s="148">
        <v>35.799999999999997</v>
      </c>
      <c r="Y18" s="148">
        <v>34.799999999999997</v>
      </c>
      <c r="Z18" s="148">
        <v>35.5</v>
      </c>
      <c r="AA18" s="148">
        <v>36.4</v>
      </c>
      <c r="AB18" s="148">
        <v>35</v>
      </c>
      <c r="AC18" s="148">
        <v>34.799999999999997</v>
      </c>
      <c r="AD18" s="148">
        <v>33.4</v>
      </c>
      <c r="AE18" s="148">
        <v>30.6</v>
      </c>
      <c r="AF18" s="148">
        <v>30.4</v>
      </c>
      <c r="AG18" s="112">
        <f t="shared" si="15"/>
        <v>37.1</v>
      </c>
      <c r="AH18" s="81">
        <f t="shared" si="16"/>
        <v>33.445161290322581</v>
      </c>
      <c r="AJ18" t="s">
        <v>38</v>
      </c>
      <c r="AL18" t="s">
        <v>38</v>
      </c>
    </row>
    <row r="19" spans="1:39" x14ac:dyDescent="0.2">
      <c r="A19" s="84" t="s">
        <v>5</v>
      </c>
      <c r="B19" s="148">
        <v>30.6</v>
      </c>
      <c r="C19" s="148">
        <v>31.5</v>
      </c>
      <c r="D19" s="148">
        <v>29.2</v>
      </c>
      <c r="E19" s="148">
        <v>29.1</v>
      </c>
      <c r="F19" s="148">
        <v>27.1</v>
      </c>
      <c r="G19" s="148">
        <v>29.7</v>
      </c>
      <c r="H19" s="148">
        <v>32.700000000000003</v>
      </c>
      <c r="I19" s="148">
        <v>33.5</v>
      </c>
      <c r="J19" s="148">
        <v>33.299999999999997</v>
      </c>
      <c r="K19" s="148">
        <v>33.299999999999997</v>
      </c>
      <c r="L19" s="148">
        <v>34.200000000000003</v>
      </c>
      <c r="M19" s="148">
        <v>34.6</v>
      </c>
      <c r="N19" s="148">
        <v>36.200000000000003</v>
      </c>
      <c r="O19" s="148">
        <v>35.9</v>
      </c>
      <c r="P19" s="148">
        <v>34.799999999999997</v>
      </c>
      <c r="Q19" s="148">
        <v>34.6</v>
      </c>
      <c r="R19" s="148">
        <v>27.6</v>
      </c>
      <c r="S19" s="148">
        <v>31.3</v>
      </c>
      <c r="T19" s="148">
        <v>32.4</v>
      </c>
      <c r="U19" s="148">
        <v>32.200000000000003</v>
      </c>
      <c r="V19" s="148">
        <v>34.1</v>
      </c>
      <c r="W19" s="148">
        <v>34</v>
      </c>
      <c r="X19" s="148">
        <v>34.799999999999997</v>
      </c>
      <c r="Y19" s="148">
        <v>35</v>
      </c>
      <c r="Z19" s="148">
        <v>35.799999999999997</v>
      </c>
      <c r="AA19" s="148">
        <v>36.299999999999997</v>
      </c>
      <c r="AB19" s="148">
        <v>34.299999999999997</v>
      </c>
      <c r="AC19" s="148">
        <v>33.799999999999997</v>
      </c>
      <c r="AD19" s="148">
        <v>30.4</v>
      </c>
      <c r="AE19" s="148">
        <v>26.2</v>
      </c>
      <c r="AF19" s="148">
        <v>28.1</v>
      </c>
      <c r="AG19" s="112">
        <f>MAX(B19:AF19)</f>
        <v>36.299999999999997</v>
      </c>
      <c r="AH19" s="81">
        <f>AVERAGE(B19:AF19)</f>
        <v>32.470967741935475</v>
      </c>
      <c r="AJ19" t="s">
        <v>38</v>
      </c>
    </row>
    <row r="20" spans="1:39" x14ac:dyDescent="0.2">
      <c r="A20" s="84" t="s">
        <v>6</v>
      </c>
      <c r="B20" s="148">
        <v>31.7</v>
      </c>
      <c r="C20" s="148">
        <v>33.5</v>
      </c>
      <c r="D20" s="148">
        <v>30.2</v>
      </c>
      <c r="E20" s="148">
        <v>26</v>
      </c>
      <c r="F20" s="148">
        <v>28.3</v>
      </c>
      <c r="G20" s="148">
        <v>31.4</v>
      </c>
      <c r="H20" s="148">
        <v>32.9</v>
      </c>
      <c r="I20" s="148">
        <v>32.799999999999997</v>
      </c>
      <c r="J20" s="148">
        <v>34</v>
      </c>
      <c r="K20" s="148">
        <v>34.4</v>
      </c>
      <c r="L20" s="148">
        <v>34.5</v>
      </c>
      <c r="M20" s="148">
        <v>35</v>
      </c>
      <c r="N20" s="148">
        <v>35.700000000000003</v>
      </c>
      <c r="O20" s="148">
        <v>34.5</v>
      </c>
      <c r="P20" s="148">
        <v>34.700000000000003</v>
      </c>
      <c r="Q20" s="148">
        <v>34.5</v>
      </c>
      <c r="R20" s="148">
        <v>26</v>
      </c>
      <c r="S20" s="148">
        <v>31.5</v>
      </c>
      <c r="T20" s="148">
        <v>32.4</v>
      </c>
      <c r="U20" s="148">
        <v>33.1</v>
      </c>
      <c r="V20" s="148">
        <v>35.799999999999997</v>
      </c>
      <c r="W20" s="148">
        <v>34.5</v>
      </c>
      <c r="X20" s="148">
        <v>35.299999999999997</v>
      </c>
      <c r="Y20" s="148">
        <v>35.1</v>
      </c>
      <c r="Z20" s="148">
        <v>35.799999999999997</v>
      </c>
      <c r="AA20" s="148">
        <v>36.9</v>
      </c>
      <c r="AB20" s="148">
        <v>35.5</v>
      </c>
      <c r="AC20" s="148">
        <v>34.200000000000003</v>
      </c>
      <c r="AD20" s="148">
        <v>33.1</v>
      </c>
      <c r="AE20" s="148">
        <v>29.7</v>
      </c>
      <c r="AF20" s="148">
        <v>30.5</v>
      </c>
      <c r="AG20" s="112">
        <f>MAX(B20:AF20)</f>
        <v>36.9</v>
      </c>
      <c r="AH20" s="81">
        <f>AVERAGE(B20:AF20)</f>
        <v>33.016129032258064</v>
      </c>
      <c r="AL20" t="s">
        <v>38</v>
      </c>
    </row>
    <row r="21" spans="1:39" x14ac:dyDescent="0.2">
      <c r="A21" s="84" t="s">
        <v>34</v>
      </c>
      <c r="B21" s="148">
        <v>32.9</v>
      </c>
      <c r="C21" s="148">
        <v>31.7</v>
      </c>
      <c r="D21" s="148">
        <v>30.6</v>
      </c>
      <c r="E21" s="148">
        <v>27.9</v>
      </c>
      <c r="F21" s="148">
        <v>28.8</v>
      </c>
      <c r="G21" s="148">
        <v>29.4</v>
      </c>
      <c r="H21" s="148">
        <v>33.299999999999997</v>
      </c>
      <c r="I21" s="148">
        <v>34.799999999999997</v>
      </c>
      <c r="J21" s="148">
        <v>34.200000000000003</v>
      </c>
      <c r="K21" s="148">
        <v>34.6</v>
      </c>
      <c r="L21" s="148">
        <v>34.799999999999997</v>
      </c>
      <c r="M21" s="148">
        <v>36.1</v>
      </c>
      <c r="N21" s="148">
        <v>36.6</v>
      </c>
      <c r="O21" s="148">
        <v>35.1</v>
      </c>
      <c r="P21" s="148">
        <v>35.799999999999997</v>
      </c>
      <c r="Q21" s="148">
        <v>32.9</v>
      </c>
      <c r="R21" s="148">
        <v>31.8</v>
      </c>
      <c r="S21" s="148">
        <v>31.7</v>
      </c>
      <c r="T21" s="148">
        <v>33.6</v>
      </c>
      <c r="U21" s="148">
        <v>32.299999999999997</v>
      </c>
      <c r="V21" s="148">
        <v>34.200000000000003</v>
      </c>
      <c r="W21" s="148">
        <v>33.200000000000003</v>
      </c>
      <c r="X21" s="148">
        <v>33.9</v>
      </c>
      <c r="Y21" s="148">
        <v>35.799999999999997</v>
      </c>
      <c r="Z21" s="148">
        <v>35.5</v>
      </c>
      <c r="AA21" s="148">
        <v>35.6</v>
      </c>
      <c r="AB21" s="148">
        <v>34.9</v>
      </c>
      <c r="AC21" s="148">
        <v>32.5</v>
      </c>
      <c r="AD21" s="148">
        <v>32.700000000000003</v>
      </c>
      <c r="AE21" s="148">
        <v>31.6</v>
      </c>
      <c r="AF21" s="148">
        <v>31.3</v>
      </c>
      <c r="AG21" s="112">
        <f>MAX(B21:AF21)</f>
        <v>36.6</v>
      </c>
      <c r="AH21" s="81">
        <f>AVERAGE(B21:AF21)</f>
        <v>33.229032258064521</v>
      </c>
      <c r="AL21" t="s">
        <v>38</v>
      </c>
      <c r="AM21" t="s">
        <v>38</v>
      </c>
    </row>
    <row r="22" spans="1:39" x14ac:dyDescent="0.2">
      <c r="A22" s="84" t="s">
        <v>156</v>
      </c>
      <c r="B22" s="148">
        <v>33.200000000000003</v>
      </c>
      <c r="C22" s="148">
        <v>34.299999999999997</v>
      </c>
      <c r="D22" s="148">
        <v>31.8</v>
      </c>
      <c r="E22" s="148">
        <v>28.3</v>
      </c>
      <c r="F22" s="148">
        <v>29.1</v>
      </c>
      <c r="G22" s="148">
        <v>31.3</v>
      </c>
      <c r="H22" s="148">
        <v>32.200000000000003</v>
      </c>
      <c r="I22" s="148">
        <v>34.5</v>
      </c>
      <c r="J22" s="148">
        <v>33.9</v>
      </c>
      <c r="K22" s="148">
        <v>34.5</v>
      </c>
      <c r="L22" s="148">
        <v>35.299999999999997</v>
      </c>
      <c r="M22" s="148">
        <v>35.299999999999997</v>
      </c>
      <c r="N22" s="148">
        <v>36.5</v>
      </c>
      <c r="O22" s="148">
        <v>34.4</v>
      </c>
      <c r="P22" s="148">
        <v>35</v>
      </c>
      <c r="Q22" s="148">
        <v>35.200000000000003</v>
      </c>
      <c r="R22" s="148">
        <v>25</v>
      </c>
      <c r="S22" s="148">
        <v>29.2</v>
      </c>
      <c r="T22" s="148">
        <v>33.1</v>
      </c>
      <c r="U22" s="148">
        <v>32.6</v>
      </c>
      <c r="V22" s="148">
        <v>34</v>
      </c>
      <c r="W22" s="148">
        <v>33.6</v>
      </c>
      <c r="X22" s="148">
        <v>34.4</v>
      </c>
      <c r="Y22" s="148">
        <v>33.6</v>
      </c>
      <c r="Z22" s="148">
        <v>34</v>
      </c>
      <c r="AA22" s="148">
        <v>34.700000000000003</v>
      </c>
      <c r="AB22" s="148">
        <v>33.700000000000003</v>
      </c>
      <c r="AC22" s="148">
        <v>33.200000000000003</v>
      </c>
      <c r="AD22" s="148">
        <v>30.9</v>
      </c>
      <c r="AE22" s="148">
        <v>29.6</v>
      </c>
      <c r="AF22" s="148">
        <v>28.9</v>
      </c>
      <c r="AG22" s="112">
        <f t="shared" ref="AG22" si="17">MAX(B22:AF22)</f>
        <v>36.5</v>
      </c>
      <c r="AH22" s="81">
        <f t="shared" ref="AH22" si="18">AVERAGE(B22:AF22)</f>
        <v>32.751612903225812</v>
      </c>
      <c r="AI22" s="11" t="s">
        <v>38</v>
      </c>
      <c r="AL22" t="s">
        <v>38</v>
      </c>
    </row>
    <row r="23" spans="1:39" s="5" customFormat="1" x14ac:dyDescent="0.2">
      <c r="A23" s="84" t="s">
        <v>7</v>
      </c>
      <c r="B23" s="148" t="s">
        <v>210</v>
      </c>
      <c r="C23" s="148" t="s">
        <v>210</v>
      </c>
      <c r="D23" s="148" t="s">
        <v>210</v>
      </c>
      <c r="E23" s="148" t="s">
        <v>210</v>
      </c>
      <c r="F23" s="148" t="s">
        <v>210</v>
      </c>
      <c r="G23" s="148">
        <v>32.799999999999997</v>
      </c>
      <c r="H23" s="148">
        <v>33.200000000000003</v>
      </c>
      <c r="I23" s="148">
        <v>34.4</v>
      </c>
      <c r="J23" s="148">
        <v>27.4</v>
      </c>
      <c r="K23" s="148">
        <v>34.1</v>
      </c>
      <c r="L23" s="148" t="s">
        <v>210</v>
      </c>
      <c r="M23" s="148" t="s">
        <v>210</v>
      </c>
      <c r="N23" s="148" t="s">
        <v>210</v>
      </c>
      <c r="O23" s="148" t="s">
        <v>210</v>
      </c>
      <c r="P23" s="148" t="s">
        <v>210</v>
      </c>
      <c r="Q23" s="148" t="s">
        <v>210</v>
      </c>
      <c r="R23" s="148" t="s">
        <v>210</v>
      </c>
      <c r="S23" s="148" t="s">
        <v>210</v>
      </c>
      <c r="T23" s="148" t="s">
        <v>210</v>
      </c>
      <c r="U23" s="148" t="s">
        <v>210</v>
      </c>
      <c r="V23" s="148" t="s">
        <v>210</v>
      </c>
      <c r="W23" s="148" t="s">
        <v>210</v>
      </c>
      <c r="X23" s="148" t="s">
        <v>210</v>
      </c>
      <c r="Y23" s="148" t="s">
        <v>210</v>
      </c>
      <c r="Z23" s="148" t="s">
        <v>210</v>
      </c>
      <c r="AA23" s="148" t="s">
        <v>210</v>
      </c>
      <c r="AB23" s="148" t="s">
        <v>210</v>
      </c>
      <c r="AC23" s="148" t="s">
        <v>210</v>
      </c>
      <c r="AD23" s="148" t="s">
        <v>210</v>
      </c>
      <c r="AE23" s="148" t="s">
        <v>210</v>
      </c>
      <c r="AF23" s="148">
        <v>31.5</v>
      </c>
      <c r="AG23" s="112">
        <f t="shared" ref="AG23:AG24" si="19">MAX(B23:AF23)</f>
        <v>34.4</v>
      </c>
      <c r="AH23" s="81">
        <f t="shared" ref="AH23:AH24" si="20">AVERAGE(B23:AF23)</f>
        <v>32.233333333333334</v>
      </c>
      <c r="AL23" s="5" t="s">
        <v>38</v>
      </c>
      <c r="AM23" s="5" t="s">
        <v>38</v>
      </c>
    </row>
    <row r="24" spans="1:39" x14ac:dyDescent="0.2">
      <c r="A24" s="84" t="s">
        <v>157</v>
      </c>
      <c r="B24" s="148">
        <v>33</v>
      </c>
      <c r="C24" s="148">
        <v>32.5</v>
      </c>
      <c r="D24" s="148">
        <v>30.4</v>
      </c>
      <c r="E24" s="148">
        <v>30.6</v>
      </c>
      <c r="F24" s="148">
        <v>27.7</v>
      </c>
      <c r="G24" s="148">
        <v>31.5</v>
      </c>
      <c r="H24" s="148">
        <v>32.700000000000003</v>
      </c>
      <c r="I24" s="148">
        <v>34.1</v>
      </c>
      <c r="J24" s="148">
        <v>35.299999999999997</v>
      </c>
      <c r="K24" s="148">
        <v>35.299999999999997</v>
      </c>
      <c r="L24" s="148">
        <v>35.5</v>
      </c>
      <c r="M24" s="148">
        <v>36.5</v>
      </c>
      <c r="N24" s="148">
        <v>36.4</v>
      </c>
      <c r="O24" s="148">
        <v>34.299999999999997</v>
      </c>
      <c r="P24" s="148">
        <v>35.9</v>
      </c>
      <c r="Q24" s="148">
        <v>33.1</v>
      </c>
      <c r="R24" s="148">
        <v>26.8</v>
      </c>
      <c r="S24" s="148">
        <v>30.6</v>
      </c>
      <c r="T24" s="148">
        <v>32.299999999999997</v>
      </c>
      <c r="U24" s="148">
        <v>32.6</v>
      </c>
      <c r="V24" s="148">
        <v>34.799999999999997</v>
      </c>
      <c r="W24" s="148">
        <v>34</v>
      </c>
      <c r="X24" s="148">
        <v>34.5</v>
      </c>
      <c r="Y24" s="148">
        <v>34.5</v>
      </c>
      <c r="Z24" s="148">
        <v>35</v>
      </c>
      <c r="AA24" s="148">
        <v>35.200000000000003</v>
      </c>
      <c r="AB24" s="148">
        <v>34.1</v>
      </c>
      <c r="AC24" s="148">
        <v>34</v>
      </c>
      <c r="AD24" s="148">
        <v>33</v>
      </c>
      <c r="AE24" s="148">
        <v>30.9</v>
      </c>
      <c r="AF24" s="148">
        <v>30.6</v>
      </c>
      <c r="AG24" s="112">
        <f t="shared" si="19"/>
        <v>36.5</v>
      </c>
      <c r="AH24" s="81">
        <f t="shared" si="20"/>
        <v>33.151612903225804</v>
      </c>
      <c r="AJ24" t="s">
        <v>38</v>
      </c>
    </row>
    <row r="25" spans="1:39" x14ac:dyDescent="0.2">
      <c r="A25" s="84" t="s">
        <v>158</v>
      </c>
      <c r="B25" s="148">
        <v>26.6</v>
      </c>
      <c r="C25" s="148">
        <v>26.7</v>
      </c>
      <c r="D25" s="148">
        <v>27</v>
      </c>
      <c r="E25" s="148">
        <v>25.3</v>
      </c>
      <c r="F25" s="148">
        <v>26.6</v>
      </c>
      <c r="G25" s="148">
        <v>25.6</v>
      </c>
      <c r="H25" s="148">
        <v>26</v>
      </c>
      <c r="I25" s="148">
        <v>27.4</v>
      </c>
      <c r="J25" s="148">
        <v>25.9</v>
      </c>
      <c r="K25" s="148">
        <v>27.4</v>
      </c>
      <c r="L25" s="148">
        <v>27.5</v>
      </c>
      <c r="M25" s="148">
        <v>26.6</v>
      </c>
      <c r="N25" s="148">
        <v>26.6</v>
      </c>
      <c r="O25" s="148">
        <v>25</v>
      </c>
      <c r="P25" s="148">
        <v>26.6</v>
      </c>
      <c r="Q25" s="148">
        <v>27.9</v>
      </c>
      <c r="R25" s="148">
        <v>26.9</v>
      </c>
      <c r="S25" s="148">
        <v>26</v>
      </c>
      <c r="T25" s="148">
        <v>25.9</v>
      </c>
      <c r="U25" s="148">
        <v>27.4</v>
      </c>
      <c r="V25" s="148">
        <v>27.4</v>
      </c>
      <c r="W25" s="148">
        <v>26.5</v>
      </c>
      <c r="X25" s="148">
        <v>26.4</v>
      </c>
      <c r="Y25" s="148">
        <v>27.5</v>
      </c>
      <c r="Z25" s="148">
        <v>27.2</v>
      </c>
      <c r="AA25" s="148">
        <v>27.8</v>
      </c>
      <c r="AB25" s="148">
        <v>27.6</v>
      </c>
      <c r="AC25" s="148">
        <v>27.7</v>
      </c>
      <c r="AD25" s="148">
        <v>27.3</v>
      </c>
      <c r="AE25" s="148">
        <v>27.9</v>
      </c>
      <c r="AF25" s="148">
        <v>27.6</v>
      </c>
      <c r="AG25" s="112">
        <f t="shared" ref="AG25" si="21">MAX(B25:AF25)</f>
        <v>27.9</v>
      </c>
      <c r="AH25" s="81">
        <f t="shared" ref="AH25" si="22">AVERAGE(B25:AF25)</f>
        <v>26.832258064516129</v>
      </c>
    </row>
    <row r="26" spans="1:39" x14ac:dyDescent="0.2">
      <c r="A26" s="84" t="s">
        <v>8</v>
      </c>
      <c r="B26" s="148">
        <v>31.8</v>
      </c>
      <c r="C26" s="148">
        <v>29.9</v>
      </c>
      <c r="D26" s="148">
        <v>30.1</v>
      </c>
      <c r="E26" s="148">
        <v>27.6</v>
      </c>
      <c r="F26" s="148">
        <v>27.5</v>
      </c>
      <c r="G26" s="148">
        <v>28.3</v>
      </c>
      <c r="H26" s="148">
        <v>29.8</v>
      </c>
      <c r="I26" s="148">
        <v>30.4</v>
      </c>
      <c r="J26" s="148">
        <v>30.9</v>
      </c>
      <c r="K26" s="148">
        <v>31.3</v>
      </c>
      <c r="L26" s="148">
        <v>32.1</v>
      </c>
      <c r="M26" s="148">
        <v>32.700000000000003</v>
      </c>
      <c r="N26" s="148">
        <v>33.700000000000003</v>
      </c>
      <c r="O26" s="148">
        <v>32.9</v>
      </c>
      <c r="P26" s="148">
        <v>33.1</v>
      </c>
      <c r="Q26" s="148">
        <v>32.200000000000003</v>
      </c>
      <c r="R26" s="148">
        <v>24.5</v>
      </c>
      <c r="S26" s="148">
        <v>27.3</v>
      </c>
      <c r="T26" s="148">
        <v>31.4</v>
      </c>
      <c r="U26" s="148">
        <v>29.6</v>
      </c>
      <c r="V26" s="148">
        <v>30.5</v>
      </c>
      <c r="W26" s="148">
        <v>30.3</v>
      </c>
      <c r="X26" s="148">
        <v>32.5</v>
      </c>
      <c r="Y26" s="148">
        <v>31.9</v>
      </c>
      <c r="Z26" s="148">
        <v>32.700000000000003</v>
      </c>
      <c r="AA26" s="148">
        <v>33.4</v>
      </c>
      <c r="AB26" s="148">
        <v>31.4</v>
      </c>
      <c r="AC26" s="148">
        <v>29.2</v>
      </c>
      <c r="AD26" s="148">
        <v>28.4</v>
      </c>
      <c r="AE26" s="148">
        <v>26.8</v>
      </c>
      <c r="AF26" s="148">
        <v>26.1</v>
      </c>
      <c r="AG26" s="112">
        <f t="shared" ref="AG26:AG28" si="23">MAX(B26:AF26)</f>
        <v>33.700000000000003</v>
      </c>
      <c r="AH26" s="81">
        <f t="shared" ref="AH26:AH28" si="24">AVERAGE(B26:AF26)</f>
        <v>30.332258064516125</v>
      </c>
      <c r="AI26" s="11" t="s">
        <v>38</v>
      </c>
      <c r="AL26" t="s">
        <v>38</v>
      </c>
    </row>
    <row r="27" spans="1:39" x14ac:dyDescent="0.2">
      <c r="A27" s="84" t="s">
        <v>9</v>
      </c>
      <c r="B27" s="148" t="s">
        <v>210</v>
      </c>
      <c r="C27" s="148" t="s">
        <v>210</v>
      </c>
      <c r="D27" s="148" t="s">
        <v>210</v>
      </c>
      <c r="E27" s="148" t="s">
        <v>210</v>
      </c>
      <c r="F27" s="148" t="s">
        <v>210</v>
      </c>
      <c r="G27" s="148" t="s">
        <v>210</v>
      </c>
      <c r="H27" s="148">
        <v>34.299999999999997</v>
      </c>
      <c r="I27" s="148">
        <v>36.1</v>
      </c>
      <c r="J27" s="148">
        <v>36.299999999999997</v>
      </c>
      <c r="K27" s="148" t="s">
        <v>210</v>
      </c>
      <c r="L27" s="148" t="s">
        <v>210</v>
      </c>
      <c r="M27" s="148" t="s">
        <v>210</v>
      </c>
      <c r="N27" s="148" t="s">
        <v>210</v>
      </c>
      <c r="O27" s="148" t="s">
        <v>210</v>
      </c>
      <c r="P27" s="148" t="s">
        <v>210</v>
      </c>
      <c r="Q27" s="148" t="s">
        <v>210</v>
      </c>
      <c r="R27" s="148" t="s">
        <v>210</v>
      </c>
      <c r="S27" s="148" t="s">
        <v>210</v>
      </c>
      <c r="T27" s="148" t="s">
        <v>210</v>
      </c>
      <c r="U27" s="148" t="s">
        <v>210</v>
      </c>
      <c r="V27" s="148" t="s">
        <v>210</v>
      </c>
      <c r="W27" s="148" t="s">
        <v>210</v>
      </c>
      <c r="X27" s="148" t="s">
        <v>210</v>
      </c>
      <c r="Y27" s="148" t="s">
        <v>210</v>
      </c>
      <c r="Z27" s="148" t="s">
        <v>210</v>
      </c>
      <c r="AA27" s="148" t="s">
        <v>210</v>
      </c>
      <c r="AB27" s="148" t="s">
        <v>210</v>
      </c>
      <c r="AC27" s="148" t="s">
        <v>210</v>
      </c>
      <c r="AD27" s="148" t="s">
        <v>210</v>
      </c>
      <c r="AE27" s="148" t="s">
        <v>210</v>
      </c>
      <c r="AF27" s="148" t="s">
        <v>210</v>
      </c>
      <c r="AG27" s="112">
        <f t="shared" si="23"/>
        <v>36.299999999999997</v>
      </c>
      <c r="AH27" s="81">
        <f t="shared" si="24"/>
        <v>35.56666666666667</v>
      </c>
      <c r="AK27" t="s">
        <v>38</v>
      </c>
      <c r="AL27" t="s">
        <v>38</v>
      </c>
      <c r="AM27" t="s">
        <v>38</v>
      </c>
    </row>
    <row r="28" spans="1:39" x14ac:dyDescent="0.2">
      <c r="A28" s="84" t="s">
        <v>159</v>
      </c>
      <c r="B28" s="148">
        <v>32</v>
      </c>
      <c r="C28" s="148">
        <v>33</v>
      </c>
      <c r="D28" s="148">
        <v>29.3</v>
      </c>
      <c r="E28" s="148">
        <v>30.1</v>
      </c>
      <c r="F28" s="148">
        <v>27.1</v>
      </c>
      <c r="G28" s="148">
        <v>31.3</v>
      </c>
      <c r="H28" s="148">
        <v>32.799999999999997</v>
      </c>
      <c r="I28" s="148">
        <v>32.799999999999997</v>
      </c>
      <c r="J28" s="148">
        <v>34.200000000000003</v>
      </c>
      <c r="K28" s="148">
        <v>35</v>
      </c>
      <c r="L28" s="148">
        <v>34.700000000000003</v>
      </c>
      <c r="M28" s="148">
        <v>35.1</v>
      </c>
      <c r="N28" s="148">
        <v>34.700000000000003</v>
      </c>
      <c r="O28" s="148">
        <v>33.5</v>
      </c>
      <c r="P28" s="148">
        <v>34.799999999999997</v>
      </c>
      <c r="Q28" s="148">
        <v>34.700000000000003</v>
      </c>
      <c r="R28" s="148">
        <v>31.9</v>
      </c>
      <c r="S28" s="148">
        <v>31.4</v>
      </c>
      <c r="T28" s="148">
        <v>32.799999999999997</v>
      </c>
      <c r="U28" s="148">
        <v>33.200000000000003</v>
      </c>
      <c r="V28" s="148">
        <v>33.6</v>
      </c>
      <c r="W28" s="148">
        <v>34.9</v>
      </c>
      <c r="X28" s="148">
        <v>35.299999999999997</v>
      </c>
      <c r="Y28" s="148">
        <v>35.799999999999997</v>
      </c>
      <c r="Z28" s="148">
        <v>36.4</v>
      </c>
      <c r="AA28" s="148">
        <v>36</v>
      </c>
      <c r="AB28" s="148">
        <v>36</v>
      </c>
      <c r="AC28" s="148">
        <v>35.9</v>
      </c>
      <c r="AD28" s="148">
        <v>35.5</v>
      </c>
      <c r="AE28" s="148">
        <v>33.799999999999997</v>
      </c>
      <c r="AF28" s="148">
        <v>32</v>
      </c>
      <c r="AG28" s="112">
        <f t="shared" si="23"/>
        <v>36.4</v>
      </c>
      <c r="AH28" s="81">
        <f t="shared" si="24"/>
        <v>33.535483870967738</v>
      </c>
      <c r="AJ28" t="s">
        <v>38</v>
      </c>
      <c r="AL28" t="s">
        <v>38</v>
      </c>
      <c r="AM28" t="s">
        <v>38</v>
      </c>
    </row>
    <row r="29" spans="1:39" x14ac:dyDescent="0.2">
      <c r="A29" s="84" t="s">
        <v>10</v>
      </c>
      <c r="B29" s="148">
        <v>32.799999999999997</v>
      </c>
      <c r="C29" s="148">
        <v>31.6</v>
      </c>
      <c r="D29" s="148">
        <v>29.8</v>
      </c>
      <c r="E29" s="148">
        <v>30.5</v>
      </c>
      <c r="F29" s="148">
        <v>28.6</v>
      </c>
      <c r="G29" s="148">
        <v>32.200000000000003</v>
      </c>
      <c r="H29" s="148">
        <v>33.6</v>
      </c>
      <c r="I29" s="148">
        <v>34.9</v>
      </c>
      <c r="J29" s="148">
        <v>35.299999999999997</v>
      </c>
      <c r="K29" s="148">
        <v>35.4</v>
      </c>
      <c r="L29" s="148">
        <v>35.9</v>
      </c>
      <c r="M29" s="148">
        <v>35.799999999999997</v>
      </c>
      <c r="N29" s="148">
        <v>36.6</v>
      </c>
      <c r="O29" s="148">
        <v>34.9</v>
      </c>
      <c r="P29" s="148">
        <v>35.6</v>
      </c>
      <c r="Q29" s="148">
        <v>34.799999999999997</v>
      </c>
      <c r="R29" s="148">
        <v>26.7</v>
      </c>
      <c r="S29" s="148">
        <v>32.1</v>
      </c>
      <c r="T29" s="148">
        <v>33.700000000000003</v>
      </c>
      <c r="U29" s="148">
        <v>33.700000000000003</v>
      </c>
      <c r="V29" s="148">
        <v>35.700000000000003</v>
      </c>
      <c r="W29" s="148">
        <v>35.299999999999997</v>
      </c>
      <c r="X29" s="148">
        <v>35.799999999999997</v>
      </c>
      <c r="Y29" s="148">
        <v>35</v>
      </c>
      <c r="Z29" s="148">
        <v>36.9</v>
      </c>
      <c r="AA29" s="148">
        <v>36.299999999999997</v>
      </c>
      <c r="AB29" s="148">
        <v>35.4</v>
      </c>
      <c r="AC29" s="148">
        <v>35.4</v>
      </c>
      <c r="AD29" s="148">
        <v>33.700000000000003</v>
      </c>
      <c r="AE29" s="148">
        <v>30.7</v>
      </c>
      <c r="AF29" s="148">
        <v>30.7</v>
      </c>
      <c r="AG29" s="112">
        <f t="shared" ref="AG29:AG30" si="25">MAX(B29:AF29)</f>
        <v>36.9</v>
      </c>
      <c r="AH29" s="81">
        <f t="shared" ref="AH29:AH30" si="26">AVERAGE(B29:AF29)</f>
        <v>33.722580645161294</v>
      </c>
      <c r="AM29" t="s">
        <v>38</v>
      </c>
    </row>
    <row r="30" spans="1:39" x14ac:dyDescent="0.2">
      <c r="A30" s="84" t="s">
        <v>144</v>
      </c>
      <c r="B30" s="148">
        <v>32.299999999999997</v>
      </c>
      <c r="C30" s="148">
        <v>32.9</v>
      </c>
      <c r="D30" s="148">
        <v>30.4</v>
      </c>
      <c r="E30" s="148">
        <v>29</v>
      </c>
      <c r="F30" s="148">
        <v>27.9</v>
      </c>
      <c r="G30" s="148">
        <v>31.3</v>
      </c>
      <c r="H30" s="148">
        <v>32.700000000000003</v>
      </c>
      <c r="I30" s="148">
        <v>31.4</v>
      </c>
      <c r="J30" s="148">
        <v>33.6</v>
      </c>
      <c r="K30" s="148">
        <v>34.5</v>
      </c>
      <c r="L30" s="148">
        <v>34.700000000000003</v>
      </c>
      <c r="M30" s="148">
        <v>35.1</v>
      </c>
      <c r="N30" s="148">
        <v>35.799999999999997</v>
      </c>
      <c r="O30" s="148">
        <v>34.299999999999997</v>
      </c>
      <c r="P30" s="148">
        <v>33.9</v>
      </c>
      <c r="Q30" s="148">
        <v>33.9</v>
      </c>
      <c r="R30" s="148">
        <v>28.6</v>
      </c>
      <c r="S30" s="148">
        <v>32.799999999999997</v>
      </c>
      <c r="T30" s="148">
        <v>30.9</v>
      </c>
      <c r="U30" s="148">
        <v>32.5</v>
      </c>
      <c r="V30" s="148">
        <v>35.1</v>
      </c>
      <c r="W30" s="148">
        <v>34.799999999999997</v>
      </c>
      <c r="X30" s="148">
        <v>34.700000000000003</v>
      </c>
      <c r="Y30" s="148">
        <v>35.6</v>
      </c>
      <c r="Z30" s="148">
        <v>35.799999999999997</v>
      </c>
      <c r="AA30" s="148">
        <v>36.299999999999997</v>
      </c>
      <c r="AB30" s="148">
        <v>36.5</v>
      </c>
      <c r="AC30" s="148">
        <v>36.4</v>
      </c>
      <c r="AD30" s="148">
        <v>35.9</v>
      </c>
      <c r="AE30" s="148">
        <v>33.299999999999997</v>
      </c>
      <c r="AF30" s="148">
        <v>32.1</v>
      </c>
      <c r="AG30" s="112">
        <f t="shared" si="25"/>
        <v>36.5</v>
      </c>
      <c r="AH30" s="81">
        <f t="shared" si="26"/>
        <v>33.387096774193544</v>
      </c>
      <c r="AJ30" s="11" t="s">
        <v>38</v>
      </c>
      <c r="AL30" t="s">
        <v>38</v>
      </c>
    </row>
    <row r="31" spans="1:39" x14ac:dyDescent="0.2">
      <c r="A31" s="84" t="s">
        <v>11</v>
      </c>
      <c r="B31" s="148" t="s">
        <v>210</v>
      </c>
      <c r="C31" s="148">
        <v>29.4</v>
      </c>
      <c r="D31" s="148" t="s">
        <v>210</v>
      </c>
      <c r="E31" s="148">
        <v>29.9</v>
      </c>
      <c r="F31" s="148">
        <v>24.1</v>
      </c>
      <c r="G31" s="148">
        <v>29.8</v>
      </c>
      <c r="H31" s="148">
        <v>32.299999999999997</v>
      </c>
      <c r="I31" s="148">
        <v>31.1</v>
      </c>
      <c r="J31" s="148">
        <v>33.1</v>
      </c>
      <c r="K31" s="148">
        <v>34.200000000000003</v>
      </c>
      <c r="L31" s="148" t="s">
        <v>210</v>
      </c>
      <c r="M31" s="148" t="s">
        <v>210</v>
      </c>
      <c r="N31" s="148" t="s">
        <v>210</v>
      </c>
      <c r="O31" s="148" t="s">
        <v>210</v>
      </c>
      <c r="P31" s="148" t="s">
        <v>210</v>
      </c>
      <c r="Q31" s="148" t="s">
        <v>210</v>
      </c>
      <c r="R31" s="148" t="s">
        <v>210</v>
      </c>
      <c r="S31" s="148" t="s">
        <v>210</v>
      </c>
      <c r="T31" s="148" t="s">
        <v>210</v>
      </c>
      <c r="U31" s="148" t="s">
        <v>210</v>
      </c>
      <c r="V31" s="148" t="s">
        <v>210</v>
      </c>
      <c r="W31" s="148" t="s">
        <v>210</v>
      </c>
      <c r="X31" s="148" t="s">
        <v>210</v>
      </c>
      <c r="Y31" s="148" t="s">
        <v>210</v>
      </c>
      <c r="Z31" s="148" t="s">
        <v>210</v>
      </c>
      <c r="AA31" s="148" t="s">
        <v>210</v>
      </c>
      <c r="AB31" s="148" t="s">
        <v>210</v>
      </c>
      <c r="AC31" s="148" t="s">
        <v>210</v>
      </c>
      <c r="AD31" s="148" t="s">
        <v>210</v>
      </c>
      <c r="AE31" s="148" t="s">
        <v>210</v>
      </c>
      <c r="AF31" s="148" t="s">
        <v>210</v>
      </c>
      <c r="AG31" s="112">
        <f t="shared" ref="AG31" si="27">MAX(B31:AF31)</f>
        <v>34.200000000000003</v>
      </c>
      <c r="AH31" s="81">
        <f t="shared" ref="AH31" si="28">AVERAGE(B31:AF31)</f>
        <v>30.487499999999997</v>
      </c>
      <c r="AJ31" s="11" t="s">
        <v>38</v>
      </c>
      <c r="AL31" t="s">
        <v>38</v>
      </c>
    </row>
    <row r="32" spans="1:39" x14ac:dyDescent="0.2">
      <c r="A32" s="84" t="s">
        <v>23</v>
      </c>
      <c r="B32" s="148">
        <v>31.2</v>
      </c>
      <c r="C32" s="148">
        <v>31.8</v>
      </c>
      <c r="D32" s="148">
        <v>28.9</v>
      </c>
      <c r="E32" s="148">
        <v>28.6</v>
      </c>
      <c r="F32" s="148">
        <v>26.9</v>
      </c>
      <c r="G32" s="148">
        <v>30</v>
      </c>
      <c r="H32" s="148">
        <v>28.7</v>
      </c>
      <c r="I32" s="148">
        <v>32.799999999999997</v>
      </c>
      <c r="J32" s="148">
        <v>31.4</v>
      </c>
      <c r="K32" s="148">
        <v>29.4</v>
      </c>
      <c r="L32" s="148">
        <v>33.200000000000003</v>
      </c>
      <c r="M32" s="148">
        <v>32.700000000000003</v>
      </c>
      <c r="N32" s="148">
        <v>33.299999999999997</v>
      </c>
      <c r="O32" s="148">
        <v>32.5</v>
      </c>
      <c r="P32" s="148">
        <v>32.299999999999997</v>
      </c>
      <c r="Q32" s="148">
        <v>30.2</v>
      </c>
      <c r="R32" s="148">
        <v>31.8</v>
      </c>
      <c r="S32" s="148">
        <v>31.8</v>
      </c>
      <c r="T32" s="148">
        <v>31.5</v>
      </c>
      <c r="U32" s="148">
        <v>32.200000000000003</v>
      </c>
      <c r="V32" s="148">
        <v>29.7</v>
      </c>
      <c r="W32" s="148">
        <v>29.4</v>
      </c>
      <c r="X32" s="148">
        <v>28.3</v>
      </c>
      <c r="Y32" s="148">
        <v>33.799999999999997</v>
      </c>
      <c r="Z32" s="148">
        <v>34.5</v>
      </c>
      <c r="AA32" s="148">
        <v>30.5</v>
      </c>
      <c r="AB32" s="148">
        <v>30.9</v>
      </c>
      <c r="AC32" s="148">
        <v>30.8</v>
      </c>
      <c r="AD32" s="148">
        <v>31.6</v>
      </c>
      <c r="AE32" s="148">
        <v>31.9</v>
      </c>
      <c r="AF32" s="148">
        <v>24.7</v>
      </c>
      <c r="AG32" s="112">
        <f t="shared" ref="AG32" si="29">MAX(B32:AF32)</f>
        <v>34.5</v>
      </c>
      <c r="AH32" s="81">
        <f t="shared" ref="AH32" si="30">AVERAGE(B32:AF32)</f>
        <v>30.880645161290317</v>
      </c>
      <c r="AJ32" s="11" t="s">
        <v>38</v>
      </c>
      <c r="AK32" t="s">
        <v>38</v>
      </c>
      <c r="AL32" t="s">
        <v>38</v>
      </c>
    </row>
    <row r="33" spans="1:39" ht="13.5" thickBot="1" x14ac:dyDescent="0.25">
      <c r="A33" s="113" t="s">
        <v>12</v>
      </c>
      <c r="B33" s="148">
        <v>32.299999999999997</v>
      </c>
      <c r="C33" s="148">
        <v>32.700000000000003</v>
      </c>
      <c r="D33" s="148">
        <v>30.2</v>
      </c>
      <c r="E33" s="148">
        <v>30.7</v>
      </c>
      <c r="F33" s="148">
        <v>28.8</v>
      </c>
      <c r="G33" s="148">
        <v>30.8</v>
      </c>
      <c r="H33" s="148">
        <v>33.299999999999997</v>
      </c>
      <c r="I33" s="148">
        <v>33</v>
      </c>
      <c r="J33" s="148">
        <v>33.9</v>
      </c>
      <c r="K33" s="148">
        <v>34.6</v>
      </c>
      <c r="L33" s="148">
        <v>34.5</v>
      </c>
      <c r="M33" s="148">
        <v>35.700000000000003</v>
      </c>
      <c r="N33" s="148">
        <v>35.9</v>
      </c>
      <c r="O33" s="148">
        <v>34.6</v>
      </c>
      <c r="P33" s="148">
        <v>35.1</v>
      </c>
      <c r="Q33" s="148">
        <v>35.9</v>
      </c>
      <c r="R33" s="148">
        <v>32.799999999999997</v>
      </c>
      <c r="S33" s="148">
        <v>34</v>
      </c>
      <c r="T33" s="148">
        <v>29.8</v>
      </c>
      <c r="U33" s="148">
        <v>32.9</v>
      </c>
      <c r="V33" s="148">
        <v>35.299999999999997</v>
      </c>
      <c r="W33" s="148">
        <v>35.5</v>
      </c>
      <c r="X33" s="148">
        <v>35</v>
      </c>
      <c r="Y33" s="148">
        <v>36.1</v>
      </c>
      <c r="Z33" s="148">
        <v>37.4</v>
      </c>
      <c r="AA33" s="148">
        <v>35.9</v>
      </c>
      <c r="AB33" s="148">
        <v>36.299999999999997</v>
      </c>
      <c r="AC33" s="148">
        <v>36.700000000000003</v>
      </c>
      <c r="AD33" s="148">
        <v>37</v>
      </c>
      <c r="AE33" s="148">
        <v>35.1</v>
      </c>
      <c r="AF33" s="148">
        <v>31.9</v>
      </c>
      <c r="AG33" s="128">
        <f t="shared" ref="AG33" si="31">MAX(B33:AF33)</f>
        <v>37.4</v>
      </c>
      <c r="AH33" s="123">
        <f t="shared" ref="AH33" si="32">AVERAGE(B33:AF33)</f>
        <v>33.990322580645156</v>
      </c>
      <c r="AL33" t="s">
        <v>38</v>
      </c>
    </row>
    <row r="34" spans="1:39" s="5" customFormat="1" ht="17.100000000000001" customHeight="1" thickBot="1" x14ac:dyDescent="0.25">
      <c r="A34" s="104" t="s">
        <v>25</v>
      </c>
      <c r="B34" s="88">
        <f t="shared" ref="B34:AG34" si="33">MAX(B5:B33)</f>
        <v>33.9</v>
      </c>
      <c r="C34" s="88">
        <f t="shared" si="33"/>
        <v>35</v>
      </c>
      <c r="D34" s="88">
        <f t="shared" si="33"/>
        <v>32.700000000000003</v>
      </c>
      <c r="E34" s="88">
        <f t="shared" si="33"/>
        <v>31.7</v>
      </c>
      <c r="F34" s="88">
        <f t="shared" si="33"/>
        <v>32</v>
      </c>
      <c r="G34" s="88">
        <f t="shared" si="33"/>
        <v>33.299999999999997</v>
      </c>
      <c r="H34" s="88">
        <f t="shared" si="33"/>
        <v>34.299999999999997</v>
      </c>
      <c r="I34" s="88">
        <f t="shared" si="33"/>
        <v>36.200000000000003</v>
      </c>
      <c r="J34" s="88">
        <f t="shared" si="33"/>
        <v>36.299999999999997</v>
      </c>
      <c r="K34" s="88">
        <f t="shared" si="33"/>
        <v>35.700000000000003</v>
      </c>
      <c r="L34" s="88">
        <f t="shared" si="33"/>
        <v>36</v>
      </c>
      <c r="M34" s="88">
        <f t="shared" si="33"/>
        <v>36.5</v>
      </c>
      <c r="N34" s="88">
        <f t="shared" si="33"/>
        <v>37.1</v>
      </c>
      <c r="O34" s="88">
        <f t="shared" si="33"/>
        <v>36.4</v>
      </c>
      <c r="P34" s="88">
        <f t="shared" si="33"/>
        <v>35.9</v>
      </c>
      <c r="Q34" s="88">
        <f t="shared" si="33"/>
        <v>35.9</v>
      </c>
      <c r="R34" s="88">
        <f t="shared" si="33"/>
        <v>33.4</v>
      </c>
      <c r="S34" s="88">
        <f t="shared" si="33"/>
        <v>34</v>
      </c>
      <c r="T34" s="88">
        <f t="shared" si="33"/>
        <v>34.5</v>
      </c>
      <c r="U34" s="88">
        <f t="shared" si="33"/>
        <v>34.299999999999997</v>
      </c>
      <c r="V34" s="88">
        <f t="shared" si="33"/>
        <v>35.799999999999997</v>
      </c>
      <c r="W34" s="88">
        <f t="shared" si="33"/>
        <v>35.799999999999997</v>
      </c>
      <c r="X34" s="88">
        <f t="shared" si="33"/>
        <v>36</v>
      </c>
      <c r="Y34" s="88">
        <f t="shared" si="33"/>
        <v>37.299999999999997</v>
      </c>
      <c r="Z34" s="88">
        <f t="shared" si="33"/>
        <v>37.4</v>
      </c>
      <c r="AA34" s="88">
        <f t="shared" si="33"/>
        <v>36.9</v>
      </c>
      <c r="AB34" s="88">
        <f t="shared" si="33"/>
        <v>36.799999999999997</v>
      </c>
      <c r="AC34" s="88">
        <f t="shared" si="33"/>
        <v>36.9</v>
      </c>
      <c r="AD34" s="88">
        <f t="shared" si="33"/>
        <v>37</v>
      </c>
      <c r="AE34" s="88">
        <f t="shared" si="33"/>
        <v>35.1</v>
      </c>
      <c r="AF34" s="89">
        <f t="shared" si="33"/>
        <v>33.6</v>
      </c>
      <c r="AG34" s="147">
        <f t="shared" si="33"/>
        <v>37.4</v>
      </c>
      <c r="AH34" s="146">
        <f>AVERAGE(AH5:AH33)</f>
        <v>32.527850389321472</v>
      </c>
      <c r="AL34" s="5" t="s">
        <v>38</v>
      </c>
    </row>
    <row r="35" spans="1:39" x14ac:dyDescent="0.2">
      <c r="A35" s="42"/>
      <c r="B35" s="43"/>
      <c r="C35" s="43"/>
      <c r="D35" s="43" t="s">
        <v>91</v>
      </c>
      <c r="E35" s="43"/>
      <c r="F35" s="43"/>
      <c r="G35" s="43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50"/>
      <c r="AE35" s="50"/>
      <c r="AF35" s="54" t="s">
        <v>38</v>
      </c>
      <c r="AG35" s="47"/>
      <c r="AH35" s="49"/>
      <c r="AK35" t="s">
        <v>38</v>
      </c>
      <c r="AL35" t="s">
        <v>38</v>
      </c>
    </row>
    <row r="36" spans="1:39" x14ac:dyDescent="0.2">
      <c r="A36" s="42"/>
      <c r="B36" s="44" t="s">
        <v>92</v>
      </c>
      <c r="C36" s="44"/>
      <c r="D36" s="44"/>
      <c r="E36" s="44"/>
      <c r="F36" s="44"/>
      <c r="G36" s="44"/>
      <c r="H36" s="44"/>
      <c r="I36" s="44"/>
      <c r="J36" s="78"/>
      <c r="K36" s="78"/>
      <c r="L36" s="78"/>
      <c r="M36" s="78" t="s">
        <v>36</v>
      </c>
      <c r="N36" s="78"/>
      <c r="O36" s="78"/>
      <c r="P36" s="78"/>
      <c r="Q36" s="78"/>
      <c r="R36" s="78"/>
      <c r="S36" s="78"/>
      <c r="T36" s="160" t="s">
        <v>87</v>
      </c>
      <c r="U36" s="160"/>
      <c r="V36" s="160"/>
      <c r="W36" s="160"/>
      <c r="X36" s="160"/>
      <c r="Y36" s="78"/>
      <c r="Z36" s="78"/>
      <c r="AA36" s="78"/>
      <c r="AB36" s="78"/>
      <c r="AC36" s="78"/>
      <c r="AD36" s="78"/>
      <c r="AE36" s="92"/>
      <c r="AF36" s="78"/>
      <c r="AG36" s="47"/>
      <c r="AH36" s="46"/>
      <c r="AM36" t="s">
        <v>38</v>
      </c>
    </row>
    <row r="37" spans="1:39" x14ac:dyDescent="0.2">
      <c r="A37" s="45"/>
      <c r="B37" s="78"/>
      <c r="C37" s="78"/>
      <c r="D37" s="78"/>
      <c r="E37" s="78"/>
      <c r="F37" s="78"/>
      <c r="G37" s="78"/>
      <c r="H37" s="78"/>
      <c r="I37" s="78"/>
      <c r="J37" s="79"/>
      <c r="K37" s="79"/>
      <c r="L37" s="79"/>
      <c r="M37" s="79" t="s">
        <v>37</v>
      </c>
      <c r="N37" s="79"/>
      <c r="O37" s="79"/>
      <c r="P37" s="79"/>
      <c r="Q37" s="78"/>
      <c r="R37" s="78"/>
      <c r="S37" s="78"/>
      <c r="T37" s="161" t="s">
        <v>88</v>
      </c>
      <c r="U37" s="161"/>
      <c r="V37" s="161"/>
      <c r="W37" s="161"/>
      <c r="X37" s="161"/>
      <c r="Y37" s="78"/>
      <c r="Z37" s="78"/>
      <c r="AA37" s="78"/>
      <c r="AB37" s="78"/>
      <c r="AC37" s="78"/>
      <c r="AD37" s="50"/>
      <c r="AE37" s="50"/>
      <c r="AF37" s="50"/>
      <c r="AG37" s="47"/>
      <c r="AH37" s="46"/>
    </row>
    <row r="38" spans="1:39" x14ac:dyDescent="0.2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50"/>
      <c r="AE38" s="50"/>
      <c r="AF38" s="50"/>
      <c r="AG38" s="47"/>
      <c r="AH38" s="82"/>
    </row>
    <row r="39" spans="1:39" x14ac:dyDescent="0.2">
      <c r="A39" s="45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92"/>
      <c r="AF39" s="50"/>
      <c r="AG39" s="47"/>
      <c r="AH39" s="49"/>
      <c r="AJ39" s="11" t="s">
        <v>38</v>
      </c>
    </row>
    <row r="40" spans="1:39" x14ac:dyDescent="0.2">
      <c r="A40" s="45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92"/>
      <c r="AF40" s="51"/>
      <c r="AG40" s="47"/>
      <c r="AH40" s="49"/>
    </row>
    <row r="41" spans="1:39" ht="13.5" thickBot="1" x14ac:dyDescent="0.25">
      <c r="A41" s="55"/>
      <c r="B41" s="56"/>
      <c r="C41" s="56"/>
      <c r="D41" s="56"/>
      <c r="E41" s="56"/>
      <c r="F41" s="56"/>
      <c r="G41" s="56" t="s">
        <v>38</v>
      </c>
      <c r="H41" s="56"/>
      <c r="I41" s="56"/>
      <c r="J41" s="56"/>
      <c r="K41" s="56"/>
      <c r="L41" s="56" t="s">
        <v>38</v>
      </c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7"/>
      <c r="AH41" s="83"/>
    </row>
    <row r="42" spans="1:39" x14ac:dyDescent="0.2">
      <c r="AH42" s="1"/>
    </row>
    <row r="43" spans="1:39" x14ac:dyDescent="0.2">
      <c r="Z43" s="2" t="s">
        <v>38</v>
      </c>
      <c r="AH43" s="1"/>
      <c r="AJ43" t="s">
        <v>38</v>
      </c>
    </row>
    <row r="44" spans="1:39" x14ac:dyDescent="0.2">
      <c r="M44" s="2" t="s">
        <v>38</v>
      </c>
    </row>
    <row r="46" spans="1:39" x14ac:dyDescent="0.2">
      <c r="X46" s="2" t="s">
        <v>38</v>
      </c>
      <c r="Z46" s="2" t="s">
        <v>38</v>
      </c>
      <c r="AF46" s="2" t="s">
        <v>38</v>
      </c>
      <c r="AH46" s="9" t="s">
        <v>38</v>
      </c>
    </row>
    <row r="47" spans="1:39" x14ac:dyDescent="0.2">
      <c r="K47" s="2" t="s">
        <v>38</v>
      </c>
      <c r="L47" s="2" t="s">
        <v>38</v>
      </c>
      <c r="P47" s="2" t="s">
        <v>38</v>
      </c>
      <c r="Q47" s="2" t="s">
        <v>38</v>
      </c>
      <c r="S47" s="2" t="s">
        <v>38</v>
      </c>
    </row>
    <row r="48" spans="1:39" x14ac:dyDescent="0.2">
      <c r="K48" s="2" t="s">
        <v>38</v>
      </c>
      <c r="L48" s="2" t="s">
        <v>38</v>
      </c>
      <c r="M48" s="2" t="s">
        <v>38</v>
      </c>
      <c r="N48" s="2" t="s">
        <v>38</v>
      </c>
      <c r="V48" s="2" t="s">
        <v>38</v>
      </c>
      <c r="AG48" s="7" t="s">
        <v>38</v>
      </c>
      <c r="AI48" t="s">
        <v>38</v>
      </c>
    </row>
    <row r="49" spans="12:33" x14ac:dyDescent="0.2">
      <c r="L49" s="2" t="s">
        <v>38</v>
      </c>
      <c r="N49" s="2" t="s">
        <v>38</v>
      </c>
      <c r="P49" s="2" t="s">
        <v>38</v>
      </c>
      <c r="AC49" s="2" t="s">
        <v>38</v>
      </c>
    </row>
    <row r="50" spans="12:33" x14ac:dyDescent="0.2">
      <c r="M50" s="2" t="s">
        <v>38</v>
      </c>
      <c r="N50" s="2" t="s">
        <v>38</v>
      </c>
      <c r="S50" s="2" t="s">
        <v>38</v>
      </c>
    </row>
    <row r="51" spans="12:33" x14ac:dyDescent="0.2">
      <c r="U51" s="2" t="s">
        <v>38</v>
      </c>
      <c r="AG51" s="7" t="s">
        <v>38</v>
      </c>
    </row>
    <row r="52" spans="12:33" x14ac:dyDescent="0.2">
      <c r="M52" s="2" t="s">
        <v>38</v>
      </c>
      <c r="N52" s="2" t="s">
        <v>38</v>
      </c>
    </row>
    <row r="53" spans="12:33" x14ac:dyDescent="0.2">
      <c r="O53" s="2" t="s">
        <v>38</v>
      </c>
    </row>
  </sheetData>
  <sheetProtection algorithmName="SHA-512" hashValue="qDdN2rG3OWqKa0TeUMMrlXo5ilsvHypWMERXSoU0UWAzLE5B6Z27IFfhA1BNWU2xK2jdPdpbYxtFpjZGhspxJQ==" saltValue="h9JbVNnGydABarFCLili4g==" spinCount="100000" sheet="1" objects="1" scenarios="1"/>
  <mergeCells count="36"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T37:X37"/>
    <mergeCell ref="T36:X36"/>
    <mergeCell ref="G3:G4"/>
    <mergeCell ref="U3:U4"/>
    <mergeCell ref="H3:H4"/>
    <mergeCell ref="J3:J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6"/>
  <sheetViews>
    <sheetView zoomScale="90" zoomScaleNormal="90" workbookViewId="0">
      <selection activeCell="AJ50" sqref="AJ50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8" ht="20.100000000000001" customHeight="1" thickBot="1" x14ac:dyDescent="0.25">
      <c r="A1" s="168" t="s">
        <v>16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70"/>
    </row>
    <row r="2" spans="1:38" s="4" customFormat="1" ht="20.100000000000001" customHeight="1" thickBot="1" x14ac:dyDescent="0.25">
      <c r="A2" s="171" t="s">
        <v>13</v>
      </c>
      <c r="B2" s="187" t="s">
        <v>214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8"/>
    </row>
    <row r="3" spans="1:38" s="5" customFormat="1" ht="20.100000000000001" customHeight="1" x14ac:dyDescent="0.2">
      <c r="A3" s="172"/>
      <c r="B3" s="174">
        <v>1</v>
      </c>
      <c r="C3" s="162">
        <f>SUM(B3+1)</f>
        <v>2</v>
      </c>
      <c r="D3" s="162">
        <f t="shared" ref="D3:AD3" si="0">SUM(C3+1)</f>
        <v>3</v>
      </c>
      <c r="E3" s="162">
        <f t="shared" si="0"/>
        <v>4</v>
      </c>
      <c r="F3" s="162">
        <f t="shared" si="0"/>
        <v>5</v>
      </c>
      <c r="G3" s="162">
        <f t="shared" si="0"/>
        <v>6</v>
      </c>
      <c r="H3" s="162">
        <f t="shared" si="0"/>
        <v>7</v>
      </c>
      <c r="I3" s="162">
        <f t="shared" si="0"/>
        <v>8</v>
      </c>
      <c r="J3" s="162">
        <f t="shared" si="0"/>
        <v>9</v>
      </c>
      <c r="K3" s="162">
        <f t="shared" si="0"/>
        <v>10</v>
      </c>
      <c r="L3" s="162">
        <f t="shared" si="0"/>
        <v>11</v>
      </c>
      <c r="M3" s="162">
        <f t="shared" si="0"/>
        <v>12</v>
      </c>
      <c r="N3" s="162">
        <f t="shared" si="0"/>
        <v>13</v>
      </c>
      <c r="O3" s="162">
        <f t="shared" si="0"/>
        <v>14</v>
      </c>
      <c r="P3" s="162">
        <f t="shared" si="0"/>
        <v>15</v>
      </c>
      <c r="Q3" s="162">
        <f t="shared" si="0"/>
        <v>16</v>
      </c>
      <c r="R3" s="162">
        <f t="shared" si="0"/>
        <v>17</v>
      </c>
      <c r="S3" s="162">
        <f t="shared" si="0"/>
        <v>18</v>
      </c>
      <c r="T3" s="162">
        <f t="shared" si="0"/>
        <v>19</v>
      </c>
      <c r="U3" s="162">
        <f t="shared" si="0"/>
        <v>20</v>
      </c>
      <c r="V3" s="162">
        <f t="shared" si="0"/>
        <v>21</v>
      </c>
      <c r="W3" s="162">
        <f t="shared" si="0"/>
        <v>22</v>
      </c>
      <c r="X3" s="162">
        <f t="shared" si="0"/>
        <v>23</v>
      </c>
      <c r="Y3" s="162">
        <f t="shared" si="0"/>
        <v>24</v>
      </c>
      <c r="Z3" s="162">
        <f t="shared" si="0"/>
        <v>25</v>
      </c>
      <c r="AA3" s="162">
        <f t="shared" si="0"/>
        <v>26</v>
      </c>
      <c r="AB3" s="162">
        <f t="shared" si="0"/>
        <v>27</v>
      </c>
      <c r="AC3" s="162">
        <f t="shared" si="0"/>
        <v>28</v>
      </c>
      <c r="AD3" s="185">
        <f t="shared" si="0"/>
        <v>29</v>
      </c>
      <c r="AE3" s="191">
        <v>30</v>
      </c>
      <c r="AF3" s="189">
        <v>31</v>
      </c>
      <c r="AG3" s="117" t="s">
        <v>30</v>
      </c>
      <c r="AH3" s="90" t="s">
        <v>28</v>
      </c>
    </row>
    <row r="4" spans="1:38" s="5" customFormat="1" ht="20.100000000000001" customHeight="1" thickBot="1" x14ac:dyDescent="0.25">
      <c r="A4" s="173"/>
      <c r="B4" s="175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86"/>
      <c r="AE4" s="192"/>
      <c r="AF4" s="190"/>
      <c r="AG4" s="115" t="s">
        <v>27</v>
      </c>
      <c r="AH4" s="53" t="s">
        <v>27</v>
      </c>
    </row>
    <row r="5" spans="1:38" s="5" customFormat="1" x14ac:dyDescent="0.2">
      <c r="A5" s="105" t="s">
        <v>32</v>
      </c>
      <c r="B5" s="148">
        <v>21.9</v>
      </c>
      <c r="C5" s="148">
        <v>21.2</v>
      </c>
      <c r="D5" s="148">
        <v>21.9</v>
      </c>
      <c r="E5" s="148">
        <v>22.5</v>
      </c>
      <c r="F5" s="148">
        <v>22.2</v>
      </c>
      <c r="G5" s="148">
        <v>21.7</v>
      </c>
      <c r="H5" s="148">
        <v>21.4</v>
      </c>
      <c r="I5" s="148">
        <v>21</v>
      </c>
      <c r="J5" s="148">
        <v>20.2</v>
      </c>
      <c r="K5" s="148">
        <v>21.3</v>
      </c>
      <c r="L5" s="148">
        <v>20.5</v>
      </c>
      <c r="M5" s="148">
        <v>21.5</v>
      </c>
      <c r="N5" s="148">
        <v>21.8</v>
      </c>
      <c r="O5" s="148">
        <v>20.5</v>
      </c>
      <c r="P5" s="148">
        <v>20.8</v>
      </c>
      <c r="Q5" s="148">
        <v>22.6</v>
      </c>
      <c r="R5" s="148">
        <v>23.1</v>
      </c>
      <c r="S5" s="148">
        <v>21.7</v>
      </c>
      <c r="T5" s="148">
        <v>21.4</v>
      </c>
      <c r="U5" s="148">
        <v>21.7</v>
      </c>
      <c r="V5" s="148">
        <v>21.5</v>
      </c>
      <c r="W5" s="148">
        <v>22</v>
      </c>
      <c r="X5" s="148">
        <v>21</v>
      </c>
      <c r="Y5" s="148">
        <v>22</v>
      </c>
      <c r="Z5" s="148">
        <v>21.5</v>
      </c>
      <c r="AA5" s="148">
        <v>21.7</v>
      </c>
      <c r="AB5" s="148">
        <v>20.7</v>
      </c>
      <c r="AC5" s="148">
        <v>20.9</v>
      </c>
      <c r="AD5" s="148">
        <v>21.2</v>
      </c>
      <c r="AE5" s="148">
        <v>22</v>
      </c>
      <c r="AF5" s="148">
        <v>20.9</v>
      </c>
      <c r="AG5" s="116">
        <f t="shared" ref="AG5" si="1">MIN(B5:AF5)</f>
        <v>20.2</v>
      </c>
      <c r="AH5" s="81">
        <f t="shared" ref="AH5" si="2">AVERAGE(B5:AF5)</f>
        <v>21.49354838709678</v>
      </c>
    </row>
    <row r="6" spans="1:38" x14ac:dyDescent="0.2">
      <c r="A6" s="84" t="s">
        <v>94</v>
      </c>
      <c r="B6" s="148">
        <v>20.9</v>
      </c>
      <c r="C6" s="148">
        <v>21.1</v>
      </c>
      <c r="D6" s="148">
        <v>21.6</v>
      </c>
      <c r="E6" s="148">
        <v>20.2</v>
      </c>
      <c r="F6" s="148">
        <v>20.100000000000001</v>
      </c>
      <c r="G6" s="148">
        <v>21.2</v>
      </c>
      <c r="H6" s="148">
        <v>20.9</v>
      </c>
      <c r="I6" s="148">
        <v>22.3</v>
      </c>
      <c r="J6" s="148">
        <v>20.3</v>
      </c>
      <c r="K6" s="148">
        <v>18.8</v>
      </c>
      <c r="L6" s="148">
        <v>19.2</v>
      </c>
      <c r="M6" s="148">
        <v>19.8</v>
      </c>
      <c r="N6" s="148">
        <v>21.8</v>
      </c>
      <c r="O6" s="148">
        <v>21.8</v>
      </c>
      <c r="P6" s="148">
        <v>21.5</v>
      </c>
      <c r="Q6" s="148">
        <v>21.9</v>
      </c>
      <c r="R6" s="148">
        <v>21.2</v>
      </c>
      <c r="S6" s="148">
        <v>20.7</v>
      </c>
      <c r="T6" s="148">
        <v>21.2</v>
      </c>
      <c r="U6" s="148">
        <v>21.9</v>
      </c>
      <c r="V6" s="148">
        <v>22.6</v>
      </c>
      <c r="W6" s="148">
        <v>22.2</v>
      </c>
      <c r="X6" s="148">
        <v>21.9</v>
      </c>
      <c r="Y6" s="148">
        <v>20.8</v>
      </c>
      <c r="Z6" s="148">
        <v>23</v>
      </c>
      <c r="AA6" s="148">
        <v>23.6</v>
      </c>
      <c r="AB6" s="148">
        <v>22.1</v>
      </c>
      <c r="AC6" s="148">
        <v>22.8</v>
      </c>
      <c r="AD6" s="148">
        <v>22.1</v>
      </c>
      <c r="AE6" s="148">
        <v>20.399999999999999</v>
      </c>
      <c r="AF6" s="148">
        <v>18</v>
      </c>
      <c r="AG6" s="116">
        <f t="shared" ref="AG6" si="3">MIN(B6:AF6)</f>
        <v>18</v>
      </c>
      <c r="AH6" s="81">
        <f t="shared" ref="AH6" si="4">AVERAGE(B6:AF6)</f>
        <v>21.22258064516129</v>
      </c>
    </row>
    <row r="7" spans="1:38" x14ac:dyDescent="0.2">
      <c r="A7" s="84" t="s">
        <v>0</v>
      </c>
      <c r="B7" s="148" t="s">
        <v>210</v>
      </c>
      <c r="C7" s="148" t="s">
        <v>210</v>
      </c>
      <c r="D7" s="148" t="s">
        <v>210</v>
      </c>
      <c r="E7" s="148" t="s">
        <v>210</v>
      </c>
      <c r="F7" s="148" t="s">
        <v>210</v>
      </c>
      <c r="G7" s="148">
        <v>23.1</v>
      </c>
      <c r="H7" s="148">
        <v>20.5</v>
      </c>
      <c r="I7" s="148">
        <v>21.8</v>
      </c>
      <c r="J7" s="148">
        <v>19</v>
      </c>
      <c r="K7" s="148" t="s">
        <v>210</v>
      </c>
      <c r="L7" s="148" t="s">
        <v>210</v>
      </c>
      <c r="M7" s="148" t="s">
        <v>210</v>
      </c>
      <c r="N7" s="148" t="s">
        <v>210</v>
      </c>
      <c r="O7" s="148" t="s">
        <v>210</v>
      </c>
      <c r="P7" s="148" t="s">
        <v>210</v>
      </c>
      <c r="Q7" s="148" t="s">
        <v>210</v>
      </c>
      <c r="R7" s="148" t="s">
        <v>210</v>
      </c>
      <c r="S7" s="148" t="s">
        <v>210</v>
      </c>
      <c r="T7" s="148" t="s">
        <v>210</v>
      </c>
      <c r="U7" s="148" t="s">
        <v>210</v>
      </c>
      <c r="V7" s="148" t="s">
        <v>210</v>
      </c>
      <c r="W7" s="148" t="s">
        <v>210</v>
      </c>
      <c r="X7" s="148" t="s">
        <v>210</v>
      </c>
      <c r="Y7" s="148" t="s">
        <v>210</v>
      </c>
      <c r="Z7" s="148" t="s">
        <v>210</v>
      </c>
      <c r="AA7" s="148" t="s">
        <v>210</v>
      </c>
      <c r="AB7" s="148" t="s">
        <v>210</v>
      </c>
      <c r="AC7" s="148" t="s">
        <v>210</v>
      </c>
      <c r="AD7" s="148" t="s">
        <v>210</v>
      </c>
      <c r="AE7" s="148" t="s">
        <v>210</v>
      </c>
      <c r="AF7" s="148" t="s">
        <v>210</v>
      </c>
      <c r="AG7" s="116">
        <f t="shared" ref="AG7:AG8" si="5">MIN(B7:AF7)</f>
        <v>19</v>
      </c>
      <c r="AH7" s="81">
        <f t="shared" ref="AH7:AH8" si="6">AVERAGE(B7:AF7)</f>
        <v>21.1</v>
      </c>
    </row>
    <row r="8" spans="1:38" x14ac:dyDescent="0.2">
      <c r="A8" s="84" t="s">
        <v>153</v>
      </c>
      <c r="B8" s="148">
        <v>18.8</v>
      </c>
      <c r="C8" s="148">
        <v>20.5</v>
      </c>
      <c r="D8" s="148">
        <v>18.3</v>
      </c>
      <c r="E8" s="148">
        <v>20.100000000000001</v>
      </c>
      <c r="F8" s="148">
        <v>20.7</v>
      </c>
      <c r="G8" s="148">
        <v>19.5</v>
      </c>
      <c r="H8" s="148">
        <v>20.3</v>
      </c>
      <c r="I8" s="148">
        <v>19.7</v>
      </c>
      <c r="J8" s="148">
        <v>20.399999999999999</v>
      </c>
      <c r="K8" s="148">
        <v>17.100000000000001</v>
      </c>
      <c r="L8" s="148">
        <v>19.3</v>
      </c>
      <c r="M8" s="148">
        <v>20.7</v>
      </c>
      <c r="N8" s="148">
        <v>21.7</v>
      </c>
      <c r="O8" s="148">
        <v>22.7</v>
      </c>
      <c r="P8" s="148">
        <v>23.8</v>
      </c>
      <c r="Q8" s="148">
        <v>22.2</v>
      </c>
      <c r="R8" s="148">
        <v>19.2</v>
      </c>
      <c r="S8" s="148">
        <v>19.100000000000001</v>
      </c>
      <c r="T8" s="148">
        <v>19.3</v>
      </c>
      <c r="U8" s="148">
        <v>20.3</v>
      </c>
      <c r="V8" s="148">
        <v>22.3</v>
      </c>
      <c r="W8" s="148">
        <v>21.2</v>
      </c>
      <c r="X8" s="148">
        <v>21.3</v>
      </c>
      <c r="Y8" s="148">
        <v>21.5</v>
      </c>
      <c r="Z8" s="148">
        <v>20.399999999999999</v>
      </c>
      <c r="AA8" s="148">
        <v>23.1</v>
      </c>
      <c r="AB8" s="148">
        <v>23.9</v>
      </c>
      <c r="AC8" s="148">
        <v>20.8</v>
      </c>
      <c r="AD8" s="148">
        <v>20</v>
      </c>
      <c r="AE8" s="148">
        <v>17.600000000000001</v>
      </c>
      <c r="AF8" s="148">
        <v>15.2</v>
      </c>
      <c r="AG8" s="116">
        <f t="shared" si="5"/>
        <v>15.2</v>
      </c>
      <c r="AH8" s="81">
        <f t="shared" si="6"/>
        <v>20.35483870967742</v>
      </c>
    </row>
    <row r="9" spans="1:38" x14ac:dyDescent="0.2">
      <c r="A9" s="84" t="s">
        <v>33</v>
      </c>
      <c r="B9" s="148">
        <v>20.399999999999999</v>
      </c>
      <c r="C9" s="148">
        <v>23</v>
      </c>
      <c r="D9" s="148">
        <v>23.4</v>
      </c>
      <c r="E9" s="148">
        <v>24.6</v>
      </c>
      <c r="F9" s="148">
        <v>23.1</v>
      </c>
      <c r="G9" s="148">
        <v>19.2</v>
      </c>
      <c r="H9" s="148">
        <v>19.2</v>
      </c>
      <c r="I9" s="148">
        <v>15.8</v>
      </c>
      <c r="J9" s="148">
        <v>14.1</v>
      </c>
      <c r="K9" s="148">
        <v>17.899999999999999</v>
      </c>
      <c r="L9" s="148">
        <v>15.8</v>
      </c>
      <c r="M9" s="148">
        <v>19.8</v>
      </c>
      <c r="N9" s="148">
        <v>19.899999999999999</v>
      </c>
      <c r="O9" s="148">
        <v>20.7</v>
      </c>
      <c r="P9" s="148">
        <v>20</v>
      </c>
      <c r="Q9" s="148">
        <v>22.6</v>
      </c>
      <c r="R9" s="148">
        <v>24</v>
      </c>
      <c r="S9" s="148">
        <v>21.8</v>
      </c>
      <c r="T9" s="148">
        <v>19.2</v>
      </c>
      <c r="U9" s="148">
        <v>23.2</v>
      </c>
      <c r="V9" s="148">
        <v>21.7</v>
      </c>
      <c r="W9" s="148">
        <v>22.5</v>
      </c>
      <c r="X9" s="148">
        <v>21.9</v>
      </c>
      <c r="Y9" s="148">
        <v>21.2</v>
      </c>
      <c r="Z9" s="148">
        <v>20.9</v>
      </c>
      <c r="AA9" s="148">
        <v>19.7</v>
      </c>
      <c r="AB9" s="148">
        <v>19.399999999999999</v>
      </c>
      <c r="AC9" s="148">
        <v>21.9</v>
      </c>
      <c r="AD9" s="148">
        <v>21.5</v>
      </c>
      <c r="AE9" s="148">
        <v>19.2</v>
      </c>
      <c r="AF9" s="148">
        <v>16.8</v>
      </c>
      <c r="AG9" s="116">
        <f t="shared" ref="AG9" si="7">MIN(B9:AF9)</f>
        <v>14.1</v>
      </c>
      <c r="AH9" s="81">
        <f t="shared" ref="AH9" si="8">AVERAGE(B9:AF9)</f>
        <v>20.464516129032258</v>
      </c>
    </row>
    <row r="10" spans="1:38" x14ac:dyDescent="0.2">
      <c r="A10" s="84" t="s">
        <v>103</v>
      </c>
      <c r="B10" s="148">
        <v>20.6</v>
      </c>
      <c r="C10" s="148">
        <v>20.9</v>
      </c>
      <c r="D10" s="148">
        <v>22.1</v>
      </c>
      <c r="E10" s="148">
        <v>23.3</v>
      </c>
      <c r="F10" s="148">
        <v>21.8</v>
      </c>
      <c r="G10" s="148">
        <v>20.5</v>
      </c>
      <c r="H10" s="148">
        <v>19.7</v>
      </c>
      <c r="I10" s="148">
        <v>18.399999999999999</v>
      </c>
      <c r="J10" s="148">
        <v>16.7</v>
      </c>
      <c r="K10" s="148">
        <v>17</v>
      </c>
      <c r="L10" s="148">
        <v>17</v>
      </c>
      <c r="M10" s="148">
        <v>19.8</v>
      </c>
      <c r="N10" s="148">
        <v>21.4</v>
      </c>
      <c r="O10" s="148">
        <v>20.5</v>
      </c>
      <c r="P10" s="148">
        <v>19.899999999999999</v>
      </c>
      <c r="Q10" s="148">
        <v>21.3</v>
      </c>
      <c r="R10" s="148">
        <v>21.8</v>
      </c>
      <c r="S10" s="148">
        <v>20.9</v>
      </c>
      <c r="T10" s="148">
        <v>19.8</v>
      </c>
      <c r="U10" s="148">
        <v>22.3</v>
      </c>
      <c r="V10" s="148">
        <v>21.1</v>
      </c>
      <c r="W10" s="148">
        <v>22.1</v>
      </c>
      <c r="X10" s="148">
        <v>21.7</v>
      </c>
      <c r="Y10" s="148">
        <v>20.100000000000001</v>
      </c>
      <c r="Z10" s="148">
        <v>20.9</v>
      </c>
      <c r="AA10" s="148">
        <v>20.2</v>
      </c>
      <c r="AB10" s="148">
        <v>19.5</v>
      </c>
      <c r="AC10" s="148">
        <v>21.5</v>
      </c>
      <c r="AD10" s="148">
        <v>20.8</v>
      </c>
      <c r="AE10" s="148">
        <v>19</v>
      </c>
      <c r="AF10" s="148">
        <v>18.899999999999999</v>
      </c>
      <c r="AG10" s="116">
        <f t="shared" ref="AG10" si="9">MIN(B10:AF10)</f>
        <v>16.7</v>
      </c>
      <c r="AH10" s="81">
        <f t="shared" ref="AH10" si="10">AVERAGE(B10:AF10)</f>
        <v>20.370967741935484</v>
      </c>
    </row>
    <row r="11" spans="1:38" x14ac:dyDescent="0.2">
      <c r="A11" s="84" t="s">
        <v>109</v>
      </c>
      <c r="B11" s="148">
        <v>21</v>
      </c>
      <c r="C11" s="148">
        <v>21.5</v>
      </c>
      <c r="D11" s="148">
        <v>21.9</v>
      </c>
      <c r="E11" s="148">
        <v>19.7</v>
      </c>
      <c r="F11" s="148">
        <v>21.1</v>
      </c>
      <c r="G11" s="148">
        <v>20</v>
      </c>
      <c r="H11" s="148">
        <v>19.600000000000001</v>
      </c>
      <c r="I11" s="148">
        <v>19</v>
      </c>
      <c r="J11" s="148">
        <v>19</v>
      </c>
      <c r="K11" s="148">
        <v>17.7</v>
      </c>
      <c r="L11" s="148">
        <v>17.7</v>
      </c>
      <c r="M11" s="148">
        <v>20.2</v>
      </c>
      <c r="N11" s="148">
        <v>19.7</v>
      </c>
      <c r="O11" s="148">
        <v>20.399999999999999</v>
      </c>
      <c r="P11" s="148">
        <v>20.8</v>
      </c>
      <c r="Q11" s="148">
        <v>21.1</v>
      </c>
      <c r="R11" s="148">
        <v>18.899999999999999</v>
      </c>
      <c r="S11" s="148">
        <v>20.3</v>
      </c>
      <c r="T11" s="148">
        <v>18.8</v>
      </c>
      <c r="U11" s="148">
        <v>22</v>
      </c>
      <c r="V11" s="148">
        <v>21.4</v>
      </c>
      <c r="W11" s="148">
        <v>21.4</v>
      </c>
      <c r="X11" s="148">
        <v>20.399999999999999</v>
      </c>
      <c r="Y11" s="148">
        <v>21</v>
      </c>
      <c r="Z11" s="148">
        <v>23.2</v>
      </c>
      <c r="AA11" s="148">
        <v>24.3</v>
      </c>
      <c r="AB11" s="148">
        <v>22.4</v>
      </c>
      <c r="AC11" s="148">
        <v>20</v>
      </c>
      <c r="AD11" s="148">
        <v>21</v>
      </c>
      <c r="AE11" s="148">
        <v>18.3</v>
      </c>
      <c r="AF11" s="148">
        <v>15.7</v>
      </c>
      <c r="AG11" s="116">
        <f t="shared" ref="AG11" si="11">MIN(B11:AF11)</f>
        <v>15.7</v>
      </c>
      <c r="AH11" s="81">
        <f t="shared" ref="AH11" si="12">AVERAGE(B11:AF11)</f>
        <v>20.306451612903221</v>
      </c>
    </row>
    <row r="12" spans="1:38" x14ac:dyDescent="0.2">
      <c r="A12" s="84" t="s">
        <v>1</v>
      </c>
      <c r="B12" s="148">
        <v>20.399999999999999</v>
      </c>
      <c r="C12" s="148">
        <v>21.5</v>
      </c>
      <c r="D12" s="148">
        <v>20.6</v>
      </c>
      <c r="E12" s="148">
        <v>21.4</v>
      </c>
      <c r="F12" s="148">
        <v>20.3</v>
      </c>
      <c r="G12" s="148">
        <v>20</v>
      </c>
      <c r="H12" s="148">
        <v>19.3</v>
      </c>
      <c r="I12" s="148">
        <v>19.600000000000001</v>
      </c>
      <c r="J12" s="148">
        <v>17.3</v>
      </c>
      <c r="K12" s="148">
        <v>19.399999999999999</v>
      </c>
      <c r="L12" s="148">
        <v>17.399999999999999</v>
      </c>
      <c r="M12" s="148">
        <v>19.8</v>
      </c>
      <c r="N12" s="148">
        <v>19.5</v>
      </c>
      <c r="O12" s="148">
        <v>20</v>
      </c>
      <c r="P12" s="148">
        <v>19.7</v>
      </c>
      <c r="Q12" s="148">
        <v>21</v>
      </c>
      <c r="R12" s="148">
        <v>21.8</v>
      </c>
      <c r="S12" s="148">
        <v>20.5</v>
      </c>
      <c r="T12" s="148">
        <v>20.8</v>
      </c>
      <c r="U12" s="148">
        <v>21.3</v>
      </c>
      <c r="V12" s="148">
        <v>22</v>
      </c>
      <c r="W12" s="148">
        <v>22.1</v>
      </c>
      <c r="X12" s="148">
        <v>19.600000000000001</v>
      </c>
      <c r="Y12" s="148">
        <v>19.5</v>
      </c>
      <c r="Z12" s="148">
        <v>20.8</v>
      </c>
      <c r="AA12" s="148">
        <v>20.399999999999999</v>
      </c>
      <c r="AB12" s="148">
        <v>19.5</v>
      </c>
      <c r="AC12" s="148">
        <v>19.2</v>
      </c>
      <c r="AD12" s="148">
        <v>20.8</v>
      </c>
      <c r="AE12" s="148">
        <v>19.899999999999999</v>
      </c>
      <c r="AF12" s="148">
        <v>20.7</v>
      </c>
      <c r="AG12" s="116">
        <f t="shared" ref="AG12:AG16" si="13">MIN(B12:AF12)</f>
        <v>17.3</v>
      </c>
      <c r="AH12" s="81">
        <f t="shared" ref="AH12:AH16" si="14">AVERAGE(B12:AF12)</f>
        <v>20.196774193548393</v>
      </c>
      <c r="AJ12" s="11" t="s">
        <v>38</v>
      </c>
      <c r="AL12" t="s">
        <v>38</v>
      </c>
    </row>
    <row r="13" spans="1:38" x14ac:dyDescent="0.2">
      <c r="A13" s="84" t="s">
        <v>2</v>
      </c>
      <c r="B13" s="148">
        <v>20</v>
      </c>
      <c r="C13" s="148">
        <v>20.6</v>
      </c>
      <c r="D13" s="148">
        <v>20.8</v>
      </c>
      <c r="E13" s="148">
        <v>21</v>
      </c>
      <c r="F13" s="148">
        <v>19.8</v>
      </c>
      <c r="G13" s="148">
        <v>20</v>
      </c>
      <c r="H13" s="148">
        <v>21.2</v>
      </c>
      <c r="I13" s="148">
        <v>20.100000000000001</v>
      </c>
      <c r="J13" s="148">
        <v>18.899999999999999</v>
      </c>
      <c r="K13" s="148">
        <v>20</v>
      </c>
      <c r="L13" s="148">
        <v>22.7</v>
      </c>
      <c r="M13" s="148">
        <v>20.3</v>
      </c>
      <c r="N13" s="148">
        <v>20.7</v>
      </c>
      <c r="O13" s="148">
        <v>21.2</v>
      </c>
      <c r="P13" s="148">
        <v>21.1</v>
      </c>
      <c r="Q13" s="148">
        <v>22.5</v>
      </c>
      <c r="R13" s="148">
        <v>20.9</v>
      </c>
      <c r="S13" s="148">
        <v>21.1</v>
      </c>
      <c r="T13" s="148">
        <v>20.7</v>
      </c>
      <c r="U13" s="148">
        <v>20.3</v>
      </c>
      <c r="V13" s="148">
        <v>20.9</v>
      </c>
      <c r="W13" s="148">
        <v>19.7</v>
      </c>
      <c r="X13" s="148">
        <v>20.8</v>
      </c>
      <c r="Y13" s="148">
        <v>19.899999999999999</v>
      </c>
      <c r="Z13" s="148">
        <v>19.7</v>
      </c>
      <c r="AA13" s="148">
        <v>18.899999999999999</v>
      </c>
      <c r="AB13" s="148">
        <v>18.399999999999999</v>
      </c>
      <c r="AC13" s="148">
        <v>18</v>
      </c>
      <c r="AD13" s="148">
        <v>17.7</v>
      </c>
      <c r="AE13" s="148">
        <v>19.600000000000001</v>
      </c>
      <c r="AF13" s="148">
        <v>18.8</v>
      </c>
      <c r="AG13" s="116">
        <f t="shared" si="13"/>
        <v>17.7</v>
      </c>
      <c r="AH13" s="81">
        <f>AVERAGE(B13:AF13)</f>
        <v>20.203225806451613</v>
      </c>
      <c r="AI13" s="11" t="s">
        <v>38</v>
      </c>
      <c r="AJ13" s="11" t="s">
        <v>38</v>
      </c>
    </row>
    <row r="14" spans="1:38" x14ac:dyDescent="0.2">
      <c r="A14" s="84" t="s">
        <v>3</v>
      </c>
      <c r="B14" s="148">
        <v>24.7</v>
      </c>
      <c r="C14" s="148">
        <v>24.6</v>
      </c>
      <c r="D14" s="148">
        <v>24.8</v>
      </c>
      <c r="E14" s="148">
        <v>21.6</v>
      </c>
      <c r="F14" s="148">
        <v>21.2</v>
      </c>
      <c r="G14" s="148">
        <v>21.4</v>
      </c>
      <c r="H14" s="148">
        <v>23.8</v>
      </c>
      <c r="I14" s="148">
        <v>23.9</v>
      </c>
      <c r="J14" s="148">
        <v>23.2</v>
      </c>
      <c r="K14" s="148">
        <v>20.6</v>
      </c>
      <c r="L14" s="148">
        <v>22.1</v>
      </c>
      <c r="M14" s="148">
        <v>25.2</v>
      </c>
      <c r="N14" s="148">
        <v>24.2</v>
      </c>
      <c r="O14" s="148">
        <v>23.7</v>
      </c>
      <c r="P14" s="148">
        <v>24.8</v>
      </c>
      <c r="Q14" s="148">
        <v>24.3</v>
      </c>
      <c r="R14" s="148">
        <v>24.4</v>
      </c>
      <c r="S14" s="148">
        <v>23.9</v>
      </c>
      <c r="T14" s="148">
        <v>22.4</v>
      </c>
      <c r="U14" s="148">
        <v>23.7</v>
      </c>
      <c r="V14" s="148">
        <v>24.8</v>
      </c>
      <c r="W14" s="148">
        <v>24.5</v>
      </c>
      <c r="X14" s="148">
        <v>21.3</v>
      </c>
      <c r="Y14" s="148">
        <v>23.1</v>
      </c>
      <c r="Z14" s="148">
        <v>22.1</v>
      </c>
      <c r="AA14" s="148">
        <v>23</v>
      </c>
      <c r="AB14" s="148">
        <v>23</v>
      </c>
      <c r="AC14" s="148">
        <v>21.7</v>
      </c>
      <c r="AD14" s="148">
        <v>22.1</v>
      </c>
      <c r="AE14" s="148">
        <v>22.2</v>
      </c>
      <c r="AF14" s="148">
        <v>22.1</v>
      </c>
      <c r="AG14" s="116">
        <f t="shared" si="13"/>
        <v>20.6</v>
      </c>
      <c r="AH14" s="81">
        <f>AVERAGE(B14:AF14)</f>
        <v>23.174193548387098</v>
      </c>
      <c r="AI14" s="11" t="s">
        <v>38</v>
      </c>
      <c r="AL14" t="s">
        <v>38</v>
      </c>
    </row>
    <row r="15" spans="1:38" x14ac:dyDescent="0.2">
      <c r="A15" s="84" t="s">
        <v>35</v>
      </c>
      <c r="B15" s="148">
        <v>19.399999999999999</v>
      </c>
      <c r="C15" s="148">
        <v>20</v>
      </c>
      <c r="D15" s="148">
        <v>18.899999999999999</v>
      </c>
      <c r="E15" s="148">
        <v>20</v>
      </c>
      <c r="F15" s="148">
        <v>18.899999999999999</v>
      </c>
      <c r="G15" s="148">
        <v>19.8</v>
      </c>
      <c r="H15" s="148">
        <v>18.5</v>
      </c>
      <c r="I15" s="148">
        <v>18.7</v>
      </c>
      <c r="J15" s="148">
        <v>17.8</v>
      </c>
      <c r="K15" s="148">
        <v>19.100000000000001</v>
      </c>
      <c r="L15" s="148">
        <v>19.5</v>
      </c>
      <c r="M15" s="148">
        <v>19.100000000000001</v>
      </c>
      <c r="N15" s="148">
        <v>19.5</v>
      </c>
      <c r="O15" s="148">
        <v>19.600000000000001</v>
      </c>
      <c r="P15" s="148">
        <v>20.3</v>
      </c>
      <c r="Q15" s="148">
        <v>20.2</v>
      </c>
      <c r="R15" s="148">
        <v>20.2</v>
      </c>
      <c r="S15" s="148">
        <v>19.899999999999999</v>
      </c>
      <c r="T15" s="148">
        <v>19.899999999999999</v>
      </c>
      <c r="U15" s="148">
        <v>19.3</v>
      </c>
      <c r="V15" s="148">
        <v>19.5</v>
      </c>
      <c r="W15" s="148">
        <v>18.2</v>
      </c>
      <c r="X15" s="148">
        <v>19.5</v>
      </c>
      <c r="Y15" s="148">
        <v>19.5</v>
      </c>
      <c r="Z15" s="148">
        <v>18.2</v>
      </c>
      <c r="AA15" s="148">
        <v>18.7</v>
      </c>
      <c r="AB15" s="148">
        <v>17.3</v>
      </c>
      <c r="AC15" s="148">
        <v>18</v>
      </c>
      <c r="AD15" s="148">
        <v>17.7</v>
      </c>
      <c r="AE15" s="148">
        <v>17.399999999999999</v>
      </c>
      <c r="AF15" s="148">
        <v>17.8</v>
      </c>
      <c r="AG15" s="116">
        <f>MIN(B15:AF15)</f>
        <v>17.3</v>
      </c>
      <c r="AH15" s="81">
        <f>AVERAGE(B15:AF15)</f>
        <v>19.045161290322575</v>
      </c>
      <c r="AJ15" t="s">
        <v>38</v>
      </c>
    </row>
    <row r="16" spans="1:38" x14ac:dyDescent="0.2">
      <c r="A16" s="84" t="s">
        <v>4</v>
      </c>
      <c r="B16" s="148">
        <v>21.1</v>
      </c>
      <c r="C16" s="148">
        <v>22.4</v>
      </c>
      <c r="D16" s="148">
        <v>21.7</v>
      </c>
      <c r="E16" s="148">
        <v>22.6</v>
      </c>
      <c r="F16" s="148">
        <v>21.8</v>
      </c>
      <c r="G16" s="148">
        <v>21.9</v>
      </c>
      <c r="H16" s="148">
        <v>21</v>
      </c>
      <c r="I16" s="148">
        <v>20.8</v>
      </c>
      <c r="J16" s="148">
        <v>19.8</v>
      </c>
      <c r="K16" s="148">
        <v>20.7</v>
      </c>
      <c r="L16" s="148">
        <v>21.4</v>
      </c>
      <c r="M16" s="148">
        <v>21.7</v>
      </c>
      <c r="N16" s="148">
        <v>21.2</v>
      </c>
      <c r="O16" s="148">
        <v>21.4</v>
      </c>
      <c r="P16" s="148">
        <v>22.4</v>
      </c>
      <c r="Q16" s="148">
        <v>22.4</v>
      </c>
      <c r="R16" s="148">
        <v>22.6</v>
      </c>
      <c r="S16" s="148">
        <v>22</v>
      </c>
      <c r="T16" s="148">
        <v>21.5</v>
      </c>
      <c r="U16" s="148">
        <v>21.7</v>
      </c>
      <c r="V16" s="148">
        <v>21.9</v>
      </c>
      <c r="W16" s="148">
        <v>21.3</v>
      </c>
      <c r="X16" s="148">
        <v>21.5</v>
      </c>
      <c r="Y16" s="148">
        <v>23</v>
      </c>
      <c r="Z16" s="148">
        <v>21</v>
      </c>
      <c r="AA16" s="148">
        <v>19.600000000000001</v>
      </c>
      <c r="AB16" s="148">
        <v>19.600000000000001</v>
      </c>
      <c r="AC16" s="148">
        <v>18.8</v>
      </c>
      <c r="AD16" s="148">
        <v>20.399999999999999</v>
      </c>
      <c r="AE16" s="148">
        <v>20.100000000000001</v>
      </c>
      <c r="AF16" s="148">
        <v>20.100000000000001</v>
      </c>
      <c r="AG16" s="116">
        <f t="shared" si="13"/>
        <v>18.8</v>
      </c>
      <c r="AH16" s="81">
        <f t="shared" si="14"/>
        <v>21.270967741935483</v>
      </c>
      <c r="AJ16" t="s">
        <v>38</v>
      </c>
      <c r="AL16" t="s">
        <v>38</v>
      </c>
    </row>
    <row r="17" spans="1:39" x14ac:dyDescent="0.2">
      <c r="A17" s="84" t="s">
        <v>154</v>
      </c>
      <c r="B17" s="148">
        <v>22</v>
      </c>
      <c r="C17" s="148">
        <v>21</v>
      </c>
      <c r="D17" s="148">
        <v>20.5</v>
      </c>
      <c r="E17" s="148">
        <v>20.399999999999999</v>
      </c>
      <c r="F17" s="148">
        <v>21.2</v>
      </c>
      <c r="G17" s="148">
        <v>19.600000000000001</v>
      </c>
      <c r="H17" s="148">
        <v>19.600000000000001</v>
      </c>
      <c r="I17" s="148">
        <v>18</v>
      </c>
      <c r="J17" s="148">
        <v>17.5</v>
      </c>
      <c r="K17" s="148">
        <v>14.9</v>
      </c>
      <c r="L17" s="148">
        <v>14.2</v>
      </c>
      <c r="M17" s="148">
        <v>14.5</v>
      </c>
      <c r="N17" s="148">
        <v>15.1</v>
      </c>
      <c r="O17" s="148">
        <v>17.399999999999999</v>
      </c>
      <c r="P17" s="148">
        <v>18.8</v>
      </c>
      <c r="Q17" s="148">
        <v>20.5</v>
      </c>
      <c r="R17" s="148">
        <v>19</v>
      </c>
      <c r="S17" s="148">
        <v>20.5</v>
      </c>
      <c r="T17" s="148">
        <v>17.2</v>
      </c>
      <c r="U17" s="148">
        <v>22.5</v>
      </c>
      <c r="V17" s="148">
        <v>20.7</v>
      </c>
      <c r="W17" s="148">
        <v>21.3</v>
      </c>
      <c r="X17" s="148">
        <v>20.100000000000001</v>
      </c>
      <c r="Y17" s="148">
        <v>20.399999999999999</v>
      </c>
      <c r="Z17" s="148">
        <v>22.8</v>
      </c>
      <c r="AA17" s="148">
        <v>21.5</v>
      </c>
      <c r="AB17" s="148">
        <v>20.399999999999999</v>
      </c>
      <c r="AC17" s="148">
        <v>19.2</v>
      </c>
      <c r="AD17" s="148">
        <v>20.8</v>
      </c>
      <c r="AE17" s="148">
        <v>17.8</v>
      </c>
      <c r="AF17" s="148">
        <v>10.6</v>
      </c>
      <c r="AG17" s="116">
        <f t="shared" ref="AG17:AG18" si="15">MIN(B17:AF17)</f>
        <v>10.6</v>
      </c>
      <c r="AH17" s="81">
        <f t="shared" ref="AH17:AH18" si="16">AVERAGE(B17:AF17)</f>
        <v>19.032258064516128</v>
      </c>
      <c r="AI17" s="11" t="s">
        <v>38</v>
      </c>
      <c r="AJ17" t="s">
        <v>38</v>
      </c>
      <c r="AL17" t="s">
        <v>38</v>
      </c>
      <c r="AM17" t="s">
        <v>38</v>
      </c>
    </row>
    <row r="18" spans="1:39" x14ac:dyDescent="0.2">
      <c r="A18" s="84" t="s">
        <v>155</v>
      </c>
      <c r="B18" s="148">
        <v>20.6</v>
      </c>
      <c r="C18" s="148">
        <v>21.6</v>
      </c>
      <c r="D18" s="148">
        <v>21.4</v>
      </c>
      <c r="E18" s="148">
        <v>21.9</v>
      </c>
      <c r="F18" s="148">
        <v>20.5</v>
      </c>
      <c r="G18" s="148">
        <v>19.899999999999999</v>
      </c>
      <c r="H18" s="148">
        <v>19.899999999999999</v>
      </c>
      <c r="I18" s="148">
        <v>20.100000000000001</v>
      </c>
      <c r="J18" s="148">
        <v>19.2</v>
      </c>
      <c r="K18" s="148">
        <v>17.5</v>
      </c>
      <c r="L18" s="148">
        <v>15.4</v>
      </c>
      <c r="M18" s="148">
        <v>19</v>
      </c>
      <c r="N18" s="148">
        <v>21.8</v>
      </c>
      <c r="O18" s="148">
        <v>20.5</v>
      </c>
      <c r="P18" s="148">
        <v>20</v>
      </c>
      <c r="Q18" s="148">
        <v>21.2</v>
      </c>
      <c r="R18" s="148">
        <v>20.6</v>
      </c>
      <c r="S18" s="148">
        <v>21</v>
      </c>
      <c r="T18" s="148">
        <v>20</v>
      </c>
      <c r="U18" s="148">
        <v>21.9</v>
      </c>
      <c r="V18" s="148">
        <v>21.9</v>
      </c>
      <c r="W18" s="148">
        <v>21.7</v>
      </c>
      <c r="X18" s="148">
        <v>20.399999999999999</v>
      </c>
      <c r="Y18" s="148">
        <v>20.2</v>
      </c>
      <c r="Z18" s="148">
        <v>21.7</v>
      </c>
      <c r="AA18" s="148">
        <v>21.4</v>
      </c>
      <c r="AB18" s="148">
        <v>20.7</v>
      </c>
      <c r="AC18" s="148">
        <v>21.4</v>
      </c>
      <c r="AD18" s="148">
        <v>21.8</v>
      </c>
      <c r="AE18" s="148">
        <v>18.7</v>
      </c>
      <c r="AF18" s="148">
        <v>17.100000000000001</v>
      </c>
      <c r="AG18" s="116">
        <f t="shared" si="15"/>
        <v>15.4</v>
      </c>
      <c r="AH18" s="81">
        <f t="shared" si="16"/>
        <v>20.35483870967742</v>
      </c>
      <c r="AJ18" t="s">
        <v>38</v>
      </c>
      <c r="AM18" t="s">
        <v>38</v>
      </c>
    </row>
    <row r="19" spans="1:39" x14ac:dyDescent="0.2">
      <c r="A19" s="84" t="s">
        <v>5</v>
      </c>
      <c r="B19" s="148">
        <v>21.2</v>
      </c>
      <c r="C19" s="148">
        <v>20.9</v>
      </c>
      <c r="D19" s="148">
        <v>21.5</v>
      </c>
      <c r="E19" s="148">
        <v>19.8</v>
      </c>
      <c r="F19" s="148">
        <v>21.1</v>
      </c>
      <c r="G19" s="148">
        <v>19.899999999999999</v>
      </c>
      <c r="H19" s="148">
        <v>18.899999999999999</v>
      </c>
      <c r="I19" s="148">
        <v>18.600000000000001</v>
      </c>
      <c r="J19" s="148">
        <v>18.2</v>
      </c>
      <c r="K19" s="148">
        <v>18.600000000000001</v>
      </c>
      <c r="L19" s="148">
        <v>16.100000000000001</v>
      </c>
      <c r="M19" s="148">
        <v>16.5</v>
      </c>
      <c r="N19" s="148">
        <v>17.7</v>
      </c>
      <c r="O19" s="148">
        <v>19.8</v>
      </c>
      <c r="P19" s="148">
        <v>20.2</v>
      </c>
      <c r="Q19" s="148">
        <v>21.4</v>
      </c>
      <c r="R19" s="148">
        <v>18.8</v>
      </c>
      <c r="S19" s="148">
        <v>20.7</v>
      </c>
      <c r="T19" s="148">
        <v>20</v>
      </c>
      <c r="U19" s="148">
        <v>22</v>
      </c>
      <c r="V19" s="148">
        <v>21.9</v>
      </c>
      <c r="W19" s="148">
        <v>21.8</v>
      </c>
      <c r="X19" s="148">
        <v>20.6</v>
      </c>
      <c r="Y19" s="148">
        <v>21.8</v>
      </c>
      <c r="Z19" s="148">
        <v>22.9</v>
      </c>
      <c r="AA19" s="148">
        <v>23.4</v>
      </c>
      <c r="AB19" s="148">
        <v>22.4</v>
      </c>
      <c r="AC19" s="148">
        <v>19.600000000000001</v>
      </c>
      <c r="AD19" s="148">
        <v>21.7</v>
      </c>
      <c r="AE19" s="148">
        <v>18.2</v>
      </c>
      <c r="AF19" s="148">
        <v>16</v>
      </c>
      <c r="AG19" s="116">
        <f>MIN(B19:AF19)</f>
        <v>16</v>
      </c>
      <c r="AH19" s="81">
        <f>AVERAGE(B19:AF19)</f>
        <v>20.070967741935487</v>
      </c>
      <c r="AJ19" t="s">
        <v>38</v>
      </c>
      <c r="AL19" t="s">
        <v>38</v>
      </c>
    </row>
    <row r="20" spans="1:39" x14ac:dyDescent="0.2">
      <c r="A20" s="84" t="s">
        <v>6</v>
      </c>
      <c r="B20" s="148">
        <v>21.9</v>
      </c>
      <c r="C20" s="148">
        <v>21.3</v>
      </c>
      <c r="D20" s="148">
        <v>22.1</v>
      </c>
      <c r="E20" s="148">
        <v>20.100000000000001</v>
      </c>
      <c r="F20" s="148">
        <v>22</v>
      </c>
      <c r="G20" s="148">
        <v>21.2</v>
      </c>
      <c r="H20" s="148">
        <v>21.8</v>
      </c>
      <c r="I20" s="148">
        <v>22.8</v>
      </c>
      <c r="J20" s="148">
        <v>21.3</v>
      </c>
      <c r="K20" s="148">
        <v>20.6</v>
      </c>
      <c r="L20" s="148">
        <v>21</v>
      </c>
      <c r="M20" s="148">
        <v>20.5</v>
      </c>
      <c r="N20" s="148">
        <v>22.6</v>
      </c>
      <c r="O20" s="148">
        <v>22.2</v>
      </c>
      <c r="P20" s="148">
        <v>22.9</v>
      </c>
      <c r="Q20" s="148">
        <v>22.4</v>
      </c>
      <c r="R20" s="148">
        <v>21.3</v>
      </c>
      <c r="S20" s="148">
        <v>20.399999999999999</v>
      </c>
      <c r="T20" s="148">
        <v>21.5</v>
      </c>
      <c r="U20" s="148">
        <v>22</v>
      </c>
      <c r="V20" s="148">
        <v>23.4</v>
      </c>
      <c r="W20" s="148">
        <v>23</v>
      </c>
      <c r="X20" s="148">
        <v>22.7</v>
      </c>
      <c r="Y20" s="148">
        <v>21.8</v>
      </c>
      <c r="Z20" s="148">
        <v>24.2</v>
      </c>
      <c r="AA20" s="148">
        <v>24.9</v>
      </c>
      <c r="AB20" s="148">
        <v>22.4</v>
      </c>
      <c r="AC20" s="148">
        <v>23.2</v>
      </c>
      <c r="AD20" s="148">
        <v>21.7</v>
      </c>
      <c r="AE20" s="148">
        <v>19.7</v>
      </c>
      <c r="AF20" s="148">
        <v>18</v>
      </c>
      <c r="AG20" s="116">
        <f t="shared" ref="AG20:AG22" si="17">MIN(B20:AF20)</f>
        <v>18</v>
      </c>
      <c r="AH20" s="81">
        <f t="shared" ref="AH20:AH22" si="18">AVERAGE(B20:AF20)</f>
        <v>21.835483870967746</v>
      </c>
      <c r="AL20" t="s">
        <v>38</v>
      </c>
      <c r="AM20" t="s">
        <v>38</v>
      </c>
    </row>
    <row r="21" spans="1:39" x14ac:dyDescent="0.2">
      <c r="A21" s="84" t="s">
        <v>34</v>
      </c>
      <c r="B21" s="148">
        <v>22.9</v>
      </c>
      <c r="C21" s="148">
        <v>23.5</v>
      </c>
      <c r="D21" s="148">
        <v>23.6</v>
      </c>
      <c r="E21" s="148">
        <v>24.3</v>
      </c>
      <c r="F21" s="148">
        <v>23.5</v>
      </c>
      <c r="G21" s="148">
        <v>21.9</v>
      </c>
      <c r="H21" s="148">
        <v>20.8</v>
      </c>
      <c r="I21" s="148">
        <v>21</v>
      </c>
      <c r="J21" s="148">
        <v>17.600000000000001</v>
      </c>
      <c r="K21" s="148">
        <v>17</v>
      </c>
      <c r="L21" s="148">
        <v>17.8</v>
      </c>
      <c r="M21" s="148">
        <v>21</v>
      </c>
      <c r="N21" s="148">
        <v>22.3</v>
      </c>
      <c r="O21" s="148">
        <v>23.1</v>
      </c>
      <c r="P21" s="148">
        <v>20.5</v>
      </c>
      <c r="Q21" s="148">
        <v>22.4</v>
      </c>
      <c r="R21" s="148">
        <v>24.2</v>
      </c>
      <c r="S21" s="148">
        <v>22.4</v>
      </c>
      <c r="T21" s="148">
        <v>20.8</v>
      </c>
      <c r="U21" s="148">
        <v>23.8</v>
      </c>
      <c r="V21" s="148">
        <v>22.3</v>
      </c>
      <c r="W21" s="148">
        <v>24.1</v>
      </c>
      <c r="X21" s="148">
        <v>22.5</v>
      </c>
      <c r="Y21" s="148">
        <v>22.6</v>
      </c>
      <c r="Z21" s="148">
        <v>22.8</v>
      </c>
      <c r="AA21" s="148">
        <v>21.5</v>
      </c>
      <c r="AB21" s="148">
        <v>20.2</v>
      </c>
      <c r="AC21" s="148">
        <v>23.8</v>
      </c>
      <c r="AD21" s="148">
        <v>22.5</v>
      </c>
      <c r="AE21" s="148">
        <v>20.2</v>
      </c>
      <c r="AF21" s="148">
        <v>20.5</v>
      </c>
      <c r="AG21" s="116">
        <f t="shared" si="17"/>
        <v>17</v>
      </c>
      <c r="AH21" s="81">
        <f t="shared" si="18"/>
        <v>21.851612903225806</v>
      </c>
      <c r="AM21" t="s">
        <v>38</v>
      </c>
    </row>
    <row r="22" spans="1:39" x14ac:dyDescent="0.2">
      <c r="A22" s="84" t="s">
        <v>156</v>
      </c>
      <c r="B22" s="148">
        <v>20.5</v>
      </c>
      <c r="C22" s="148">
        <v>20.9</v>
      </c>
      <c r="D22" s="148">
        <v>21.2</v>
      </c>
      <c r="E22" s="148">
        <v>20.399999999999999</v>
      </c>
      <c r="F22" s="148">
        <v>21</v>
      </c>
      <c r="G22" s="148">
        <v>19.600000000000001</v>
      </c>
      <c r="H22" s="148">
        <v>19.8</v>
      </c>
      <c r="I22" s="148">
        <v>19.100000000000001</v>
      </c>
      <c r="J22" s="148">
        <v>18.899999999999999</v>
      </c>
      <c r="K22" s="148">
        <v>18.100000000000001</v>
      </c>
      <c r="L22" s="148">
        <v>16.8</v>
      </c>
      <c r="M22" s="148">
        <v>19.100000000000001</v>
      </c>
      <c r="N22" s="148">
        <v>20</v>
      </c>
      <c r="O22" s="148">
        <v>20.8</v>
      </c>
      <c r="P22" s="148">
        <v>20.100000000000001</v>
      </c>
      <c r="Q22" s="148">
        <v>20.100000000000001</v>
      </c>
      <c r="R22" s="148">
        <v>19.5</v>
      </c>
      <c r="S22" s="148">
        <v>20.100000000000001</v>
      </c>
      <c r="T22" s="148">
        <v>20</v>
      </c>
      <c r="U22" s="148">
        <v>20.7</v>
      </c>
      <c r="V22" s="148">
        <v>20.5</v>
      </c>
      <c r="W22" s="148">
        <v>21.4</v>
      </c>
      <c r="X22" s="148">
        <v>20.8</v>
      </c>
      <c r="Y22" s="148">
        <v>21.4</v>
      </c>
      <c r="Z22" s="148">
        <v>22.1</v>
      </c>
      <c r="AA22" s="148">
        <v>20.399999999999999</v>
      </c>
      <c r="AB22" s="148">
        <v>19.7</v>
      </c>
      <c r="AC22" s="148">
        <v>19.7</v>
      </c>
      <c r="AD22" s="148">
        <v>21.3</v>
      </c>
      <c r="AE22" s="148">
        <v>18.8</v>
      </c>
      <c r="AF22" s="148">
        <v>16.3</v>
      </c>
      <c r="AG22" s="116">
        <f t="shared" si="17"/>
        <v>16.3</v>
      </c>
      <c r="AH22" s="81">
        <f t="shared" si="18"/>
        <v>19.970967741935485</v>
      </c>
      <c r="AI22" s="11" t="s">
        <v>38</v>
      </c>
      <c r="AJ22" t="s">
        <v>38</v>
      </c>
      <c r="AL22" t="s">
        <v>38</v>
      </c>
      <c r="AM22" t="s">
        <v>38</v>
      </c>
    </row>
    <row r="23" spans="1:39" s="5" customFormat="1" x14ac:dyDescent="0.2">
      <c r="A23" s="84" t="s">
        <v>7</v>
      </c>
      <c r="B23" s="148" t="s">
        <v>210</v>
      </c>
      <c r="C23" s="148" t="s">
        <v>210</v>
      </c>
      <c r="D23" s="148" t="s">
        <v>210</v>
      </c>
      <c r="E23" s="148" t="s">
        <v>210</v>
      </c>
      <c r="F23" s="148" t="s">
        <v>210</v>
      </c>
      <c r="G23" s="148">
        <v>24.5</v>
      </c>
      <c r="H23" s="148">
        <v>21</v>
      </c>
      <c r="I23" s="148">
        <v>20.2</v>
      </c>
      <c r="J23" s="148">
        <v>18</v>
      </c>
      <c r="K23" s="148">
        <v>17.5</v>
      </c>
      <c r="L23" s="148" t="s">
        <v>210</v>
      </c>
      <c r="M23" s="148" t="s">
        <v>210</v>
      </c>
      <c r="N23" s="148" t="s">
        <v>210</v>
      </c>
      <c r="O23" s="148" t="s">
        <v>210</v>
      </c>
      <c r="P23" s="148" t="s">
        <v>210</v>
      </c>
      <c r="Q23" s="148" t="s">
        <v>210</v>
      </c>
      <c r="R23" s="148" t="s">
        <v>210</v>
      </c>
      <c r="S23" s="148" t="s">
        <v>210</v>
      </c>
      <c r="T23" s="148" t="s">
        <v>210</v>
      </c>
      <c r="U23" s="148" t="s">
        <v>210</v>
      </c>
      <c r="V23" s="148" t="s">
        <v>210</v>
      </c>
      <c r="W23" s="148" t="s">
        <v>210</v>
      </c>
      <c r="X23" s="148" t="s">
        <v>210</v>
      </c>
      <c r="Y23" s="148" t="s">
        <v>210</v>
      </c>
      <c r="Z23" s="148" t="s">
        <v>210</v>
      </c>
      <c r="AA23" s="148" t="s">
        <v>210</v>
      </c>
      <c r="AB23" s="148" t="s">
        <v>210</v>
      </c>
      <c r="AC23" s="148" t="s">
        <v>210</v>
      </c>
      <c r="AD23" s="148" t="s">
        <v>210</v>
      </c>
      <c r="AE23" s="148" t="s">
        <v>210</v>
      </c>
      <c r="AF23" s="148">
        <v>25.5</v>
      </c>
      <c r="AG23" s="116">
        <f t="shared" ref="AG23:AG24" si="19">MIN(B23:AF23)</f>
        <v>17.5</v>
      </c>
      <c r="AH23" s="81">
        <f t="shared" ref="AH23:AH24" si="20">AVERAGE(B23:AF23)</f>
        <v>21.116666666666667</v>
      </c>
      <c r="AL23" s="5" t="s">
        <v>38</v>
      </c>
    </row>
    <row r="24" spans="1:39" x14ac:dyDescent="0.2">
      <c r="A24" s="84" t="s">
        <v>157</v>
      </c>
      <c r="B24" s="148">
        <v>21.7</v>
      </c>
      <c r="C24" s="148">
        <v>22.3</v>
      </c>
      <c r="D24" s="148">
        <v>22.4</v>
      </c>
      <c r="E24" s="148">
        <v>22.9</v>
      </c>
      <c r="F24" s="148">
        <v>21.4</v>
      </c>
      <c r="G24" s="148">
        <v>21.4</v>
      </c>
      <c r="H24" s="148">
        <v>21.1</v>
      </c>
      <c r="I24" s="148">
        <v>21.6</v>
      </c>
      <c r="J24" s="148">
        <v>19.399999999999999</v>
      </c>
      <c r="K24" s="148">
        <v>18.2</v>
      </c>
      <c r="L24" s="148">
        <v>18.3</v>
      </c>
      <c r="M24" s="148">
        <v>20.3</v>
      </c>
      <c r="N24" s="148">
        <v>22.5</v>
      </c>
      <c r="O24" s="148">
        <v>21.1</v>
      </c>
      <c r="P24" s="148">
        <v>20.3</v>
      </c>
      <c r="Q24" s="148">
        <v>21.9</v>
      </c>
      <c r="R24" s="148">
        <v>21.7</v>
      </c>
      <c r="S24" s="148">
        <v>21.7</v>
      </c>
      <c r="T24" s="148">
        <v>22.6</v>
      </c>
      <c r="U24" s="148">
        <v>22.7</v>
      </c>
      <c r="V24" s="148">
        <v>22.3</v>
      </c>
      <c r="W24" s="148">
        <v>22.7</v>
      </c>
      <c r="X24" s="148">
        <v>20.9</v>
      </c>
      <c r="Y24" s="148">
        <v>21.1</v>
      </c>
      <c r="Z24" s="148">
        <v>21.8</v>
      </c>
      <c r="AA24" s="148">
        <v>22</v>
      </c>
      <c r="AB24" s="148">
        <v>21.6</v>
      </c>
      <c r="AC24" s="148">
        <v>20.6</v>
      </c>
      <c r="AD24" s="148">
        <v>22.4</v>
      </c>
      <c r="AE24" s="148">
        <v>20.8</v>
      </c>
      <c r="AF24" s="148">
        <v>19</v>
      </c>
      <c r="AG24" s="116">
        <f t="shared" si="19"/>
        <v>18.2</v>
      </c>
      <c r="AH24" s="81">
        <f t="shared" si="20"/>
        <v>21.312903225806448</v>
      </c>
      <c r="AK24" t="s">
        <v>38</v>
      </c>
    </row>
    <row r="25" spans="1:39" x14ac:dyDescent="0.2">
      <c r="A25" s="84" t="s">
        <v>158</v>
      </c>
      <c r="B25" s="148">
        <v>22.3</v>
      </c>
      <c r="C25" s="148">
        <v>23.5</v>
      </c>
      <c r="D25" s="148">
        <v>22.2</v>
      </c>
      <c r="E25" s="148">
        <v>22.7</v>
      </c>
      <c r="F25" s="148">
        <v>21.4</v>
      </c>
      <c r="G25" s="148">
        <v>22</v>
      </c>
      <c r="H25" s="148">
        <v>21</v>
      </c>
      <c r="I25" s="148">
        <v>21.6</v>
      </c>
      <c r="J25" s="148">
        <v>22.2</v>
      </c>
      <c r="K25" s="148">
        <v>22.1</v>
      </c>
      <c r="L25" s="148">
        <v>22.7</v>
      </c>
      <c r="M25" s="148">
        <v>21.9</v>
      </c>
      <c r="N25" s="148">
        <v>22.5</v>
      </c>
      <c r="O25" s="148">
        <v>21.8</v>
      </c>
      <c r="P25" s="148">
        <v>22.9</v>
      </c>
      <c r="Q25" s="148">
        <v>23.2</v>
      </c>
      <c r="R25" s="148">
        <v>23.2</v>
      </c>
      <c r="S25" s="148">
        <v>22.4</v>
      </c>
      <c r="T25" s="148">
        <v>22.5</v>
      </c>
      <c r="U25" s="148">
        <v>22.8</v>
      </c>
      <c r="V25" s="148">
        <v>22.1</v>
      </c>
      <c r="W25" s="148">
        <v>21.6</v>
      </c>
      <c r="X25" s="148">
        <v>21.6</v>
      </c>
      <c r="Y25" s="148">
        <v>21.6</v>
      </c>
      <c r="Z25" s="148">
        <v>22.6</v>
      </c>
      <c r="AA25" s="148">
        <v>19.8</v>
      </c>
      <c r="AB25" s="148">
        <v>20.5</v>
      </c>
      <c r="AC25" s="148">
        <v>19.8</v>
      </c>
      <c r="AD25" s="148">
        <v>19.5</v>
      </c>
      <c r="AE25" s="148">
        <v>20.7</v>
      </c>
      <c r="AF25" s="148">
        <v>20.6</v>
      </c>
      <c r="AG25" s="116">
        <f t="shared" ref="AG25" si="21">MIN(B25:AF25)</f>
        <v>19.5</v>
      </c>
      <c r="AH25" s="81">
        <f t="shared" ref="AH25" si="22">AVERAGE(B25:AF25)</f>
        <v>21.848387096774193</v>
      </c>
      <c r="AJ25" t="s">
        <v>38</v>
      </c>
      <c r="AL25" t="s">
        <v>38</v>
      </c>
    </row>
    <row r="26" spans="1:39" x14ac:dyDescent="0.2">
      <c r="A26" s="84" t="s">
        <v>8</v>
      </c>
      <c r="B26" s="148">
        <v>19.5</v>
      </c>
      <c r="C26" s="148">
        <v>20.100000000000001</v>
      </c>
      <c r="D26" s="148">
        <v>20.100000000000001</v>
      </c>
      <c r="E26" s="148">
        <v>21.3</v>
      </c>
      <c r="F26" s="148">
        <v>19.899999999999999</v>
      </c>
      <c r="G26" s="148">
        <v>19.5</v>
      </c>
      <c r="H26" s="148">
        <v>20.2</v>
      </c>
      <c r="I26" s="148">
        <v>19.399999999999999</v>
      </c>
      <c r="J26" s="148">
        <v>19.899999999999999</v>
      </c>
      <c r="K26" s="148">
        <v>19.399999999999999</v>
      </c>
      <c r="L26" s="148">
        <v>19.899999999999999</v>
      </c>
      <c r="M26" s="148">
        <v>20.8</v>
      </c>
      <c r="N26" s="148">
        <v>21.4</v>
      </c>
      <c r="O26" s="148">
        <v>21.2</v>
      </c>
      <c r="P26" s="148">
        <v>21.8</v>
      </c>
      <c r="Q26" s="148">
        <v>21.1</v>
      </c>
      <c r="R26" s="148">
        <v>18.8</v>
      </c>
      <c r="S26" s="148">
        <v>19.100000000000001</v>
      </c>
      <c r="T26" s="148">
        <v>20.399999999999999</v>
      </c>
      <c r="U26" s="148">
        <v>20.5</v>
      </c>
      <c r="V26" s="148">
        <v>21.5</v>
      </c>
      <c r="W26" s="148">
        <v>20.9</v>
      </c>
      <c r="X26" s="148">
        <v>20</v>
      </c>
      <c r="Y26" s="148">
        <v>20.7</v>
      </c>
      <c r="Z26" s="148">
        <v>20.9</v>
      </c>
      <c r="AA26" s="148">
        <v>23.9</v>
      </c>
      <c r="AB26" s="148">
        <v>23</v>
      </c>
      <c r="AC26" s="148">
        <v>20.7</v>
      </c>
      <c r="AD26" s="148">
        <v>19.8</v>
      </c>
      <c r="AE26" s="148">
        <v>17.8</v>
      </c>
      <c r="AF26" s="148">
        <v>16.7</v>
      </c>
      <c r="AG26" s="116">
        <f t="shared" ref="AG26:AG27" si="23">MIN(B26:AF26)</f>
        <v>16.7</v>
      </c>
      <c r="AH26" s="81">
        <f t="shared" ref="AH26:AH27" si="24">AVERAGE(B26:AF26)</f>
        <v>20.329032258064519</v>
      </c>
      <c r="AI26" s="11" t="s">
        <v>38</v>
      </c>
      <c r="AJ26" t="s">
        <v>38</v>
      </c>
      <c r="AL26" t="s">
        <v>38</v>
      </c>
    </row>
    <row r="27" spans="1:39" x14ac:dyDescent="0.2">
      <c r="A27" s="84" t="s">
        <v>9</v>
      </c>
      <c r="B27" s="148" t="s">
        <v>210</v>
      </c>
      <c r="C27" s="148" t="s">
        <v>210</v>
      </c>
      <c r="D27" s="148" t="s">
        <v>210</v>
      </c>
      <c r="E27" s="148" t="s">
        <v>210</v>
      </c>
      <c r="F27" s="148" t="s">
        <v>210</v>
      </c>
      <c r="G27" s="148" t="s">
        <v>210</v>
      </c>
      <c r="H27" s="148">
        <v>27.4</v>
      </c>
      <c r="I27" s="148">
        <v>21</v>
      </c>
      <c r="J27" s="148">
        <v>18.5</v>
      </c>
      <c r="K27" s="148" t="s">
        <v>210</v>
      </c>
      <c r="L27" s="148" t="s">
        <v>210</v>
      </c>
      <c r="M27" s="148" t="s">
        <v>210</v>
      </c>
      <c r="N27" s="148" t="s">
        <v>210</v>
      </c>
      <c r="O27" s="148" t="s">
        <v>210</v>
      </c>
      <c r="P27" s="148" t="s">
        <v>210</v>
      </c>
      <c r="Q27" s="148" t="s">
        <v>210</v>
      </c>
      <c r="R27" s="148" t="s">
        <v>210</v>
      </c>
      <c r="S27" s="148" t="s">
        <v>210</v>
      </c>
      <c r="T27" s="148" t="s">
        <v>210</v>
      </c>
      <c r="U27" s="148" t="s">
        <v>210</v>
      </c>
      <c r="V27" s="148" t="s">
        <v>210</v>
      </c>
      <c r="W27" s="148" t="s">
        <v>210</v>
      </c>
      <c r="X27" s="148" t="s">
        <v>210</v>
      </c>
      <c r="Y27" s="148" t="s">
        <v>210</v>
      </c>
      <c r="Z27" s="148" t="s">
        <v>210</v>
      </c>
      <c r="AA27" s="148" t="s">
        <v>210</v>
      </c>
      <c r="AB27" s="148" t="s">
        <v>210</v>
      </c>
      <c r="AC27" s="148" t="s">
        <v>210</v>
      </c>
      <c r="AD27" s="148" t="s">
        <v>210</v>
      </c>
      <c r="AE27" s="148" t="s">
        <v>210</v>
      </c>
      <c r="AF27" s="148" t="s">
        <v>210</v>
      </c>
      <c r="AG27" s="116">
        <f t="shared" si="23"/>
        <v>18.5</v>
      </c>
      <c r="AH27" s="81">
        <f t="shared" si="24"/>
        <v>22.3</v>
      </c>
      <c r="AJ27" t="s">
        <v>38</v>
      </c>
      <c r="AK27" t="s">
        <v>38</v>
      </c>
      <c r="AM27" t="s">
        <v>38</v>
      </c>
    </row>
    <row r="28" spans="1:39" x14ac:dyDescent="0.2">
      <c r="A28" s="84" t="s">
        <v>159</v>
      </c>
      <c r="B28" s="148">
        <v>21.3</v>
      </c>
      <c r="C28" s="148">
        <v>21.9</v>
      </c>
      <c r="D28" s="148">
        <v>21.8</v>
      </c>
      <c r="E28" s="148">
        <v>22.3</v>
      </c>
      <c r="F28" s="148">
        <v>21.9</v>
      </c>
      <c r="G28" s="148">
        <v>21.1</v>
      </c>
      <c r="H28" s="148">
        <v>20.6</v>
      </c>
      <c r="I28" s="148">
        <v>20</v>
      </c>
      <c r="J28" s="148">
        <v>19.399999999999999</v>
      </c>
      <c r="K28" s="148">
        <v>19.600000000000001</v>
      </c>
      <c r="L28" s="148">
        <v>17.8</v>
      </c>
      <c r="M28" s="148">
        <v>20.3</v>
      </c>
      <c r="N28" s="148">
        <v>21.9</v>
      </c>
      <c r="O28" s="148">
        <v>20</v>
      </c>
      <c r="P28" s="148">
        <v>20.3</v>
      </c>
      <c r="Q28" s="148">
        <v>21.6</v>
      </c>
      <c r="R28" s="148">
        <v>23</v>
      </c>
      <c r="S28" s="148">
        <v>20.6</v>
      </c>
      <c r="T28" s="148">
        <v>20.7</v>
      </c>
      <c r="U28" s="148">
        <v>21.9</v>
      </c>
      <c r="V28" s="148">
        <v>21</v>
      </c>
      <c r="W28" s="148">
        <v>20.8</v>
      </c>
      <c r="X28" s="148">
        <v>20.6</v>
      </c>
      <c r="Y28" s="148">
        <v>20.5</v>
      </c>
      <c r="Z28" s="148">
        <v>21</v>
      </c>
      <c r="AA28" s="148">
        <v>20.8</v>
      </c>
      <c r="AB28" s="148">
        <v>20.5</v>
      </c>
      <c r="AC28" s="148">
        <v>20</v>
      </c>
      <c r="AD28" s="148">
        <v>20.6</v>
      </c>
      <c r="AE28" s="148">
        <v>20.399999999999999</v>
      </c>
      <c r="AF28" s="148">
        <v>19.3</v>
      </c>
      <c r="AG28" s="116">
        <f t="shared" ref="AG28" si="25">MIN(B28:AF28)</f>
        <v>17.8</v>
      </c>
      <c r="AH28" s="81">
        <f t="shared" ref="AH28" si="26">AVERAGE(B28:AF28)</f>
        <v>20.758064516129032</v>
      </c>
      <c r="AL28" t="s">
        <v>38</v>
      </c>
    </row>
    <row r="29" spans="1:39" x14ac:dyDescent="0.2">
      <c r="A29" s="84" t="s">
        <v>10</v>
      </c>
      <c r="B29" s="148">
        <v>21.1</v>
      </c>
      <c r="C29" s="148">
        <v>21.4</v>
      </c>
      <c r="D29" s="148">
        <v>21.9</v>
      </c>
      <c r="E29" s="148">
        <v>22.3</v>
      </c>
      <c r="F29" s="148">
        <v>21.2</v>
      </c>
      <c r="G29" s="148">
        <v>20.7</v>
      </c>
      <c r="H29" s="148">
        <v>20.6</v>
      </c>
      <c r="I29" s="148">
        <v>20.8</v>
      </c>
      <c r="J29" s="148">
        <v>18.2</v>
      </c>
      <c r="K29" s="148">
        <v>16.7</v>
      </c>
      <c r="L29" s="148">
        <v>15.4</v>
      </c>
      <c r="M29" s="148">
        <v>17.2</v>
      </c>
      <c r="N29" s="148">
        <v>21</v>
      </c>
      <c r="O29" s="148">
        <v>20.100000000000001</v>
      </c>
      <c r="P29" s="148">
        <v>18.8</v>
      </c>
      <c r="Q29" s="148">
        <v>20.2</v>
      </c>
      <c r="R29" s="148">
        <v>21.5</v>
      </c>
      <c r="S29" s="148">
        <v>20.6</v>
      </c>
      <c r="T29" s="148">
        <v>19.899999999999999</v>
      </c>
      <c r="U29" s="148">
        <v>21.7</v>
      </c>
      <c r="V29" s="148">
        <v>20.7</v>
      </c>
      <c r="W29" s="148">
        <v>21.1</v>
      </c>
      <c r="X29" s="148">
        <v>19.7</v>
      </c>
      <c r="Y29" s="148">
        <v>19.3</v>
      </c>
      <c r="Z29" s="148">
        <v>20.8</v>
      </c>
      <c r="AA29" s="148">
        <v>20.2</v>
      </c>
      <c r="AB29" s="148">
        <v>19</v>
      </c>
      <c r="AC29" s="148">
        <v>18.8</v>
      </c>
      <c r="AD29" s="148">
        <v>21.9</v>
      </c>
      <c r="AE29" s="148">
        <v>19.7</v>
      </c>
      <c r="AF29" s="148">
        <v>16.899999999999999</v>
      </c>
      <c r="AG29" s="116">
        <f t="shared" ref="AG29:AG30" si="27">MIN(B29:AF29)</f>
        <v>15.4</v>
      </c>
      <c r="AH29" s="81">
        <f t="shared" ref="AH29:AH30" si="28">AVERAGE(B29:AF29)</f>
        <v>19.980645161290322</v>
      </c>
      <c r="AJ29" t="s">
        <v>38</v>
      </c>
      <c r="AK29" t="s">
        <v>38</v>
      </c>
      <c r="AL29" t="s">
        <v>38</v>
      </c>
    </row>
    <row r="30" spans="1:39" x14ac:dyDescent="0.2">
      <c r="A30" s="84" t="s">
        <v>144</v>
      </c>
      <c r="B30" s="148">
        <v>20.5</v>
      </c>
      <c r="C30" s="148">
        <v>20.399999999999999</v>
      </c>
      <c r="D30" s="148">
        <v>21.5</v>
      </c>
      <c r="E30" s="148">
        <v>20.9</v>
      </c>
      <c r="F30" s="148">
        <v>21.7</v>
      </c>
      <c r="G30" s="148">
        <v>20.7</v>
      </c>
      <c r="H30" s="148">
        <v>20.3</v>
      </c>
      <c r="I30" s="148">
        <v>20.7</v>
      </c>
      <c r="J30" s="148">
        <v>19</v>
      </c>
      <c r="K30" s="148">
        <v>21</v>
      </c>
      <c r="L30" s="148">
        <v>18.2</v>
      </c>
      <c r="M30" s="148">
        <v>18</v>
      </c>
      <c r="N30" s="148">
        <v>18.7</v>
      </c>
      <c r="O30" s="148">
        <v>18.8</v>
      </c>
      <c r="P30" s="148">
        <v>19.7</v>
      </c>
      <c r="Q30" s="148">
        <v>20.100000000000001</v>
      </c>
      <c r="R30" s="148">
        <v>22.8</v>
      </c>
      <c r="S30" s="148">
        <v>21.2</v>
      </c>
      <c r="T30" s="148">
        <v>20.7</v>
      </c>
      <c r="U30" s="148">
        <v>22</v>
      </c>
      <c r="V30" s="148">
        <v>20.8</v>
      </c>
      <c r="W30" s="148">
        <v>20.5</v>
      </c>
      <c r="X30" s="148">
        <v>18.7</v>
      </c>
      <c r="Y30" s="148">
        <v>18.5</v>
      </c>
      <c r="Z30" s="148">
        <v>21.5</v>
      </c>
      <c r="AA30" s="148">
        <v>20.9</v>
      </c>
      <c r="AB30" s="148">
        <v>20.3</v>
      </c>
      <c r="AC30" s="148">
        <v>21.4</v>
      </c>
      <c r="AD30" s="148">
        <v>19.100000000000001</v>
      </c>
      <c r="AE30" s="148">
        <v>20.100000000000001</v>
      </c>
      <c r="AF30" s="148">
        <v>17.5</v>
      </c>
      <c r="AG30" s="116">
        <f t="shared" si="27"/>
        <v>17.5</v>
      </c>
      <c r="AH30" s="81">
        <f t="shared" si="28"/>
        <v>20.2</v>
      </c>
      <c r="AJ30" t="s">
        <v>38</v>
      </c>
    </row>
    <row r="31" spans="1:39" x14ac:dyDescent="0.2">
      <c r="A31" s="84" t="s">
        <v>11</v>
      </c>
      <c r="B31" s="148" t="s">
        <v>210</v>
      </c>
      <c r="C31" s="148">
        <v>27.6</v>
      </c>
      <c r="D31" s="148" t="s">
        <v>210</v>
      </c>
      <c r="E31" s="148">
        <v>22.9</v>
      </c>
      <c r="F31" s="148">
        <v>21.6</v>
      </c>
      <c r="G31" s="148">
        <v>20.9</v>
      </c>
      <c r="H31" s="148">
        <v>21.2</v>
      </c>
      <c r="I31" s="148">
        <v>23.9</v>
      </c>
      <c r="J31" s="148">
        <v>21.8</v>
      </c>
      <c r="K31" s="148">
        <v>21.7</v>
      </c>
      <c r="L31" s="148" t="s">
        <v>210</v>
      </c>
      <c r="M31" s="148" t="s">
        <v>210</v>
      </c>
      <c r="N31" s="148" t="s">
        <v>210</v>
      </c>
      <c r="O31" s="148" t="s">
        <v>210</v>
      </c>
      <c r="P31" s="148" t="s">
        <v>210</v>
      </c>
      <c r="Q31" s="148" t="s">
        <v>210</v>
      </c>
      <c r="R31" s="148" t="s">
        <v>210</v>
      </c>
      <c r="S31" s="148" t="s">
        <v>210</v>
      </c>
      <c r="T31" s="148" t="s">
        <v>210</v>
      </c>
      <c r="U31" s="148" t="s">
        <v>210</v>
      </c>
      <c r="V31" s="148" t="s">
        <v>210</v>
      </c>
      <c r="W31" s="148" t="s">
        <v>210</v>
      </c>
      <c r="X31" s="148" t="s">
        <v>210</v>
      </c>
      <c r="Y31" s="148" t="s">
        <v>210</v>
      </c>
      <c r="Z31" s="148" t="s">
        <v>210</v>
      </c>
      <c r="AA31" s="148" t="s">
        <v>210</v>
      </c>
      <c r="AB31" s="148" t="s">
        <v>210</v>
      </c>
      <c r="AC31" s="148" t="s">
        <v>210</v>
      </c>
      <c r="AD31" s="148" t="s">
        <v>210</v>
      </c>
      <c r="AE31" s="148" t="s">
        <v>210</v>
      </c>
      <c r="AF31" s="148" t="s">
        <v>210</v>
      </c>
      <c r="AG31" s="116">
        <f t="shared" ref="AG31:AG33" si="29">MIN(B31:AF31)</f>
        <v>20.9</v>
      </c>
      <c r="AH31" s="81">
        <f t="shared" ref="AH31:AH33" si="30">AVERAGE(B31:AF31)</f>
        <v>22.7</v>
      </c>
      <c r="AJ31" t="s">
        <v>38</v>
      </c>
      <c r="AL31" t="s">
        <v>38</v>
      </c>
    </row>
    <row r="32" spans="1:39" x14ac:dyDescent="0.2">
      <c r="A32" s="84" t="s">
        <v>23</v>
      </c>
      <c r="B32" s="148">
        <v>20.6</v>
      </c>
      <c r="C32" s="148">
        <v>21.2</v>
      </c>
      <c r="D32" s="148">
        <v>21.4</v>
      </c>
      <c r="E32" s="148">
        <v>21.2</v>
      </c>
      <c r="F32" s="148">
        <v>20.100000000000001</v>
      </c>
      <c r="G32" s="148">
        <v>20.399999999999999</v>
      </c>
      <c r="H32" s="148">
        <v>19.5</v>
      </c>
      <c r="I32" s="148">
        <v>19.5</v>
      </c>
      <c r="J32" s="148">
        <v>18.2</v>
      </c>
      <c r="K32" s="148">
        <v>17.399999999999999</v>
      </c>
      <c r="L32" s="148">
        <v>18.600000000000001</v>
      </c>
      <c r="M32" s="148">
        <v>20</v>
      </c>
      <c r="N32" s="148">
        <v>21.5</v>
      </c>
      <c r="O32" s="148">
        <v>20.399999999999999</v>
      </c>
      <c r="P32" s="148">
        <v>19.899999999999999</v>
      </c>
      <c r="Q32" s="148">
        <v>20.3</v>
      </c>
      <c r="R32" s="148">
        <v>22</v>
      </c>
      <c r="S32" s="148">
        <v>20.8</v>
      </c>
      <c r="T32" s="148">
        <v>20.100000000000001</v>
      </c>
      <c r="U32" s="148">
        <v>21.4</v>
      </c>
      <c r="V32" s="148">
        <v>21.9</v>
      </c>
      <c r="W32" s="148">
        <v>22.1</v>
      </c>
      <c r="X32" s="148">
        <v>20.100000000000001</v>
      </c>
      <c r="Y32" s="148">
        <v>20.100000000000001</v>
      </c>
      <c r="Z32" s="148">
        <v>20.3</v>
      </c>
      <c r="AA32" s="148">
        <v>21.7</v>
      </c>
      <c r="AB32" s="148">
        <v>19.899999999999999</v>
      </c>
      <c r="AC32" s="148">
        <v>20.2</v>
      </c>
      <c r="AD32" s="148">
        <v>21.4</v>
      </c>
      <c r="AE32" s="148">
        <v>18.899999999999999</v>
      </c>
      <c r="AF32" s="148">
        <v>19.399999999999999</v>
      </c>
      <c r="AG32" s="116">
        <f t="shared" si="29"/>
        <v>17.399999999999999</v>
      </c>
      <c r="AH32" s="81">
        <f t="shared" si="30"/>
        <v>20.338709677419356</v>
      </c>
    </row>
    <row r="33" spans="1:39" ht="13.5" thickBot="1" x14ac:dyDescent="0.25">
      <c r="A33" s="113" t="s">
        <v>12</v>
      </c>
      <c r="B33" s="148">
        <v>22.6</v>
      </c>
      <c r="C33" s="148">
        <v>21.4</v>
      </c>
      <c r="D33" s="148">
        <v>22.1</v>
      </c>
      <c r="E33" s="148">
        <v>21.5</v>
      </c>
      <c r="F33" s="148">
        <v>21.9</v>
      </c>
      <c r="G33" s="148">
        <v>21.7</v>
      </c>
      <c r="H33" s="148">
        <v>21.9</v>
      </c>
      <c r="I33" s="148">
        <v>22.9</v>
      </c>
      <c r="J33" s="148">
        <v>20.7</v>
      </c>
      <c r="K33" s="148">
        <v>21.9</v>
      </c>
      <c r="L33" s="148">
        <v>23.2</v>
      </c>
      <c r="M33" s="148">
        <v>24.1</v>
      </c>
      <c r="N33" s="148">
        <v>23.3</v>
      </c>
      <c r="O33" s="148">
        <v>23.1</v>
      </c>
      <c r="P33" s="148">
        <v>24</v>
      </c>
      <c r="Q33" s="148">
        <v>23.7</v>
      </c>
      <c r="R33" s="148">
        <v>23.9</v>
      </c>
      <c r="S33" s="148">
        <v>21.9</v>
      </c>
      <c r="T33" s="148">
        <v>21.8</v>
      </c>
      <c r="U33" s="148">
        <v>22.5</v>
      </c>
      <c r="V33" s="148">
        <v>24.4</v>
      </c>
      <c r="W33" s="148">
        <v>22.8</v>
      </c>
      <c r="X33" s="148">
        <v>23.7</v>
      </c>
      <c r="Y33" s="148">
        <v>24.4</v>
      </c>
      <c r="Z33" s="148">
        <v>24.4</v>
      </c>
      <c r="AA33" s="148">
        <v>23.8</v>
      </c>
      <c r="AB33" s="148">
        <v>25.1</v>
      </c>
      <c r="AC33" s="148">
        <v>23.4</v>
      </c>
      <c r="AD33" s="148">
        <v>23.6</v>
      </c>
      <c r="AE33" s="148">
        <v>23.4</v>
      </c>
      <c r="AF33" s="148">
        <v>21.6</v>
      </c>
      <c r="AG33" s="126">
        <f t="shared" si="29"/>
        <v>20.7</v>
      </c>
      <c r="AH33" s="123">
        <f t="shared" si="30"/>
        <v>22.9258064516129</v>
      </c>
      <c r="AL33" t="s">
        <v>38</v>
      </c>
    </row>
    <row r="34" spans="1:39" s="5" customFormat="1" ht="17.100000000000001" customHeight="1" thickBot="1" x14ac:dyDescent="0.25">
      <c r="A34" s="86" t="s">
        <v>212</v>
      </c>
      <c r="B34" s="108">
        <f t="shared" ref="B34:AG34" si="31">MIN(B5:B33)</f>
        <v>18.8</v>
      </c>
      <c r="C34" s="88">
        <f t="shared" si="31"/>
        <v>20</v>
      </c>
      <c r="D34" s="88">
        <f t="shared" si="31"/>
        <v>18.3</v>
      </c>
      <c r="E34" s="88">
        <f t="shared" si="31"/>
        <v>19.7</v>
      </c>
      <c r="F34" s="88">
        <f t="shared" si="31"/>
        <v>18.899999999999999</v>
      </c>
      <c r="G34" s="88">
        <f t="shared" si="31"/>
        <v>19.2</v>
      </c>
      <c r="H34" s="88">
        <f t="shared" si="31"/>
        <v>18.5</v>
      </c>
      <c r="I34" s="88">
        <f t="shared" si="31"/>
        <v>15.8</v>
      </c>
      <c r="J34" s="88">
        <f t="shared" si="31"/>
        <v>14.1</v>
      </c>
      <c r="K34" s="88">
        <f t="shared" si="31"/>
        <v>14.9</v>
      </c>
      <c r="L34" s="88">
        <f t="shared" si="31"/>
        <v>14.2</v>
      </c>
      <c r="M34" s="88">
        <f t="shared" si="31"/>
        <v>14.5</v>
      </c>
      <c r="N34" s="88">
        <f t="shared" si="31"/>
        <v>15.1</v>
      </c>
      <c r="O34" s="88">
        <f t="shared" si="31"/>
        <v>17.399999999999999</v>
      </c>
      <c r="P34" s="88">
        <f t="shared" si="31"/>
        <v>18.8</v>
      </c>
      <c r="Q34" s="88">
        <f t="shared" si="31"/>
        <v>20.100000000000001</v>
      </c>
      <c r="R34" s="88">
        <f t="shared" si="31"/>
        <v>18.8</v>
      </c>
      <c r="S34" s="88">
        <f t="shared" si="31"/>
        <v>19.100000000000001</v>
      </c>
      <c r="T34" s="88">
        <f t="shared" si="31"/>
        <v>17.2</v>
      </c>
      <c r="U34" s="88">
        <f t="shared" si="31"/>
        <v>19.3</v>
      </c>
      <c r="V34" s="88">
        <f t="shared" si="31"/>
        <v>19.5</v>
      </c>
      <c r="W34" s="88">
        <f t="shared" si="31"/>
        <v>18.2</v>
      </c>
      <c r="X34" s="88">
        <f t="shared" si="31"/>
        <v>18.7</v>
      </c>
      <c r="Y34" s="88">
        <f t="shared" si="31"/>
        <v>18.5</v>
      </c>
      <c r="Z34" s="88">
        <f t="shared" si="31"/>
        <v>18.2</v>
      </c>
      <c r="AA34" s="88">
        <f t="shared" si="31"/>
        <v>18.7</v>
      </c>
      <c r="AB34" s="88">
        <f t="shared" si="31"/>
        <v>17.3</v>
      </c>
      <c r="AC34" s="88">
        <f t="shared" si="31"/>
        <v>18</v>
      </c>
      <c r="AD34" s="88">
        <f t="shared" si="31"/>
        <v>17.7</v>
      </c>
      <c r="AE34" s="88">
        <f t="shared" si="31"/>
        <v>17.399999999999999</v>
      </c>
      <c r="AF34" s="89">
        <f t="shared" si="31"/>
        <v>10.6</v>
      </c>
      <c r="AG34" s="147">
        <f t="shared" si="31"/>
        <v>10.6</v>
      </c>
      <c r="AH34" s="146">
        <f>AVERAGE(AH5:AH33)</f>
        <v>20.901019651464594</v>
      </c>
      <c r="AL34" s="5" t="s">
        <v>38</v>
      </c>
    </row>
    <row r="35" spans="1:39" x14ac:dyDescent="0.2">
      <c r="A35" s="42"/>
      <c r="B35" s="43"/>
      <c r="C35" s="43"/>
      <c r="D35" s="43" t="s">
        <v>91</v>
      </c>
      <c r="E35" s="43"/>
      <c r="F35" s="43"/>
      <c r="G35" s="43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50"/>
      <c r="AE35" s="50"/>
      <c r="AF35" s="54" t="s">
        <v>38</v>
      </c>
      <c r="AG35" s="47"/>
      <c r="AH35" s="49"/>
    </row>
    <row r="36" spans="1:39" x14ac:dyDescent="0.2">
      <c r="A36" s="42"/>
      <c r="B36" s="44" t="s">
        <v>92</v>
      </c>
      <c r="C36" s="44"/>
      <c r="D36" s="44"/>
      <c r="E36" s="44"/>
      <c r="F36" s="44"/>
      <c r="G36" s="44"/>
      <c r="H36" s="44"/>
      <c r="I36" s="44"/>
      <c r="J36" s="78"/>
      <c r="K36" s="78"/>
      <c r="L36" s="78"/>
      <c r="M36" s="78" t="s">
        <v>36</v>
      </c>
      <c r="N36" s="78"/>
      <c r="O36" s="78"/>
      <c r="P36" s="78"/>
      <c r="Q36" s="78"/>
      <c r="R36" s="78"/>
      <c r="S36" s="78"/>
      <c r="T36" s="160" t="s">
        <v>87</v>
      </c>
      <c r="U36" s="160"/>
      <c r="V36" s="160"/>
      <c r="W36" s="160"/>
      <c r="X36" s="160"/>
      <c r="Y36" s="78"/>
      <c r="Z36" s="78"/>
      <c r="AA36" s="78"/>
      <c r="AB36" s="78"/>
      <c r="AC36" s="78"/>
      <c r="AD36" s="78"/>
      <c r="AE36" s="92"/>
      <c r="AF36" s="78"/>
      <c r="AG36" s="47"/>
      <c r="AH36" s="46"/>
      <c r="AL36" t="s">
        <v>38</v>
      </c>
      <c r="AM36" t="s">
        <v>38</v>
      </c>
    </row>
    <row r="37" spans="1:39" x14ac:dyDescent="0.2">
      <c r="A37" s="45"/>
      <c r="B37" s="78"/>
      <c r="C37" s="78"/>
      <c r="D37" s="78"/>
      <c r="E37" s="78"/>
      <c r="F37" s="78"/>
      <c r="G37" s="78"/>
      <c r="H37" s="78"/>
      <c r="I37" s="78"/>
      <c r="J37" s="79"/>
      <c r="K37" s="79"/>
      <c r="L37" s="79"/>
      <c r="M37" s="79" t="s">
        <v>37</v>
      </c>
      <c r="N37" s="79"/>
      <c r="O37" s="79"/>
      <c r="P37" s="79"/>
      <c r="Q37" s="78"/>
      <c r="R37" s="78"/>
      <c r="S37" s="78"/>
      <c r="T37" s="161" t="s">
        <v>88</v>
      </c>
      <c r="U37" s="161"/>
      <c r="V37" s="161"/>
      <c r="W37" s="161"/>
      <c r="X37" s="161"/>
      <c r="Y37" s="78"/>
      <c r="Z37" s="78"/>
      <c r="AA37" s="78"/>
      <c r="AB37" s="78"/>
      <c r="AC37" s="78"/>
      <c r="AD37" s="50"/>
      <c r="AE37" s="50"/>
      <c r="AF37" s="50"/>
      <c r="AG37" s="47"/>
      <c r="AH37" s="46"/>
    </row>
    <row r="38" spans="1:39" x14ac:dyDescent="0.2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50"/>
      <c r="AE38" s="50"/>
      <c r="AF38" s="50"/>
      <c r="AG38" s="47"/>
      <c r="AH38" s="82"/>
    </row>
    <row r="39" spans="1:39" x14ac:dyDescent="0.2">
      <c r="A39" s="45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92"/>
      <c r="AF39" s="50"/>
      <c r="AG39" s="47"/>
      <c r="AH39" s="49"/>
      <c r="AK39" t="s">
        <v>38</v>
      </c>
      <c r="AL39" t="s">
        <v>38</v>
      </c>
    </row>
    <row r="40" spans="1:39" x14ac:dyDescent="0.2">
      <c r="A40" s="45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92"/>
      <c r="AF40" s="51"/>
      <c r="AG40" s="47"/>
      <c r="AH40" s="49"/>
      <c r="AL40" t="s">
        <v>38</v>
      </c>
    </row>
    <row r="41" spans="1:39" ht="13.5" thickBot="1" x14ac:dyDescent="0.25">
      <c r="A41" s="55"/>
      <c r="B41" s="56"/>
      <c r="C41" s="56"/>
      <c r="D41" s="56"/>
      <c r="E41" s="56"/>
      <c r="F41" s="56"/>
      <c r="G41" s="56" t="s">
        <v>38</v>
      </c>
      <c r="H41" s="56"/>
      <c r="I41" s="56"/>
      <c r="J41" s="56"/>
      <c r="K41" s="56"/>
      <c r="L41" s="56" t="s">
        <v>38</v>
      </c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7"/>
      <c r="AH41" s="83"/>
      <c r="AL41" t="s">
        <v>38</v>
      </c>
    </row>
    <row r="42" spans="1:39" x14ac:dyDescent="0.2">
      <c r="AJ42" t="s">
        <v>38</v>
      </c>
    </row>
    <row r="44" spans="1:39" x14ac:dyDescent="0.2">
      <c r="AD44" s="2" t="s">
        <v>38</v>
      </c>
      <c r="AJ44" t="s">
        <v>38</v>
      </c>
    </row>
    <row r="46" spans="1:39" x14ac:dyDescent="0.2">
      <c r="L46" s="2" t="s">
        <v>38</v>
      </c>
      <c r="M46" s="2" t="s">
        <v>213</v>
      </c>
      <c r="N46" s="2" t="s">
        <v>38</v>
      </c>
      <c r="AI46" s="11" t="s">
        <v>38</v>
      </c>
      <c r="AJ46" t="s">
        <v>38</v>
      </c>
    </row>
    <row r="47" spans="1:39" x14ac:dyDescent="0.2">
      <c r="M47" s="2" t="s">
        <v>38</v>
      </c>
      <c r="N47" s="2" t="s">
        <v>38</v>
      </c>
      <c r="O47" s="2" t="s">
        <v>38</v>
      </c>
    </row>
    <row r="48" spans="1:39" x14ac:dyDescent="0.2">
      <c r="M48" s="2" t="s">
        <v>38</v>
      </c>
      <c r="N48" s="2" t="s">
        <v>38</v>
      </c>
      <c r="P48" s="2" t="s">
        <v>213</v>
      </c>
      <c r="AM48" s="11" t="s">
        <v>38</v>
      </c>
    </row>
    <row r="49" spans="9:35" x14ac:dyDescent="0.2">
      <c r="I49" s="2" t="s">
        <v>38</v>
      </c>
      <c r="N49" s="2" t="s">
        <v>38</v>
      </c>
      <c r="S49" s="2" t="s">
        <v>38</v>
      </c>
      <c r="Y49" s="2" t="s">
        <v>38</v>
      </c>
      <c r="AB49" s="2" t="s">
        <v>38</v>
      </c>
      <c r="AI49" t="s">
        <v>38</v>
      </c>
    </row>
    <row r="50" spans="9:35" x14ac:dyDescent="0.2">
      <c r="L50" s="2" t="s">
        <v>38</v>
      </c>
      <c r="M50" s="2" t="s">
        <v>38</v>
      </c>
      <c r="N50" s="2" t="s">
        <v>38</v>
      </c>
    </row>
    <row r="52" spans="9:35" x14ac:dyDescent="0.2">
      <c r="L52" s="2" t="s">
        <v>38</v>
      </c>
      <c r="P52" s="2" t="s">
        <v>38</v>
      </c>
    </row>
    <row r="53" spans="9:35" x14ac:dyDescent="0.2">
      <c r="M53" s="2" t="s">
        <v>38</v>
      </c>
    </row>
    <row r="56" spans="9:35" x14ac:dyDescent="0.2">
      <c r="AI56" s="11" t="s">
        <v>38</v>
      </c>
    </row>
  </sheetData>
  <sheetProtection algorithmName="SHA-512" hashValue="eqd+gMMaBBj6s/0V8aZcDHoUYvdjmDZc7JsL8bGKJu86m7p2O/fc7WhPxjc1OREPO3aqODC7Rmi94G9Qcr73lA==" saltValue="eMBif3prSr1ih0X5rtlX3Q==" spinCount="100000" sheet="1" objects="1" scenarios="1"/>
  <mergeCells count="36">
    <mergeCell ref="AE3:AE4"/>
    <mergeCell ref="Z3:Z4"/>
    <mergeCell ref="U3:U4"/>
    <mergeCell ref="I3:I4"/>
    <mergeCell ref="T3:T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T37:X37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36:X36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zoomScale="90" zoomScaleNormal="90" workbookViewId="0">
      <selection activeCell="AI48" sqref="AI48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thickBot="1" x14ac:dyDescent="0.25">
      <c r="A1" s="168" t="s">
        <v>17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70"/>
    </row>
    <row r="2" spans="1:37" s="4" customFormat="1" ht="20.100000000000001" customHeight="1" thickBot="1" x14ac:dyDescent="0.25">
      <c r="A2" s="171" t="s">
        <v>13</v>
      </c>
      <c r="B2" s="197" t="s">
        <v>214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8"/>
    </row>
    <row r="3" spans="1:37" s="5" customFormat="1" ht="20.100000000000001" customHeight="1" x14ac:dyDescent="0.2">
      <c r="A3" s="172"/>
      <c r="B3" s="174">
        <v>1</v>
      </c>
      <c r="C3" s="162">
        <f>SUM(B3+1)</f>
        <v>2</v>
      </c>
      <c r="D3" s="162">
        <f t="shared" ref="D3:AD3" si="0">SUM(C3+1)</f>
        <v>3</v>
      </c>
      <c r="E3" s="162">
        <f t="shared" si="0"/>
        <v>4</v>
      </c>
      <c r="F3" s="162">
        <f t="shared" si="0"/>
        <v>5</v>
      </c>
      <c r="G3" s="162">
        <f t="shared" si="0"/>
        <v>6</v>
      </c>
      <c r="H3" s="162">
        <f t="shared" si="0"/>
        <v>7</v>
      </c>
      <c r="I3" s="162">
        <f t="shared" si="0"/>
        <v>8</v>
      </c>
      <c r="J3" s="162">
        <f t="shared" si="0"/>
        <v>9</v>
      </c>
      <c r="K3" s="162">
        <f t="shared" si="0"/>
        <v>10</v>
      </c>
      <c r="L3" s="162">
        <f t="shared" si="0"/>
        <v>11</v>
      </c>
      <c r="M3" s="162">
        <f t="shared" si="0"/>
        <v>12</v>
      </c>
      <c r="N3" s="162">
        <f t="shared" si="0"/>
        <v>13</v>
      </c>
      <c r="O3" s="162">
        <f t="shared" si="0"/>
        <v>14</v>
      </c>
      <c r="P3" s="162">
        <f t="shared" si="0"/>
        <v>15</v>
      </c>
      <c r="Q3" s="162">
        <f t="shared" si="0"/>
        <v>16</v>
      </c>
      <c r="R3" s="162">
        <f t="shared" si="0"/>
        <v>17</v>
      </c>
      <c r="S3" s="162">
        <f t="shared" si="0"/>
        <v>18</v>
      </c>
      <c r="T3" s="162">
        <f t="shared" si="0"/>
        <v>19</v>
      </c>
      <c r="U3" s="162">
        <f t="shared" si="0"/>
        <v>20</v>
      </c>
      <c r="V3" s="162">
        <f t="shared" si="0"/>
        <v>21</v>
      </c>
      <c r="W3" s="162">
        <f t="shared" si="0"/>
        <v>22</v>
      </c>
      <c r="X3" s="162">
        <f t="shared" si="0"/>
        <v>23</v>
      </c>
      <c r="Y3" s="162">
        <f t="shared" si="0"/>
        <v>24</v>
      </c>
      <c r="Z3" s="162">
        <f t="shared" si="0"/>
        <v>25</v>
      </c>
      <c r="AA3" s="162">
        <f t="shared" si="0"/>
        <v>26</v>
      </c>
      <c r="AB3" s="162">
        <f t="shared" si="0"/>
        <v>27</v>
      </c>
      <c r="AC3" s="162">
        <f t="shared" si="0"/>
        <v>28</v>
      </c>
      <c r="AD3" s="162">
        <f t="shared" si="0"/>
        <v>29</v>
      </c>
      <c r="AE3" s="162">
        <v>30</v>
      </c>
      <c r="AF3" s="195">
        <v>31</v>
      </c>
      <c r="AG3" s="193" t="s">
        <v>28</v>
      </c>
    </row>
    <row r="4" spans="1:37" s="5" customFormat="1" ht="20.100000000000001" customHeight="1" thickBot="1" x14ac:dyDescent="0.25">
      <c r="A4" s="173"/>
      <c r="B4" s="175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96"/>
      <c r="AG4" s="194"/>
    </row>
    <row r="5" spans="1:37" s="5" customFormat="1" x14ac:dyDescent="0.2">
      <c r="A5" s="105" t="s">
        <v>32</v>
      </c>
      <c r="B5" s="148">
        <v>78.708333333333329</v>
      </c>
      <c r="C5" s="148">
        <v>81.375</v>
      </c>
      <c r="D5" s="148">
        <v>89.166666666666671</v>
      </c>
      <c r="E5" s="148">
        <v>82.5</v>
      </c>
      <c r="F5" s="148">
        <v>90.041666666666671</v>
      </c>
      <c r="G5" s="148">
        <v>80.791666666666671</v>
      </c>
      <c r="H5" s="148">
        <v>74.25</v>
      </c>
      <c r="I5" s="148">
        <v>76.25</v>
      </c>
      <c r="J5" s="148">
        <v>73.333333333333329</v>
      </c>
      <c r="K5" s="148">
        <v>65.375</v>
      </c>
      <c r="L5" s="148">
        <v>66.958333333333329</v>
      </c>
      <c r="M5" s="148">
        <v>67.666666666666671</v>
      </c>
      <c r="N5" s="148">
        <v>69.416666666666671</v>
      </c>
      <c r="O5" s="148">
        <v>66.041666666666671</v>
      </c>
      <c r="P5" s="148">
        <v>77.291666666666671</v>
      </c>
      <c r="Q5" s="148">
        <v>82.25</v>
      </c>
      <c r="R5" s="148">
        <v>85.291666666666671</v>
      </c>
      <c r="S5" s="148">
        <v>84.041666666666671</v>
      </c>
      <c r="T5" s="148">
        <v>83.125</v>
      </c>
      <c r="U5" s="148">
        <v>78.583333333333329</v>
      </c>
      <c r="V5" s="148">
        <v>73</v>
      </c>
      <c r="W5" s="148">
        <v>69.375</v>
      </c>
      <c r="X5" s="148">
        <v>73.5</v>
      </c>
      <c r="Y5" s="148">
        <v>70.125</v>
      </c>
      <c r="Z5" s="148">
        <v>68.958333333333329</v>
      </c>
      <c r="AA5" s="148">
        <v>66.416666666666671</v>
      </c>
      <c r="AB5" s="148">
        <v>64.541666666666671</v>
      </c>
      <c r="AC5" s="148">
        <v>64.166666666666671</v>
      </c>
      <c r="AD5" s="148">
        <v>64.875</v>
      </c>
      <c r="AE5" s="148">
        <v>68.166666666666671</v>
      </c>
      <c r="AF5" s="148">
        <v>69.5</v>
      </c>
      <c r="AG5" s="118">
        <f t="shared" ref="AG5:AG8" si="1">AVERAGE(B5:AF5)</f>
        <v>74.357526881720432</v>
      </c>
    </row>
    <row r="6" spans="1:37" x14ac:dyDescent="0.2">
      <c r="A6" s="84" t="s">
        <v>94</v>
      </c>
      <c r="B6" s="148">
        <v>77.083333333333329</v>
      </c>
      <c r="C6" s="148">
        <v>73.833333333333329</v>
      </c>
      <c r="D6" s="148">
        <v>81.875</v>
      </c>
      <c r="E6" s="148">
        <v>93.208333333333329</v>
      </c>
      <c r="F6" s="148">
        <v>90.125</v>
      </c>
      <c r="G6" s="148">
        <v>78.75</v>
      </c>
      <c r="H6" s="148">
        <v>78</v>
      </c>
      <c r="I6" s="148">
        <v>76.833333333333329</v>
      </c>
      <c r="J6" s="148">
        <v>68</v>
      </c>
      <c r="K6" s="148">
        <v>57.875</v>
      </c>
      <c r="L6" s="148">
        <v>52.833333333333336</v>
      </c>
      <c r="M6" s="148">
        <v>52.041666666666664</v>
      </c>
      <c r="N6" s="148">
        <v>61</v>
      </c>
      <c r="O6" s="148">
        <v>64.5</v>
      </c>
      <c r="P6" s="148">
        <v>63.666666666666664</v>
      </c>
      <c r="Q6" s="148">
        <v>71.708333333333329</v>
      </c>
      <c r="R6" s="148">
        <v>87.583333333333329</v>
      </c>
      <c r="S6" s="148">
        <v>80.583333333333329</v>
      </c>
      <c r="T6" s="148">
        <v>75.291666666666671</v>
      </c>
      <c r="U6" s="148">
        <v>71.791666666666671</v>
      </c>
      <c r="V6" s="148">
        <v>68.166666666666671</v>
      </c>
      <c r="W6" s="148">
        <v>72.291666666666671</v>
      </c>
      <c r="X6" s="148">
        <v>68</v>
      </c>
      <c r="Y6" s="148">
        <v>66.166666666666671</v>
      </c>
      <c r="Z6" s="148">
        <v>64</v>
      </c>
      <c r="AA6" s="148">
        <v>58.541666666666664</v>
      </c>
      <c r="AB6" s="148">
        <v>57.583333333333336</v>
      </c>
      <c r="AC6" s="148">
        <v>57.5</v>
      </c>
      <c r="AD6" s="148">
        <v>68.625</v>
      </c>
      <c r="AE6" s="148">
        <v>71</v>
      </c>
      <c r="AF6" s="148">
        <v>61</v>
      </c>
      <c r="AG6" s="118">
        <f t="shared" si="1"/>
        <v>69.982526881720432</v>
      </c>
    </row>
    <row r="7" spans="1:37" x14ac:dyDescent="0.2">
      <c r="A7" s="84" t="s">
        <v>0</v>
      </c>
      <c r="B7" s="148" t="s">
        <v>210</v>
      </c>
      <c r="C7" s="148" t="s">
        <v>210</v>
      </c>
      <c r="D7" s="148" t="s">
        <v>210</v>
      </c>
      <c r="E7" s="148" t="s">
        <v>210</v>
      </c>
      <c r="F7" s="148" t="s">
        <v>210</v>
      </c>
      <c r="G7" s="148">
        <v>71.818181818181813</v>
      </c>
      <c r="H7" s="148">
        <v>77.875</v>
      </c>
      <c r="I7" s="148">
        <v>73.5</v>
      </c>
      <c r="J7" s="148">
        <v>67.869565217391298</v>
      </c>
      <c r="K7" s="148" t="s">
        <v>210</v>
      </c>
      <c r="L7" s="148" t="s">
        <v>210</v>
      </c>
      <c r="M7" s="148" t="s">
        <v>210</v>
      </c>
      <c r="N7" s="148" t="s">
        <v>210</v>
      </c>
      <c r="O7" s="148" t="s">
        <v>210</v>
      </c>
      <c r="P7" s="148" t="s">
        <v>210</v>
      </c>
      <c r="Q7" s="148" t="s">
        <v>210</v>
      </c>
      <c r="R7" s="148" t="s">
        <v>210</v>
      </c>
      <c r="S7" s="148" t="s">
        <v>210</v>
      </c>
      <c r="T7" s="148" t="s">
        <v>210</v>
      </c>
      <c r="U7" s="148" t="s">
        <v>210</v>
      </c>
      <c r="V7" s="148" t="s">
        <v>210</v>
      </c>
      <c r="W7" s="148" t="s">
        <v>210</v>
      </c>
      <c r="X7" s="148" t="s">
        <v>210</v>
      </c>
      <c r="Y7" s="148" t="s">
        <v>210</v>
      </c>
      <c r="Z7" s="148" t="s">
        <v>210</v>
      </c>
      <c r="AA7" s="148" t="s">
        <v>210</v>
      </c>
      <c r="AB7" s="148" t="s">
        <v>210</v>
      </c>
      <c r="AC7" s="148" t="s">
        <v>210</v>
      </c>
      <c r="AD7" s="148" t="s">
        <v>210</v>
      </c>
      <c r="AE7" s="148" t="s">
        <v>210</v>
      </c>
      <c r="AF7" s="148" t="s">
        <v>210</v>
      </c>
      <c r="AG7" s="118">
        <f t="shared" ref="AG7" si="2">AVERAGE(B7:AF7)</f>
        <v>72.765686758893281</v>
      </c>
    </row>
    <row r="8" spans="1:37" x14ac:dyDescent="0.2">
      <c r="A8" s="84" t="s">
        <v>153</v>
      </c>
      <c r="B8" s="148">
        <v>72.125</v>
      </c>
      <c r="C8" s="148">
        <v>79.375</v>
      </c>
      <c r="D8" s="148">
        <v>81.583333333333329</v>
      </c>
      <c r="E8" s="148">
        <v>92.625</v>
      </c>
      <c r="F8" s="148">
        <v>92.041666666666671</v>
      </c>
      <c r="G8" s="148">
        <v>83.333333333333329</v>
      </c>
      <c r="H8" s="148">
        <v>65.416666666666671</v>
      </c>
      <c r="I8" s="148">
        <v>52.541666666666664</v>
      </c>
      <c r="J8" s="148">
        <v>50.375</v>
      </c>
      <c r="K8" s="148">
        <v>55.125</v>
      </c>
      <c r="L8" s="148">
        <v>46.125</v>
      </c>
      <c r="M8" s="148">
        <v>50.791666666666664</v>
      </c>
      <c r="N8" s="148">
        <v>47.666666666666664</v>
      </c>
      <c r="O8" s="148">
        <v>52.083333333333336</v>
      </c>
      <c r="P8" s="148">
        <v>53.958333333333336</v>
      </c>
      <c r="Q8" s="148">
        <v>69.916666666666671</v>
      </c>
      <c r="R8" s="148">
        <v>88.083333333333329</v>
      </c>
      <c r="S8" s="148">
        <v>89.583333333333329</v>
      </c>
      <c r="T8" s="148">
        <v>75.916666666666671</v>
      </c>
      <c r="U8" s="148">
        <v>80.583333333333329</v>
      </c>
      <c r="V8" s="148">
        <v>79.5</v>
      </c>
      <c r="W8" s="148">
        <v>83.958333333333329</v>
      </c>
      <c r="X8" s="148">
        <v>73.875</v>
      </c>
      <c r="Y8" s="148">
        <v>72.833333333333329</v>
      </c>
      <c r="Z8" s="148">
        <v>69.333333333333329</v>
      </c>
      <c r="AA8" s="148">
        <v>54.708333333333336</v>
      </c>
      <c r="AB8" s="148">
        <v>53.875</v>
      </c>
      <c r="AC8" s="148">
        <v>78.875</v>
      </c>
      <c r="AD8" s="148">
        <v>86.25</v>
      </c>
      <c r="AE8" s="148">
        <v>78.875</v>
      </c>
      <c r="AF8" s="148">
        <v>63.041666666666664</v>
      </c>
      <c r="AG8" s="118">
        <f t="shared" si="1"/>
        <v>70.14112903225805</v>
      </c>
    </row>
    <row r="9" spans="1:37" x14ac:dyDescent="0.2">
      <c r="A9" s="84" t="s">
        <v>33</v>
      </c>
      <c r="B9" s="148">
        <v>74.083333333333329</v>
      </c>
      <c r="C9" s="148">
        <v>73.19047619047619</v>
      </c>
      <c r="D9" s="148">
        <v>78.227272727272734</v>
      </c>
      <c r="E9" s="148">
        <v>83.272727272727266</v>
      </c>
      <c r="F9" s="148">
        <v>77.869565217391298</v>
      </c>
      <c r="G9" s="148">
        <v>73.909090909090907</v>
      </c>
      <c r="H9" s="148">
        <v>67.391304347826093</v>
      </c>
      <c r="I9" s="148">
        <v>64.875</v>
      </c>
      <c r="J9" s="148">
        <v>64.333333333333329</v>
      </c>
      <c r="K9" s="148">
        <v>52.333333333333336</v>
      </c>
      <c r="L9" s="148">
        <v>62.913043478260867</v>
      </c>
      <c r="M9" s="148">
        <v>65.166666666666671</v>
      </c>
      <c r="N9" s="148">
        <v>68.739130434782609</v>
      </c>
      <c r="O9" s="148">
        <v>73.869565217391298</v>
      </c>
      <c r="P9" s="148">
        <v>69.63636363636364</v>
      </c>
      <c r="Q9" s="148">
        <v>70.958333333333329</v>
      </c>
      <c r="R9" s="148">
        <v>80.166666666666671</v>
      </c>
      <c r="S9" s="148">
        <v>80.181818181818187</v>
      </c>
      <c r="T9" s="148">
        <v>73.318181818181813</v>
      </c>
      <c r="U9" s="148">
        <v>72.541666666666671</v>
      </c>
      <c r="V9" s="148">
        <v>75.875</v>
      </c>
      <c r="W9" s="148">
        <v>83.217391304347828</v>
      </c>
      <c r="X9" s="148">
        <v>78.291666666666671</v>
      </c>
      <c r="Y9" s="148">
        <v>74.272727272727266</v>
      </c>
      <c r="Z9" s="148">
        <v>69.043478260869563</v>
      </c>
      <c r="AA9" s="148">
        <v>65.875</v>
      </c>
      <c r="AB9" s="148">
        <v>65.727272727272734</v>
      </c>
      <c r="AC9" s="148">
        <v>81.227272727272734</v>
      </c>
      <c r="AD9" s="148">
        <v>76.761904761904759</v>
      </c>
      <c r="AE9" s="148">
        <v>72.545454545454547</v>
      </c>
      <c r="AF9" s="148">
        <v>65.904761904761898</v>
      </c>
      <c r="AG9" s="118">
        <f t="shared" ref="AG9:AG10" si="3">AVERAGE(B9:AF9)</f>
        <v>72.119961385038522</v>
      </c>
    </row>
    <row r="10" spans="1:37" x14ac:dyDescent="0.2">
      <c r="A10" s="84" t="s">
        <v>103</v>
      </c>
      <c r="B10" s="148">
        <v>76.291666666666671</v>
      </c>
      <c r="C10" s="148">
        <v>85.458333333333329</v>
      </c>
      <c r="D10" s="148">
        <v>83.5</v>
      </c>
      <c r="E10" s="148">
        <v>86.833333333333329</v>
      </c>
      <c r="F10" s="148">
        <v>85.125</v>
      </c>
      <c r="G10" s="148">
        <v>80.333333333333329</v>
      </c>
      <c r="H10" s="148">
        <v>74.583333333333329</v>
      </c>
      <c r="I10" s="148">
        <v>61.791666666666664</v>
      </c>
      <c r="J10" s="148">
        <v>58.333333333333336</v>
      </c>
      <c r="K10" s="148">
        <v>61.291666666666664</v>
      </c>
      <c r="L10" s="148">
        <v>64.041666666666671</v>
      </c>
      <c r="M10" s="148">
        <v>71.416666666666671</v>
      </c>
      <c r="N10" s="148">
        <v>73.583333333333329</v>
      </c>
      <c r="O10" s="148">
        <v>71.458333333333329</v>
      </c>
      <c r="P10" s="148">
        <v>69.333333333333329</v>
      </c>
      <c r="Q10" s="148">
        <v>75.541666666666671</v>
      </c>
      <c r="R10" s="148">
        <v>87.625</v>
      </c>
      <c r="S10" s="148">
        <v>85.25</v>
      </c>
      <c r="T10" s="148">
        <v>78.541666666666671</v>
      </c>
      <c r="U10" s="148">
        <v>83.708333333333329</v>
      </c>
      <c r="V10" s="148">
        <v>81.75</v>
      </c>
      <c r="W10" s="148">
        <v>81.208333333333329</v>
      </c>
      <c r="X10" s="148">
        <v>77.625</v>
      </c>
      <c r="Y10" s="148">
        <v>72.166666666666671</v>
      </c>
      <c r="Z10" s="148">
        <v>69.958333333333329</v>
      </c>
      <c r="AA10" s="148">
        <v>65.583333333333329</v>
      </c>
      <c r="AB10" s="148">
        <v>67.958333333333329</v>
      </c>
      <c r="AC10" s="148">
        <v>81.958333333333329</v>
      </c>
      <c r="AD10" s="148">
        <v>77.791666666666671</v>
      </c>
      <c r="AE10" s="148">
        <v>76.833333333333329</v>
      </c>
      <c r="AF10" s="148">
        <v>68.166666666666671</v>
      </c>
      <c r="AG10" s="118">
        <f t="shared" si="3"/>
        <v>75.323924731182771</v>
      </c>
    </row>
    <row r="11" spans="1:37" x14ac:dyDescent="0.2">
      <c r="A11" s="84" t="s">
        <v>109</v>
      </c>
      <c r="B11" s="148">
        <v>76.791666666666671</v>
      </c>
      <c r="C11" s="148">
        <v>74.956521739130437</v>
      </c>
      <c r="D11" s="148">
        <v>82.25</v>
      </c>
      <c r="E11" s="148">
        <v>93</v>
      </c>
      <c r="F11" s="148">
        <v>92.523809523809518</v>
      </c>
      <c r="G11" s="148">
        <v>79.38095238095238</v>
      </c>
      <c r="H11" s="148">
        <v>70.285714285714292</v>
      </c>
      <c r="I11" s="148">
        <v>53.61904761904762</v>
      </c>
      <c r="J11" s="148">
        <v>53.333333333333336</v>
      </c>
      <c r="K11" s="148">
        <v>53.428571428571431</v>
      </c>
      <c r="L11" s="148">
        <v>46.238095238095241</v>
      </c>
      <c r="M11" s="148">
        <v>50.05</v>
      </c>
      <c r="N11" s="148">
        <v>51.6</v>
      </c>
      <c r="O11" s="148">
        <v>63.473684210526315</v>
      </c>
      <c r="P11" s="148">
        <v>63.055555555555557</v>
      </c>
      <c r="Q11" s="148">
        <v>71.10526315789474</v>
      </c>
      <c r="R11" s="148">
        <v>96.411764705882348</v>
      </c>
      <c r="S11" s="148">
        <v>83.625</v>
      </c>
      <c r="T11" s="148">
        <v>75.05263157894737</v>
      </c>
      <c r="U11" s="148">
        <v>70.222222222222229</v>
      </c>
      <c r="V11" s="148">
        <v>69.444444444444443</v>
      </c>
      <c r="W11" s="148">
        <v>77.388888888888886</v>
      </c>
      <c r="X11" s="148">
        <v>65.5</v>
      </c>
      <c r="Y11" s="148">
        <v>64.875</v>
      </c>
      <c r="Z11" s="148">
        <v>57.357142857142854</v>
      </c>
      <c r="AA11" s="148">
        <v>48.928571428571431</v>
      </c>
      <c r="AB11" s="148">
        <v>52.357142857142854</v>
      </c>
      <c r="AC11" s="148">
        <v>63.53846153846154</v>
      </c>
      <c r="AD11" s="148">
        <v>67.8</v>
      </c>
      <c r="AE11" s="148">
        <v>76.111111111111114</v>
      </c>
      <c r="AF11" s="148">
        <v>61.611111111111114</v>
      </c>
      <c r="AG11" s="118">
        <f t="shared" ref="AG11" si="4">AVERAGE(B11:AF11)</f>
        <v>67.913409931716899</v>
      </c>
      <c r="AK11" t="s">
        <v>38</v>
      </c>
    </row>
    <row r="12" spans="1:37" x14ac:dyDescent="0.2">
      <c r="A12" s="84" t="s">
        <v>1</v>
      </c>
      <c r="B12" s="148">
        <v>75.083333333333329</v>
      </c>
      <c r="C12" s="148">
        <v>73.041666666666671</v>
      </c>
      <c r="D12" s="148">
        <v>82.521739130434781</v>
      </c>
      <c r="E12" s="148">
        <v>81.625</v>
      </c>
      <c r="F12" s="148">
        <v>90.375</v>
      </c>
      <c r="G12" s="148">
        <v>72.538461538461533</v>
      </c>
      <c r="H12" s="148">
        <v>79.826086956521735</v>
      </c>
      <c r="I12" s="148">
        <v>73.5</v>
      </c>
      <c r="J12" s="148">
        <v>65.541666666666671</v>
      </c>
      <c r="K12" s="148">
        <v>55.5</v>
      </c>
      <c r="L12" s="148">
        <v>61.625</v>
      </c>
      <c r="M12" s="148">
        <v>68.791666666666671</v>
      </c>
      <c r="N12" s="148">
        <v>71.083333333333329</v>
      </c>
      <c r="O12" s="148">
        <v>73.083333333333329</v>
      </c>
      <c r="P12" s="148">
        <v>74.958333333333329</v>
      </c>
      <c r="Q12" s="148">
        <v>77.333333333333329</v>
      </c>
      <c r="R12" s="148">
        <v>83.875</v>
      </c>
      <c r="S12" s="148">
        <v>73.599999999999994</v>
      </c>
      <c r="T12" s="148">
        <v>76.083333333333329</v>
      </c>
      <c r="U12" s="148">
        <v>72.666666666666671</v>
      </c>
      <c r="V12" s="148">
        <v>71.458333333333329</v>
      </c>
      <c r="W12" s="148">
        <v>66.041666666666671</v>
      </c>
      <c r="X12" s="148">
        <v>74</v>
      </c>
      <c r="Y12" s="148">
        <v>66.625</v>
      </c>
      <c r="Z12" s="148">
        <v>63.291666666666664</v>
      </c>
      <c r="AA12" s="148">
        <v>58.375</v>
      </c>
      <c r="AB12" s="148">
        <v>61.416666666666664</v>
      </c>
      <c r="AC12" s="148">
        <v>61.75</v>
      </c>
      <c r="AD12" s="148">
        <v>69.5</v>
      </c>
      <c r="AE12" s="148">
        <v>69.875</v>
      </c>
      <c r="AF12" s="148">
        <v>67.041666666666671</v>
      </c>
      <c r="AG12" s="118">
        <f t="shared" ref="AG12:AG16" si="5">AVERAGE(B12:AF12)</f>
        <v>71.355740461034983</v>
      </c>
      <c r="AI12" s="11" t="s">
        <v>38</v>
      </c>
    </row>
    <row r="13" spans="1:37" x14ac:dyDescent="0.2">
      <c r="A13" s="84" t="s">
        <v>2</v>
      </c>
      <c r="B13" s="148">
        <v>85.5</v>
      </c>
      <c r="C13" s="148">
        <v>84.166666666666671</v>
      </c>
      <c r="D13" s="148">
        <v>82.291666666666671</v>
      </c>
      <c r="E13" s="148">
        <v>86.375</v>
      </c>
      <c r="F13" s="148">
        <v>86.625</v>
      </c>
      <c r="G13" s="148">
        <v>82.478260869565219</v>
      </c>
      <c r="H13" s="148">
        <v>84.583333333333329</v>
      </c>
      <c r="I13" s="148">
        <v>79.791666666666671</v>
      </c>
      <c r="J13" s="148">
        <v>73.416666666666671</v>
      </c>
      <c r="K13" s="148">
        <v>69.695652173913047</v>
      </c>
      <c r="L13" s="148">
        <v>68.666666666666671</v>
      </c>
      <c r="M13" s="148">
        <v>66.875</v>
      </c>
      <c r="N13" s="148">
        <v>69.565217391304344</v>
      </c>
      <c r="O13" s="148">
        <v>75.958333333333329</v>
      </c>
      <c r="P13" s="148">
        <v>79.291666666666671</v>
      </c>
      <c r="Q13" s="148">
        <v>75.166666666666671</v>
      </c>
      <c r="R13" s="148">
        <v>79</v>
      </c>
      <c r="S13" s="148">
        <v>77.875</v>
      </c>
      <c r="T13" s="148">
        <v>86.130434782608702</v>
      </c>
      <c r="U13" s="148">
        <v>77.125</v>
      </c>
      <c r="V13" s="148">
        <v>73.695652173913047</v>
      </c>
      <c r="W13" s="148">
        <v>68.5</v>
      </c>
      <c r="X13" s="148">
        <v>67.916666666666671</v>
      </c>
      <c r="Y13" s="148">
        <v>68.75</v>
      </c>
      <c r="Z13" s="148">
        <v>68</v>
      </c>
      <c r="AA13" s="148">
        <v>65.083333333333329</v>
      </c>
      <c r="AB13" s="148">
        <v>62.208333333333336</v>
      </c>
      <c r="AC13" s="148">
        <v>61.333333333333336</v>
      </c>
      <c r="AD13" s="148">
        <v>62.666666666666664</v>
      </c>
      <c r="AE13" s="148">
        <v>66.125</v>
      </c>
      <c r="AF13" s="148">
        <v>70.583333333333329</v>
      </c>
      <c r="AG13" s="118">
        <f t="shared" si="5"/>
        <v>74.369039270687239</v>
      </c>
      <c r="AH13" s="11" t="s">
        <v>38</v>
      </c>
      <c r="AI13" s="11" t="s">
        <v>38</v>
      </c>
    </row>
    <row r="14" spans="1:37" x14ac:dyDescent="0.2">
      <c r="A14" s="84" t="s">
        <v>3</v>
      </c>
      <c r="B14" s="148">
        <v>62.666666666666664</v>
      </c>
      <c r="C14" s="148">
        <v>65.958333333333329</v>
      </c>
      <c r="D14" s="148">
        <v>68.583333333333329</v>
      </c>
      <c r="E14" s="148">
        <v>79.13636363636364</v>
      </c>
      <c r="F14" s="148">
        <v>81.666666666666671</v>
      </c>
      <c r="G14" s="148">
        <v>72.956521739130437</v>
      </c>
      <c r="H14" s="148">
        <v>65.043478260869563</v>
      </c>
      <c r="I14" s="148">
        <v>65.166666666666671</v>
      </c>
      <c r="J14" s="148">
        <v>61.625</v>
      </c>
      <c r="K14" s="148">
        <v>55.666666666666664</v>
      </c>
      <c r="L14" s="148">
        <v>59</v>
      </c>
      <c r="M14" s="148">
        <v>65.791666666666671</v>
      </c>
      <c r="N14" s="148">
        <v>65.666666666666671</v>
      </c>
      <c r="O14" s="148">
        <v>64.434782608695656</v>
      </c>
      <c r="P14" s="148">
        <v>70.347826086956516</v>
      </c>
      <c r="Q14" s="148">
        <v>74.916666666666671</v>
      </c>
      <c r="R14" s="148">
        <v>74.173913043478265</v>
      </c>
      <c r="S14" s="148">
        <v>80.458333333333329</v>
      </c>
      <c r="T14" s="148">
        <v>81.565217391304344</v>
      </c>
      <c r="U14" s="148">
        <v>80.5</v>
      </c>
      <c r="V14" s="148">
        <v>69.208333333333329</v>
      </c>
      <c r="W14" s="148">
        <v>75.625</v>
      </c>
      <c r="X14" s="148">
        <v>73.458333333333329</v>
      </c>
      <c r="Y14" s="148">
        <v>74.130434782608702</v>
      </c>
      <c r="Z14" s="148">
        <v>66.173913043478265</v>
      </c>
      <c r="AA14" s="148">
        <v>64.583333333333329</v>
      </c>
      <c r="AB14" s="148">
        <v>63.833333333333336</v>
      </c>
      <c r="AC14" s="148">
        <v>71.166666666666671</v>
      </c>
      <c r="AD14" s="148">
        <v>67.75</v>
      </c>
      <c r="AE14" s="148">
        <v>64.125</v>
      </c>
      <c r="AF14" s="148">
        <v>58.416666666666664</v>
      </c>
      <c r="AG14" s="118">
        <f t="shared" si="5"/>
        <v>69.154702707297361</v>
      </c>
      <c r="AH14" s="11" t="s">
        <v>38</v>
      </c>
    </row>
    <row r="15" spans="1:37" x14ac:dyDescent="0.2">
      <c r="A15" s="84" t="s">
        <v>35</v>
      </c>
      <c r="B15" s="148">
        <v>81.375</v>
      </c>
      <c r="C15" s="148">
        <v>78.833333333333329</v>
      </c>
      <c r="D15" s="148">
        <v>81.25</v>
      </c>
      <c r="E15" s="148">
        <v>76.916666666666671</v>
      </c>
      <c r="F15" s="148">
        <v>86.541666666666671</v>
      </c>
      <c r="G15" s="148">
        <v>91.333333333333329</v>
      </c>
      <c r="H15" s="148">
        <v>83.208333333333329</v>
      </c>
      <c r="I15" s="148">
        <v>82.875</v>
      </c>
      <c r="J15" s="148">
        <v>75.166666666666671</v>
      </c>
      <c r="K15" s="148">
        <v>73</v>
      </c>
      <c r="L15" s="148">
        <v>76.5</v>
      </c>
      <c r="M15" s="148">
        <v>75.416666666666671</v>
      </c>
      <c r="N15" s="148">
        <v>83.708333333333329</v>
      </c>
      <c r="O15" s="148">
        <v>81.833333333333329</v>
      </c>
      <c r="P15" s="148">
        <v>76.291666666666671</v>
      </c>
      <c r="Q15" s="148">
        <v>84.875</v>
      </c>
      <c r="R15" s="148">
        <v>84.291666666666671</v>
      </c>
      <c r="S15" s="148">
        <v>89.583333333333329</v>
      </c>
      <c r="T15" s="148">
        <v>89</v>
      </c>
      <c r="U15" s="148">
        <v>76.375</v>
      </c>
      <c r="V15" s="148">
        <v>74.958333333333329</v>
      </c>
      <c r="W15" s="148">
        <v>72.666666666666671</v>
      </c>
      <c r="X15" s="148">
        <v>71.375</v>
      </c>
      <c r="Y15" s="148">
        <v>64.625</v>
      </c>
      <c r="Z15" s="148">
        <v>61.708333333333336</v>
      </c>
      <c r="AA15" s="148">
        <v>57.25</v>
      </c>
      <c r="AB15" s="148">
        <v>55.75</v>
      </c>
      <c r="AC15" s="148">
        <v>55.666666666666664</v>
      </c>
      <c r="AD15" s="148">
        <v>57.583333333333336</v>
      </c>
      <c r="AE15" s="148">
        <v>63.583333333333336</v>
      </c>
      <c r="AF15" s="148">
        <v>68.375</v>
      </c>
      <c r="AG15" s="118">
        <f>AVERAGE(B15:AF15)</f>
        <v>75.223118279569889</v>
      </c>
      <c r="AI15" t="s">
        <v>38</v>
      </c>
      <c r="AJ15" t="s">
        <v>38</v>
      </c>
    </row>
    <row r="16" spans="1:37" x14ac:dyDescent="0.2">
      <c r="A16" s="84" t="s">
        <v>4</v>
      </c>
      <c r="B16" s="148">
        <v>83.375</v>
      </c>
      <c r="C16" s="148">
        <v>85.416666666666671</v>
      </c>
      <c r="D16" s="148">
        <v>80.583333333333329</v>
      </c>
      <c r="E16" s="148">
        <v>77.545454545454547</v>
      </c>
      <c r="F16" s="148">
        <v>92.125</v>
      </c>
      <c r="G16" s="148">
        <v>84.833333333333329</v>
      </c>
      <c r="H16" s="148">
        <v>82.5</v>
      </c>
      <c r="I16" s="148">
        <v>80.541666666666671</v>
      </c>
      <c r="J16" s="148">
        <v>76.043478260869563</v>
      </c>
      <c r="K16" s="148">
        <v>74.166666666666671</v>
      </c>
      <c r="L16" s="148">
        <v>75.099999999999994</v>
      </c>
      <c r="M16" s="148">
        <v>75.708333333333329</v>
      </c>
      <c r="N16" s="148">
        <v>84.333333333333329</v>
      </c>
      <c r="O16" s="148">
        <v>83.913043478260875</v>
      </c>
      <c r="P16" s="148">
        <v>80.958333333333329</v>
      </c>
      <c r="Q16" s="148">
        <v>79.083333333333329</v>
      </c>
      <c r="R16" s="148">
        <v>84.666666666666671</v>
      </c>
      <c r="S16" s="148">
        <v>88.875</v>
      </c>
      <c r="T16" s="148">
        <v>85.173913043478265</v>
      </c>
      <c r="U16" s="148">
        <v>80.875</v>
      </c>
      <c r="V16" s="148">
        <v>78.181818181818187</v>
      </c>
      <c r="W16" s="148">
        <v>74.416666666666671</v>
      </c>
      <c r="X16" s="148">
        <v>73.86363636363636</v>
      </c>
      <c r="Y16" s="148">
        <v>77.652173913043484</v>
      </c>
      <c r="Z16" s="148">
        <v>75.25</v>
      </c>
      <c r="AA16" s="148">
        <v>73.5</v>
      </c>
      <c r="AB16" s="148">
        <v>74.166666666666671</v>
      </c>
      <c r="AC16" s="148">
        <v>72.666666666666671</v>
      </c>
      <c r="AD16" s="148">
        <v>72</v>
      </c>
      <c r="AE16" s="148">
        <v>69.25</v>
      </c>
      <c r="AF16" s="148">
        <v>71.166666666666671</v>
      </c>
      <c r="AG16" s="118">
        <f t="shared" si="5"/>
        <v>78.965543584512702</v>
      </c>
      <c r="AK16" t="s">
        <v>38</v>
      </c>
    </row>
    <row r="17" spans="1:37" x14ac:dyDescent="0.2">
      <c r="A17" s="84" t="s">
        <v>154</v>
      </c>
      <c r="B17" s="148">
        <v>72.291666666666671</v>
      </c>
      <c r="C17" s="148">
        <v>72.25</v>
      </c>
      <c r="D17" s="148">
        <v>84.75</v>
      </c>
      <c r="E17" s="148">
        <v>91.958333333333329</v>
      </c>
      <c r="F17" s="148">
        <v>90.25</v>
      </c>
      <c r="G17" s="148">
        <v>86</v>
      </c>
      <c r="H17" s="148">
        <v>75.458333333333329</v>
      </c>
      <c r="I17" s="148">
        <v>71.625</v>
      </c>
      <c r="J17" s="148">
        <v>65.375</v>
      </c>
      <c r="K17" s="148">
        <v>64.625</v>
      </c>
      <c r="L17" s="148">
        <v>63</v>
      </c>
      <c r="M17" s="148">
        <v>62</v>
      </c>
      <c r="N17" s="148">
        <v>64.416666666666671</v>
      </c>
      <c r="O17" s="148">
        <v>67.833333333333329</v>
      </c>
      <c r="P17" s="148">
        <v>70.208333333333329</v>
      </c>
      <c r="Q17" s="148">
        <v>68.666666666666671</v>
      </c>
      <c r="R17" s="148">
        <v>89.041666666666671</v>
      </c>
      <c r="S17" s="148">
        <v>84.25</v>
      </c>
      <c r="T17" s="148">
        <v>80.125</v>
      </c>
      <c r="U17" s="148">
        <v>72.5</v>
      </c>
      <c r="V17" s="148">
        <v>79.5</v>
      </c>
      <c r="W17" s="148">
        <v>83.916666666666671</v>
      </c>
      <c r="X17" s="148">
        <v>74.625</v>
      </c>
      <c r="Y17" s="148">
        <v>73.375</v>
      </c>
      <c r="Z17" s="148">
        <v>63.666666666666664</v>
      </c>
      <c r="AA17" s="148">
        <v>66.5</v>
      </c>
      <c r="AB17" s="148">
        <v>66.166666666666671</v>
      </c>
      <c r="AC17" s="148">
        <v>80.333333333333329</v>
      </c>
      <c r="AD17" s="148">
        <v>82.541666666666671</v>
      </c>
      <c r="AE17" s="148">
        <v>78.458333333333329</v>
      </c>
      <c r="AF17" s="148">
        <v>68.833333333333329</v>
      </c>
      <c r="AG17" s="118">
        <f t="shared" ref="AG17:AG18" si="6">AVERAGE(B17:AF17)</f>
        <v>74.662634408602159</v>
      </c>
      <c r="AH17" s="11" t="s">
        <v>38</v>
      </c>
      <c r="AJ17" t="s">
        <v>38</v>
      </c>
      <c r="AK17" t="s">
        <v>38</v>
      </c>
    </row>
    <row r="18" spans="1:37" x14ac:dyDescent="0.2">
      <c r="A18" s="84" t="s">
        <v>155</v>
      </c>
      <c r="B18" s="148">
        <v>74.666666666666671</v>
      </c>
      <c r="C18" s="148">
        <v>79.791666666666671</v>
      </c>
      <c r="D18" s="148">
        <v>85.208333333333329</v>
      </c>
      <c r="E18" s="148">
        <v>90.041666666666671</v>
      </c>
      <c r="F18" s="148">
        <v>88.333333333333329</v>
      </c>
      <c r="G18" s="148">
        <v>77.666666666666671</v>
      </c>
      <c r="H18" s="148">
        <v>70.333333333333329</v>
      </c>
      <c r="I18" s="148">
        <v>52.583333333333336</v>
      </c>
      <c r="J18" s="148">
        <v>52.833333333333336</v>
      </c>
      <c r="K18" s="148">
        <v>53.208333333333336</v>
      </c>
      <c r="L18" s="148">
        <v>50.833333333333336</v>
      </c>
      <c r="M18" s="148">
        <v>49.875</v>
      </c>
      <c r="N18" s="148">
        <v>51.625</v>
      </c>
      <c r="O18" s="148">
        <v>68.291666666666671</v>
      </c>
      <c r="P18" s="148">
        <v>64.75</v>
      </c>
      <c r="Q18" s="148">
        <v>75.583333333333329</v>
      </c>
      <c r="R18" s="148">
        <v>91.75</v>
      </c>
      <c r="S18" s="148">
        <v>78.583333333333329</v>
      </c>
      <c r="T18" s="148">
        <v>70.833333333333329</v>
      </c>
      <c r="U18" s="148">
        <v>75.25</v>
      </c>
      <c r="V18" s="148">
        <v>71</v>
      </c>
      <c r="W18" s="148">
        <v>74.791666666666671</v>
      </c>
      <c r="X18" s="148">
        <v>69.208333333333329</v>
      </c>
      <c r="Y18" s="148">
        <v>72.875</v>
      </c>
      <c r="Z18" s="148">
        <v>64.291666666666671</v>
      </c>
      <c r="AA18" s="148">
        <v>62.25</v>
      </c>
      <c r="AB18" s="148">
        <v>57.75</v>
      </c>
      <c r="AC18" s="148">
        <v>60.416666666666664</v>
      </c>
      <c r="AD18" s="148">
        <v>68.333333333333329</v>
      </c>
      <c r="AE18" s="148">
        <v>72.708333333333329</v>
      </c>
      <c r="AF18" s="148">
        <v>58.125</v>
      </c>
      <c r="AG18" s="118">
        <f t="shared" si="6"/>
        <v>68.831989247311839</v>
      </c>
      <c r="AJ18" t="s">
        <v>38</v>
      </c>
      <c r="AK18" t="s">
        <v>38</v>
      </c>
    </row>
    <row r="19" spans="1:37" x14ac:dyDescent="0.2">
      <c r="A19" s="84" t="s">
        <v>5</v>
      </c>
      <c r="B19" s="148">
        <v>78.416666666666671</v>
      </c>
      <c r="C19" s="148">
        <v>74.3</v>
      </c>
      <c r="D19" s="148">
        <v>83.941176470588232</v>
      </c>
      <c r="E19" s="148">
        <v>88.333333333333329</v>
      </c>
      <c r="F19" s="148">
        <v>85.818181818181813</v>
      </c>
      <c r="G19" s="148">
        <v>86</v>
      </c>
      <c r="H19" s="148">
        <v>72.650000000000006</v>
      </c>
      <c r="I19" s="148">
        <v>67.208333333333329</v>
      </c>
      <c r="J19" s="148">
        <v>60.75</v>
      </c>
      <c r="K19" s="148">
        <v>56.5</v>
      </c>
      <c r="L19" s="148">
        <v>54.833333333333336</v>
      </c>
      <c r="M19" s="148">
        <v>55.791666666666664</v>
      </c>
      <c r="N19" s="148">
        <v>52.083333333333336</v>
      </c>
      <c r="O19" s="148">
        <v>58.958333333333336</v>
      </c>
      <c r="P19" s="148">
        <v>70.541666666666671</v>
      </c>
      <c r="Q19" s="148">
        <v>69.541666666666671</v>
      </c>
      <c r="R19" s="148">
        <v>86.318181818181813</v>
      </c>
      <c r="S19" s="148">
        <v>80.708333333333329</v>
      </c>
      <c r="T19" s="148">
        <v>77.916666666666671</v>
      </c>
      <c r="U19" s="148">
        <v>74.416666666666671</v>
      </c>
      <c r="V19" s="148">
        <v>73.583333333333329</v>
      </c>
      <c r="W19" s="148">
        <v>83.375</v>
      </c>
      <c r="X19" s="148">
        <v>69.900000000000006</v>
      </c>
      <c r="Y19" s="148">
        <v>70.625</v>
      </c>
      <c r="Z19" s="148">
        <v>64.708333333333329</v>
      </c>
      <c r="AA19" s="148">
        <v>61.458333333333336</v>
      </c>
      <c r="AB19" s="148">
        <v>64.708333333333329</v>
      </c>
      <c r="AC19" s="148">
        <v>73.409090909090907</v>
      </c>
      <c r="AD19" s="148">
        <v>80.55</v>
      </c>
      <c r="AE19" s="148">
        <v>80.416666666666671</v>
      </c>
      <c r="AF19" s="148">
        <v>66.791666666666671</v>
      </c>
      <c r="AG19" s="118">
        <f t="shared" ref="AG19:AG22" si="7">AVERAGE(B19:AF19)</f>
        <v>71.759783796216439</v>
      </c>
    </row>
    <row r="20" spans="1:37" x14ac:dyDescent="0.2">
      <c r="A20" s="84" t="s">
        <v>6</v>
      </c>
      <c r="B20" s="148">
        <v>67</v>
      </c>
      <c r="C20" s="148">
        <v>63.4375</v>
      </c>
      <c r="D20" s="148">
        <v>72.642857142857139</v>
      </c>
      <c r="E20" s="148">
        <v>91.083333333333329</v>
      </c>
      <c r="F20" s="148">
        <v>81.36363636363636</v>
      </c>
      <c r="G20" s="148">
        <v>67.333333333333329</v>
      </c>
      <c r="H20" s="148">
        <v>67.272727272727266</v>
      </c>
      <c r="I20" s="148">
        <v>70</v>
      </c>
      <c r="J20" s="148">
        <v>64.5</v>
      </c>
      <c r="K20" s="148">
        <v>48.047619047619051</v>
      </c>
      <c r="L20" s="148">
        <v>43.944444444444443</v>
      </c>
      <c r="M20" s="148">
        <v>38.799999999999997</v>
      </c>
      <c r="N20" s="148">
        <v>45.466666666666669</v>
      </c>
      <c r="O20" s="148">
        <v>48.769230769230766</v>
      </c>
      <c r="P20" s="148">
        <v>48.833333333333336</v>
      </c>
      <c r="Q20" s="148">
        <v>57</v>
      </c>
      <c r="R20" s="148">
        <v>83</v>
      </c>
      <c r="S20" s="148">
        <v>66.230769230769226</v>
      </c>
      <c r="T20" s="148">
        <v>63.846153846153847</v>
      </c>
      <c r="U20" s="148">
        <v>61.1875</v>
      </c>
      <c r="V20" s="148">
        <v>57.647058823529413</v>
      </c>
      <c r="W20" s="148">
        <v>65.222222222222229</v>
      </c>
      <c r="X20" s="148">
        <v>50.357142857142854</v>
      </c>
      <c r="Y20" s="148">
        <v>51.92307692307692</v>
      </c>
      <c r="Z20" s="148">
        <v>50</v>
      </c>
      <c r="AA20" s="148">
        <v>41.545454545454547</v>
      </c>
      <c r="AB20" s="148">
        <v>39.636363636363633</v>
      </c>
      <c r="AC20" s="148">
        <v>45.545454545454547</v>
      </c>
      <c r="AD20" s="148">
        <v>57</v>
      </c>
      <c r="AE20" s="148">
        <v>59.727272727272727</v>
      </c>
      <c r="AF20" s="148">
        <v>45.384615384615387</v>
      </c>
      <c r="AG20" s="118">
        <f t="shared" si="7"/>
        <v>58.507992466104426</v>
      </c>
      <c r="AJ20" t="s">
        <v>38</v>
      </c>
    </row>
    <row r="21" spans="1:37" x14ac:dyDescent="0.2">
      <c r="A21" s="84" t="s">
        <v>34</v>
      </c>
      <c r="B21" s="148">
        <v>60.636363636363598</v>
      </c>
      <c r="C21" s="148">
        <v>67.818181818181813</v>
      </c>
      <c r="D21" s="148">
        <v>72.7</v>
      </c>
      <c r="E21" s="148">
        <v>78.599999999999994</v>
      </c>
      <c r="F21" s="148">
        <v>78.777777777777771</v>
      </c>
      <c r="G21" s="148">
        <v>75.400000000000006</v>
      </c>
      <c r="H21" s="148">
        <v>62.545454545454547</v>
      </c>
      <c r="I21" s="148">
        <v>45.3</v>
      </c>
      <c r="J21" s="148">
        <v>47.727272727272727</v>
      </c>
      <c r="K21" s="148">
        <v>48.18181818181818</v>
      </c>
      <c r="L21" s="148">
        <v>49.81818181818182</v>
      </c>
      <c r="M21" s="148">
        <v>53.727272727272727</v>
      </c>
      <c r="N21" s="148">
        <v>53.727272727272727</v>
      </c>
      <c r="O21" s="148">
        <v>53.8</v>
      </c>
      <c r="P21" s="148">
        <v>53.454545454545453</v>
      </c>
      <c r="Q21" s="148">
        <v>60.363636363636367</v>
      </c>
      <c r="R21" s="148">
        <v>70</v>
      </c>
      <c r="S21" s="148">
        <v>69.454545454545453</v>
      </c>
      <c r="T21" s="148">
        <v>60.18181818181818</v>
      </c>
      <c r="U21" s="148">
        <v>64.599999999999994</v>
      </c>
      <c r="V21" s="148">
        <v>60.454545454545453</v>
      </c>
      <c r="W21" s="148">
        <v>61.090909090909093</v>
      </c>
      <c r="X21" s="148">
        <v>59.81818181818182</v>
      </c>
      <c r="Y21" s="148">
        <v>55.454545454545453</v>
      </c>
      <c r="Z21" s="148">
        <v>49.888888888888886</v>
      </c>
      <c r="AA21" s="148">
        <v>48.363636363636367</v>
      </c>
      <c r="AB21" s="148">
        <v>49.090909090909093</v>
      </c>
      <c r="AC21" s="148">
        <v>64.599999999999994</v>
      </c>
      <c r="AD21" s="148">
        <v>57.727272727272727</v>
      </c>
      <c r="AE21" s="148">
        <v>60.090909090909093</v>
      </c>
      <c r="AF21" s="148">
        <v>48.7</v>
      </c>
      <c r="AG21" s="118">
        <f t="shared" si="7"/>
        <v>59.42238514173998</v>
      </c>
      <c r="AK21" t="s">
        <v>38</v>
      </c>
    </row>
    <row r="22" spans="1:37" x14ac:dyDescent="0.2">
      <c r="A22" s="84" t="s">
        <v>156</v>
      </c>
      <c r="B22" s="148">
        <v>65.333333333333329</v>
      </c>
      <c r="C22" s="148">
        <v>70.714285714285708</v>
      </c>
      <c r="D22" s="148">
        <v>68.785714285714292</v>
      </c>
      <c r="E22" s="148">
        <v>86.84615384615384</v>
      </c>
      <c r="F22" s="148">
        <v>80.461538461538467</v>
      </c>
      <c r="G22" s="148">
        <v>67.428571428571431</v>
      </c>
      <c r="H22" s="148">
        <v>56.857142857142854</v>
      </c>
      <c r="I22" s="148">
        <v>45.06666666666667</v>
      </c>
      <c r="J22" s="148">
        <v>45.533333333333331</v>
      </c>
      <c r="K22" s="148">
        <v>45.5625</v>
      </c>
      <c r="L22" s="148">
        <v>40.6</v>
      </c>
      <c r="M22" s="148">
        <v>46.333333333333336</v>
      </c>
      <c r="N22" s="148">
        <v>45.733333333333334</v>
      </c>
      <c r="O22" s="148">
        <v>57.571428571428569</v>
      </c>
      <c r="P22" s="148">
        <v>52</v>
      </c>
      <c r="Q22" s="148">
        <v>70.066666666666663</v>
      </c>
      <c r="R22" s="148">
        <v>94.666666666666671</v>
      </c>
      <c r="S22" s="148">
        <v>78.285714285714292</v>
      </c>
      <c r="T22" s="148">
        <v>65.8</v>
      </c>
      <c r="U22" s="148">
        <v>67.714285714285708</v>
      </c>
      <c r="V22" s="148">
        <v>68.733333333333334</v>
      </c>
      <c r="W22" s="148">
        <v>75.857142857142861</v>
      </c>
      <c r="X22" s="148">
        <v>62.428571428571431</v>
      </c>
      <c r="Y22" s="148">
        <v>66.599999999999994</v>
      </c>
      <c r="Z22" s="148">
        <v>61.6</v>
      </c>
      <c r="AA22" s="148">
        <v>54.357142857142854</v>
      </c>
      <c r="AB22" s="148">
        <v>52.533333333333331</v>
      </c>
      <c r="AC22" s="148">
        <v>69.666666666666671</v>
      </c>
      <c r="AD22" s="148">
        <v>65.785714285714292</v>
      </c>
      <c r="AE22" s="148">
        <v>66.357142857142861</v>
      </c>
      <c r="AF22" s="148">
        <v>52.333333333333336</v>
      </c>
      <c r="AG22" s="118">
        <f t="shared" si="7"/>
        <v>62.826227401630618</v>
      </c>
      <c r="AH22" s="11" t="s">
        <v>38</v>
      </c>
      <c r="AJ22" t="s">
        <v>38</v>
      </c>
    </row>
    <row r="23" spans="1:37" s="5" customFormat="1" x14ac:dyDescent="0.2">
      <c r="A23" s="84" t="s">
        <v>7</v>
      </c>
      <c r="B23" s="148" t="s">
        <v>210</v>
      </c>
      <c r="C23" s="148" t="s">
        <v>210</v>
      </c>
      <c r="D23" s="148" t="s">
        <v>210</v>
      </c>
      <c r="E23" s="148" t="s">
        <v>210</v>
      </c>
      <c r="F23" s="148" t="s">
        <v>210</v>
      </c>
      <c r="G23" s="148">
        <v>58.18181818181818</v>
      </c>
      <c r="H23" s="148">
        <v>76.083333333333329</v>
      </c>
      <c r="I23" s="148">
        <v>71.25</v>
      </c>
      <c r="J23" s="148">
        <v>80.285714285714292</v>
      </c>
      <c r="K23" s="148">
        <v>66.045454545454547</v>
      </c>
      <c r="L23" s="148" t="s">
        <v>210</v>
      </c>
      <c r="M23" s="148" t="s">
        <v>210</v>
      </c>
      <c r="N23" s="148" t="s">
        <v>210</v>
      </c>
      <c r="O23" s="148" t="s">
        <v>210</v>
      </c>
      <c r="P23" s="148" t="s">
        <v>210</v>
      </c>
      <c r="Q23" s="148" t="s">
        <v>210</v>
      </c>
      <c r="R23" s="148" t="s">
        <v>210</v>
      </c>
      <c r="S23" s="148" t="s">
        <v>210</v>
      </c>
      <c r="T23" s="148" t="s">
        <v>210</v>
      </c>
      <c r="U23" s="148" t="s">
        <v>210</v>
      </c>
      <c r="V23" s="148" t="s">
        <v>210</v>
      </c>
      <c r="W23" s="148" t="s">
        <v>210</v>
      </c>
      <c r="X23" s="148" t="s">
        <v>210</v>
      </c>
      <c r="Y23" s="148" t="s">
        <v>210</v>
      </c>
      <c r="Z23" s="148" t="s">
        <v>210</v>
      </c>
      <c r="AA23" s="148" t="s">
        <v>210</v>
      </c>
      <c r="AB23" s="148" t="s">
        <v>210</v>
      </c>
      <c r="AC23" s="148" t="s">
        <v>210</v>
      </c>
      <c r="AD23" s="148" t="s">
        <v>210</v>
      </c>
      <c r="AE23" s="148" t="s">
        <v>210</v>
      </c>
      <c r="AF23" s="148">
        <v>54.25</v>
      </c>
      <c r="AG23" s="118">
        <f t="shared" ref="AG23:AG24" si="8">AVERAGE(B23:AF23)</f>
        <v>67.682720057720061</v>
      </c>
    </row>
    <row r="24" spans="1:37" x14ac:dyDescent="0.2">
      <c r="A24" s="84" t="s">
        <v>157</v>
      </c>
      <c r="B24" s="148">
        <v>67</v>
      </c>
      <c r="C24" s="148">
        <v>72</v>
      </c>
      <c r="D24" s="148">
        <v>79.900000000000006</v>
      </c>
      <c r="E24" s="148">
        <v>76.090909090909093</v>
      </c>
      <c r="F24" s="148">
        <v>83.727272727272734</v>
      </c>
      <c r="G24" s="148">
        <v>74.818181818181813</v>
      </c>
      <c r="H24" s="148">
        <v>67.272727272727266</v>
      </c>
      <c r="I24" s="148">
        <v>62.833333333333336</v>
      </c>
      <c r="J24" s="148">
        <v>57</v>
      </c>
      <c r="K24" s="148">
        <v>51.81818181818182</v>
      </c>
      <c r="L24" s="148">
        <v>47.909090909090907</v>
      </c>
      <c r="M24" s="148">
        <v>53</v>
      </c>
      <c r="N24" s="148">
        <v>55.18181818181818</v>
      </c>
      <c r="O24" s="148">
        <v>59.636363636363633</v>
      </c>
      <c r="P24" s="148">
        <v>58.916666666666664</v>
      </c>
      <c r="Q24" s="148">
        <v>68.400000000000006</v>
      </c>
      <c r="R24" s="148">
        <v>84.875</v>
      </c>
      <c r="S24" s="148">
        <v>81.5</v>
      </c>
      <c r="T24" s="148">
        <v>72</v>
      </c>
      <c r="U24" s="148">
        <v>69.083333333333329</v>
      </c>
      <c r="V24" s="148">
        <v>65.75</v>
      </c>
      <c r="W24" s="148">
        <v>67.916666666666671</v>
      </c>
      <c r="X24" s="148">
        <v>67.833333333333329</v>
      </c>
      <c r="Y24" s="148">
        <v>64.916666666666671</v>
      </c>
      <c r="Z24" s="148">
        <v>62.75</v>
      </c>
      <c r="AA24" s="148">
        <v>53.18181818181818</v>
      </c>
      <c r="AB24" s="148">
        <v>53.545454545454547</v>
      </c>
      <c r="AC24" s="148">
        <v>61.363636363636367</v>
      </c>
      <c r="AD24" s="148">
        <v>72</v>
      </c>
      <c r="AE24" s="148">
        <v>72.272727272727266</v>
      </c>
      <c r="AF24" s="148">
        <v>68.2</v>
      </c>
      <c r="AG24" s="118">
        <f t="shared" si="8"/>
        <v>66.215909090909079</v>
      </c>
      <c r="AK24" t="s">
        <v>38</v>
      </c>
    </row>
    <row r="25" spans="1:37" x14ac:dyDescent="0.2">
      <c r="A25" s="84" t="s">
        <v>158</v>
      </c>
      <c r="B25" s="148">
        <v>85.461538461538467</v>
      </c>
      <c r="C25" s="148">
        <v>88.2</v>
      </c>
      <c r="D25" s="148">
        <v>86.466666666666669</v>
      </c>
      <c r="E25" s="148">
        <v>87.214285714285708</v>
      </c>
      <c r="F25" s="148">
        <v>88.173913043478265</v>
      </c>
      <c r="G25" s="148">
        <v>90.777777777777771</v>
      </c>
      <c r="H25" s="148">
        <v>91.833333333333329</v>
      </c>
      <c r="I25" s="148">
        <v>87.285714285714292</v>
      </c>
      <c r="J25" s="148">
        <v>89.615384615384613</v>
      </c>
      <c r="K25" s="148">
        <v>88.461538461538467</v>
      </c>
      <c r="L25" s="148">
        <v>88.307692307692307</v>
      </c>
      <c r="M25" s="148">
        <v>88.166666666666671</v>
      </c>
      <c r="N25" s="148">
        <v>85.529411764705884</v>
      </c>
      <c r="O25" s="148">
        <v>91</v>
      </c>
      <c r="P25" s="148">
        <v>89.769230769230774</v>
      </c>
      <c r="Q25" s="148">
        <v>86.071428571428569</v>
      </c>
      <c r="R25" s="148">
        <v>86</v>
      </c>
      <c r="S25" s="148">
        <v>90.13333333333334</v>
      </c>
      <c r="T25" s="148">
        <v>89.4</v>
      </c>
      <c r="U25" s="148">
        <v>88.071428571428569</v>
      </c>
      <c r="V25" s="148">
        <v>87.428571428571431</v>
      </c>
      <c r="W25" s="148">
        <v>87.142857142857139</v>
      </c>
      <c r="X25" s="148">
        <v>86.071428571428569</v>
      </c>
      <c r="Y25" s="148">
        <v>88</v>
      </c>
      <c r="Z25" s="148">
        <v>89.07692307692308</v>
      </c>
      <c r="AA25" s="148">
        <v>87.384615384615387</v>
      </c>
      <c r="AB25" s="148">
        <v>87.07692307692308</v>
      </c>
      <c r="AC25" s="148">
        <v>85.714285714285708</v>
      </c>
      <c r="AD25" s="148">
        <v>86.285714285714292</v>
      </c>
      <c r="AE25" s="148">
        <v>85.166666666666671</v>
      </c>
      <c r="AF25" s="148">
        <v>82.285714285714292</v>
      </c>
      <c r="AG25" s="118">
        <f t="shared" ref="AG25" si="9">AVERAGE(B25:AF25)</f>
        <v>87.663646579932347</v>
      </c>
      <c r="AI25" t="s">
        <v>38</v>
      </c>
      <c r="AJ25" t="s">
        <v>38</v>
      </c>
    </row>
    <row r="26" spans="1:37" x14ac:dyDescent="0.2">
      <c r="A26" s="84" t="s">
        <v>8</v>
      </c>
      <c r="B26" s="148">
        <v>72.583333333333329</v>
      </c>
      <c r="C26" s="148">
        <v>83.291666666666671</v>
      </c>
      <c r="D26" s="148">
        <v>81.125</v>
      </c>
      <c r="E26" s="148">
        <v>88.333333333333329</v>
      </c>
      <c r="F26" s="148">
        <v>87.666666666666671</v>
      </c>
      <c r="G26" s="148">
        <v>79.958333333333329</v>
      </c>
      <c r="H26" s="148">
        <v>65.833333333333329</v>
      </c>
      <c r="I26" s="148">
        <v>51.666666666666664</v>
      </c>
      <c r="J26" s="148">
        <v>48.958333333333336</v>
      </c>
      <c r="K26" s="148">
        <v>51.916666666666664</v>
      </c>
      <c r="L26" s="148">
        <v>43.166666666666664</v>
      </c>
      <c r="M26" s="148">
        <v>51.875</v>
      </c>
      <c r="N26" s="148">
        <v>46.375</v>
      </c>
      <c r="O26" s="148">
        <v>65.041666666666671</v>
      </c>
      <c r="P26" s="148">
        <v>55.458333333333336</v>
      </c>
      <c r="Q26" s="148">
        <v>67.291666666666671</v>
      </c>
      <c r="R26" s="148">
        <v>87.083333333333329</v>
      </c>
      <c r="S26" s="148">
        <v>85.166666666666671</v>
      </c>
      <c r="T26" s="148">
        <v>75.541666666666671</v>
      </c>
      <c r="U26" s="148">
        <v>81.666666666666671</v>
      </c>
      <c r="V26" s="148">
        <v>76.041666666666671</v>
      </c>
      <c r="W26" s="148">
        <v>82.708333333333329</v>
      </c>
      <c r="X26" s="148">
        <v>72.541666666666671</v>
      </c>
      <c r="Y26" s="148">
        <v>73.125</v>
      </c>
      <c r="Z26" s="148">
        <v>68.625</v>
      </c>
      <c r="AA26" s="148">
        <v>52.083333333333336</v>
      </c>
      <c r="AB26" s="148">
        <v>51.541666666666664</v>
      </c>
      <c r="AC26" s="148">
        <v>75.416666666666671</v>
      </c>
      <c r="AD26" s="148">
        <v>82.375</v>
      </c>
      <c r="AE26" s="148">
        <v>82.166666666666671</v>
      </c>
      <c r="AF26" s="148">
        <v>63.166666666666664</v>
      </c>
      <c r="AG26" s="118">
        <f t="shared" ref="AG26:AG28" si="10">AVERAGE(B26:AF26)</f>
        <v>69.348118279569889</v>
      </c>
      <c r="AH26" s="11" t="s">
        <v>38</v>
      </c>
      <c r="AI26" t="s">
        <v>38</v>
      </c>
      <c r="AK26" t="s">
        <v>38</v>
      </c>
    </row>
    <row r="27" spans="1:37" x14ac:dyDescent="0.2">
      <c r="A27" s="84" t="s">
        <v>9</v>
      </c>
      <c r="B27" s="148" t="s">
        <v>210</v>
      </c>
      <c r="C27" s="148" t="s">
        <v>210</v>
      </c>
      <c r="D27" s="148" t="s">
        <v>210</v>
      </c>
      <c r="E27" s="148" t="s">
        <v>210</v>
      </c>
      <c r="F27" s="148" t="s">
        <v>210</v>
      </c>
      <c r="G27" s="148" t="s">
        <v>210</v>
      </c>
      <c r="H27" s="148">
        <v>46.272727272727273</v>
      </c>
      <c r="I27" s="148">
        <v>61.208333333333336</v>
      </c>
      <c r="J27" s="148">
        <v>55.31818181818182</v>
      </c>
      <c r="K27" s="148" t="s">
        <v>210</v>
      </c>
      <c r="L27" s="148" t="s">
        <v>210</v>
      </c>
      <c r="M27" s="148" t="s">
        <v>210</v>
      </c>
      <c r="N27" s="148" t="s">
        <v>210</v>
      </c>
      <c r="O27" s="148" t="s">
        <v>210</v>
      </c>
      <c r="P27" s="148" t="s">
        <v>210</v>
      </c>
      <c r="Q27" s="148" t="s">
        <v>210</v>
      </c>
      <c r="R27" s="148" t="s">
        <v>210</v>
      </c>
      <c r="S27" s="148" t="s">
        <v>210</v>
      </c>
      <c r="T27" s="148" t="s">
        <v>210</v>
      </c>
      <c r="U27" s="148" t="s">
        <v>210</v>
      </c>
      <c r="V27" s="148" t="s">
        <v>210</v>
      </c>
      <c r="W27" s="148" t="s">
        <v>210</v>
      </c>
      <c r="X27" s="148" t="s">
        <v>210</v>
      </c>
      <c r="Y27" s="148" t="s">
        <v>210</v>
      </c>
      <c r="Z27" s="148" t="s">
        <v>210</v>
      </c>
      <c r="AA27" s="148" t="s">
        <v>210</v>
      </c>
      <c r="AB27" s="148" t="s">
        <v>210</v>
      </c>
      <c r="AC27" s="148" t="s">
        <v>210</v>
      </c>
      <c r="AD27" s="148" t="s">
        <v>210</v>
      </c>
      <c r="AE27" s="148" t="s">
        <v>210</v>
      </c>
      <c r="AF27" s="148" t="s">
        <v>210</v>
      </c>
      <c r="AG27" s="118">
        <f t="shared" si="10"/>
        <v>54.266414141414145</v>
      </c>
      <c r="AJ27" t="s">
        <v>38</v>
      </c>
      <c r="AK27" t="s">
        <v>38</v>
      </c>
    </row>
    <row r="28" spans="1:37" x14ac:dyDescent="0.2">
      <c r="A28" s="84" t="s">
        <v>159</v>
      </c>
      <c r="B28" s="148">
        <v>77.375</v>
      </c>
      <c r="C28" s="148">
        <v>77.208333333333329</v>
      </c>
      <c r="D28" s="148">
        <v>85.458333333333329</v>
      </c>
      <c r="E28" s="148">
        <v>80.75</v>
      </c>
      <c r="F28" s="148">
        <v>90.708333333333329</v>
      </c>
      <c r="G28" s="148">
        <v>78.125</v>
      </c>
      <c r="H28" s="148">
        <v>75.75</v>
      </c>
      <c r="I28" s="148">
        <v>80.125</v>
      </c>
      <c r="J28" s="148">
        <v>74.291666666666671</v>
      </c>
      <c r="K28" s="148">
        <v>63</v>
      </c>
      <c r="L28" s="148">
        <v>62.666666666666664</v>
      </c>
      <c r="M28" s="148">
        <v>66.375</v>
      </c>
      <c r="N28" s="148">
        <v>68.916666666666671</v>
      </c>
      <c r="O28" s="148">
        <v>69.208333333333329</v>
      </c>
      <c r="P28" s="148">
        <v>74.625</v>
      </c>
      <c r="Q28" s="148">
        <v>78.708333333333329</v>
      </c>
      <c r="R28" s="148">
        <v>83.333333333333329</v>
      </c>
      <c r="S28" s="148">
        <v>84.708333333333329</v>
      </c>
      <c r="T28" s="148">
        <v>78.583333333333329</v>
      </c>
      <c r="U28" s="148">
        <v>74.125</v>
      </c>
      <c r="V28" s="148">
        <v>75.041666666666671</v>
      </c>
      <c r="W28" s="148">
        <v>68.125</v>
      </c>
      <c r="X28" s="148">
        <v>65.958333333333329</v>
      </c>
      <c r="Y28" s="148">
        <v>65.5</v>
      </c>
      <c r="Z28" s="148">
        <v>60.041666666666664</v>
      </c>
      <c r="AA28" s="148">
        <v>58.083333333333336</v>
      </c>
      <c r="AB28" s="148">
        <v>58.916666666666664</v>
      </c>
      <c r="AC28" s="148">
        <v>55.916666666666664</v>
      </c>
      <c r="AD28" s="148">
        <v>62.125</v>
      </c>
      <c r="AE28" s="148">
        <v>70.458333333333329</v>
      </c>
      <c r="AF28" s="148">
        <v>70.125</v>
      </c>
      <c r="AG28" s="118">
        <f t="shared" si="10"/>
        <v>72.075268817204304</v>
      </c>
      <c r="AI28" t="s">
        <v>38</v>
      </c>
      <c r="AJ28" t="s">
        <v>38</v>
      </c>
    </row>
    <row r="29" spans="1:37" x14ac:dyDescent="0.2">
      <c r="A29" s="84" t="s">
        <v>10</v>
      </c>
      <c r="B29" s="148">
        <v>76.958333333333329</v>
      </c>
      <c r="C29" s="148">
        <v>83.583333333333329</v>
      </c>
      <c r="D29" s="148">
        <v>86.708333333333329</v>
      </c>
      <c r="E29" s="148">
        <v>85.708333333333329</v>
      </c>
      <c r="F29" s="148">
        <v>89.083333333333329</v>
      </c>
      <c r="G29" s="148">
        <v>77.75</v>
      </c>
      <c r="H29" s="148">
        <v>74.375</v>
      </c>
      <c r="I29" s="148">
        <v>67.625</v>
      </c>
      <c r="J29" s="148">
        <v>67.166666666666671</v>
      </c>
      <c r="K29" s="148">
        <v>59.291666666666664</v>
      </c>
      <c r="L29" s="148">
        <v>59.875</v>
      </c>
      <c r="M29" s="148">
        <v>66.958333333333329</v>
      </c>
      <c r="N29" s="148">
        <v>68.166666666666671</v>
      </c>
      <c r="O29" s="148">
        <v>71.166666666666671</v>
      </c>
      <c r="P29" s="148">
        <v>67.625</v>
      </c>
      <c r="Q29" s="148">
        <v>77.958333333333329</v>
      </c>
      <c r="R29" s="148">
        <v>92.208333333333329</v>
      </c>
      <c r="S29" s="148">
        <v>81.541666666666671</v>
      </c>
      <c r="T29" s="148">
        <v>76.583333333333329</v>
      </c>
      <c r="U29" s="148">
        <v>72.625</v>
      </c>
      <c r="V29" s="148">
        <v>77.541666666666671</v>
      </c>
      <c r="W29" s="148">
        <v>75.791666666666671</v>
      </c>
      <c r="X29" s="148">
        <v>71.333333333333329</v>
      </c>
      <c r="Y29" s="148">
        <v>73.541666666666671</v>
      </c>
      <c r="Z29" s="148">
        <v>68.25</v>
      </c>
      <c r="AA29" s="148">
        <v>65.375</v>
      </c>
      <c r="AB29" s="148">
        <v>64</v>
      </c>
      <c r="AC29" s="148">
        <v>67.875</v>
      </c>
      <c r="AD29" s="148">
        <v>71.75</v>
      </c>
      <c r="AE29" s="148">
        <v>73.708333333333329</v>
      </c>
      <c r="AF29" s="148">
        <v>65.125</v>
      </c>
      <c r="AG29" s="118">
        <f t="shared" ref="AG29:AG30" si="11">AVERAGE(B29:AF29)</f>
        <v>73.459677419354833</v>
      </c>
      <c r="AJ29" t="s">
        <v>38</v>
      </c>
      <c r="AK29" t="s">
        <v>38</v>
      </c>
    </row>
    <row r="30" spans="1:37" x14ac:dyDescent="0.2">
      <c r="A30" s="84" t="s">
        <v>144</v>
      </c>
      <c r="B30" s="148">
        <v>83.416666666666671</v>
      </c>
      <c r="C30" s="148">
        <v>81.208333333333329</v>
      </c>
      <c r="D30" s="148">
        <v>89.375</v>
      </c>
      <c r="E30" s="148">
        <v>92.583333333333329</v>
      </c>
      <c r="F30" s="148">
        <v>93.125</v>
      </c>
      <c r="G30" s="148">
        <v>86.25</v>
      </c>
      <c r="H30" s="148">
        <v>80.708333333333329</v>
      </c>
      <c r="I30" s="148">
        <v>86.125</v>
      </c>
      <c r="J30" s="148">
        <v>79.833333333333329</v>
      </c>
      <c r="K30" s="148">
        <v>75.583333333333329</v>
      </c>
      <c r="L30" s="148">
        <v>73.166666666666671</v>
      </c>
      <c r="M30" s="148">
        <v>71.833333333333329</v>
      </c>
      <c r="N30" s="148">
        <v>72.458333333333329</v>
      </c>
      <c r="O30" s="148">
        <v>75.583333333333329</v>
      </c>
      <c r="P30" s="148">
        <v>75.375</v>
      </c>
      <c r="Q30" s="148">
        <v>82.75</v>
      </c>
      <c r="R30" s="148">
        <v>97.416666666666671</v>
      </c>
      <c r="S30" s="148">
        <v>85.125</v>
      </c>
      <c r="T30" s="148">
        <v>82.5</v>
      </c>
      <c r="U30" s="148">
        <v>80.5</v>
      </c>
      <c r="V30" s="148">
        <v>78.875</v>
      </c>
      <c r="W30" s="148">
        <v>75.125</v>
      </c>
      <c r="X30" s="148">
        <v>74.25</v>
      </c>
      <c r="Y30" s="148">
        <v>74.125</v>
      </c>
      <c r="Z30" s="148">
        <v>72.458333333333329</v>
      </c>
      <c r="AA30" s="148">
        <v>71.375</v>
      </c>
      <c r="AB30" s="148">
        <v>69.333333333333329</v>
      </c>
      <c r="AC30" s="148">
        <v>69.833333333333329</v>
      </c>
      <c r="AD30" s="148">
        <v>71.958333333333329</v>
      </c>
      <c r="AE30" s="148">
        <v>73.75</v>
      </c>
      <c r="AF30" s="148">
        <v>74.5</v>
      </c>
      <c r="AG30" s="118">
        <f t="shared" si="11"/>
        <v>79.048387096774206</v>
      </c>
      <c r="AK30" t="s">
        <v>38</v>
      </c>
    </row>
    <row r="31" spans="1:37" x14ac:dyDescent="0.2">
      <c r="A31" s="84" t="s">
        <v>11</v>
      </c>
      <c r="B31" s="148" t="s">
        <v>210</v>
      </c>
      <c r="C31" s="148">
        <v>54</v>
      </c>
      <c r="D31" s="148" t="s">
        <v>210</v>
      </c>
      <c r="E31" s="148">
        <v>59.8</v>
      </c>
      <c r="F31" s="148">
        <v>87.5</v>
      </c>
      <c r="G31" s="148">
        <v>66.111111111111114</v>
      </c>
      <c r="H31" s="148">
        <v>56.125</v>
      </c>
      <c r="I31" s="148">
        <v>62.666666666666664</v>
      </c>
      <c r="J31" s="148">
        <v>47.666666666666664</v>
      </c>
      <c r="K31" s="148">
        <v>38.5</v>
      </c>
      <c r="L31" s="148" t="s">
        <v>210</v>
      </c>
      <c r="M31" s="148" t="s">
        <v>210</v>
      </c>
      <c r="N31" s="148" t="s">
        <v>210</v>
      </c>
      <c r="O31" s="148" t="s">
        <v>210</v>
      </c>
      <c r="P31" s="148" t="s">
        <v>210</v>
      </c>
      <c r="Q31" s="148" t="s">
        <v>210</v>
      </c>
      <c r="R31" s="148" t="s">
        <v>210</v>
      </c>
      <c r="S31" s="148" t="s">
        <v>210</v>
      </c>
      <c r="T31" s="148" t="s">
        <v>210</v>
      </c>
      <c r="U31" s="148" t="s">
        <v>210</v>
      </c>
      <c r="V31" s="148" t="s">
        <v>210</v>
      </c>
      <c r="W31" s="148" t="s">
        <v>210</v>
      </c>
      <c r="X31" s="148" t="s">
        <v>210</v>
      </c>
      <c r="Y31" s="148" t="s">
        <v>210</v>
      </c>
      <c r="Z31" s="148" t="s">
        <v>210</v>
      </c>
      <c r="AA31" s="148" t="s">
        <v>210</v>
      </c>
      <c r="AB31" s="148" t="s">
        <v>210</v>
      </c>
      <c r="AC31" s="148" t="s">
        <v>210</v>
      </c>
      <c r="AD31" s="148" t="s">
        <v>210</v>
      </c>
      <c r="AE31" s="148" t="s">
        <v>210</v>
      </c>
      <c r="AF31" s="148" t="s">
        <v>210</v>
      </c>
      <c r="AG31" s="118">
        <f t="shared" ref="AG31" si="12">AVERAGE(B31:AF31)</f>
        <v>59.046180555555566</v>
      </c>
      <c r="AI31" s="11" t="s">
        <v>38</v>
      </c>
      <c r="AK31" t="s">
        <v>38</v>
      </c>
    </row>
    <row r="32" spans="1:37" x14ac:dyDescent="0.2">
      <c r="A32" s="84" t="s">
        <v>23</v>
      </c>
      <c r="B32" s="148">
        <v>73.714285714285708</v>
      </c>
      <c r="C32" s="148">
        <v>75.266666666666666</v>
      </c>
      <c r="D32" s="148">
        <v>78.714285714285708</v>
      </c>
      <c r="E32" s="148">
        <v>81.8</v>
      </c>
      <c r="F32" s="148">
        <v>88.736842105263165</v>
      </c>
      <c r="G32" s="148">
        <v>85.352941176470594</v>
      </c>
      <c r="H32" s="148">
        <v>78.349999999999994</v>
      </c>
      <c r="I32" s="148">
        <v>63.647058823529413</v>
      </c>
      <c r="J32" s="148">
        <v>59.857142857142854</v>
      </c>
      <c r="K32" s="148">
        <v>59.46153846153846</v>
      </c>
      <c r="L32" s="148">
        <v>57.357142857142854</v>
      </c>
      <c r="M32" s="148">
        <v>69.461538461538467</v>
      </c>
      <c r="N32" s="148">
        <v>66</v>
      </c>
      <c r="O32" s="148">
        <v>71.714285714285708</v>
      </c>
      <c r="P32" s="148">
        <v>69.36363636363636</v>
      </c>
      <c r="Q32" s="148">
        <v>78.285714285714292</v>
      </c>
      <c r="R32" s="148">
        <v>82.347826086956516</v>
      </c>
      <c r="S32" s="148">
        <v>79.583333333333329</v>
      </c>
      <c r="T32" s="148">
        <v>77</v>
      </c>
      <c r="U32" s="148">
        <v>72</v>
      </c>
      <c r="V32" s="148">
        <v>74.599999999999994</v>
      </c>
      <c r="W32" s="148">
        <v>75.666666666666671</v>
      </c>
      <c r="X32" s="148">
        <v>80.083333333333329</v>
      </c>
      <c r="Y32" s="148">
        <v>71.086956521739125</v>
      </c>
      <c r="Z32" s="148">
        <v>68.454545454545453</v>
      </c>
      <c r="AA32" s="148">
        <v>72.916666666666671</v>
      </c>
      <c r="AB32" s="148">
        <v>66.454545454545453</v>
      </c>
      <c r="AC32" s="148">
        <v>69.583333333333329</v>
      </c>
      <c r="AD32" s="148">
        <v>75.461538461538467</v>
      </c>
      <c r="AE32" s="148">
        <v>74.642857142857139</v>
      </c>
      <c r="AF32" s="148">
        <v>74.545454545454547</v>
      </c>
      <c r="AG32" s="118">
        <f t="shared" ref="AG32:AG33" si="13">AVERAGE(B32:AF32)</f>
        <v>73.274520522660325</v>
      </c>
      <c r="AK32" t="s">
        <v>38</v>
      </c>
    </row>
    <row r="33" spans="1:37" ht="13.5" thickBot="1" x14ac:dyDescent="0.25">
      <c r="A33" s="85" t="s">
        <v>12</v>
      </c>
      <c r="B33" s="148">
        <v>66.458333333333329</v>
      </c>
      <c r="C33" s="148">
        <v>78.833333333333329</v>
      </c>
      <c r="D33" s="148">
        <v>80.416666666666671</v>
      </c>
      <c r="E33" s="148">
        <v>79.916666666666671</v>
      </c>
      <c r="F33" s="148">
        <v>82.5</v>
      </c>
      <c r="G33" s="148">
        <v>75.333333333333329</v>
      </c>
      <c r="H33" s="148">
        <v>67.166666666666671</v>
      </c>
      <c r="I33" s="148">
        <v>71.875</v>
      </c>
      <c r="J33" s="148">
        <v>64.625</v>
      </c>
      <c r="K33" s="148">
        <v>62.666666666666664</v>
      </c>
      <c r="L33" s="148">
        <v>56.25</v>
      </c>
      <c r="M33" s="148">
        <v>57.833333333333336</v>
      </c>
      <c r="N33" s="148">
        <v>58.875</v>
      </c>
      <c r="O33" s="148">
        <v>57.916666666666664</v>
      </c>
      <c r="P33" s="148">
        <v>61.125</v>
      </c>
      <c r="Q33" s="148">
        <v>64.25</v>
      </c>
      <c r="R33" s="148">
        <v>74.791666666666671</v>
      </c>
      <c r="S33" s="148">
        <v>73.625</v>
      </c>
      <c r="T33" s="148">
        <v>77.041666666666671</v>
      </c>
      <c r="U33" s="148">
        <v>71.416666666666671</v>
      </c>
      <c r="V33" s="148">
        <v>62.958333333333336</v>
      </c>
      <c r="W33" s="148">
        <v>59.375</v>
      </c>
      <c r="X33" s="148">
        <v>60.541666666666664</v>
      </c>
      <c r="Y33" s="148">
        <v>56.166666666666664</v>
      </c>
      <c r="Z33" s="148">
        <v>54.208333333333336</v>
      </c>
      <c r="AA33" s="148">
        <v>57.041666666666664</v>
      </c>
      <c r="AB33" s="148">
        <v>53.791666666666664</v>
      </c>
      <c r="AC33" s="148">
        <v>52.583333333333336</v>
      </c>
      <c r="AD33" s="148">
        <v>52.833333333333336</v>
      </c>
      <c r="AE33" s="148">
        <v>58.333333333333336</v>
      </c>
      <c r="AF33" s="148">
        <v>61.083333333333336</v>
      </c>
      <c r="AG33" s="127">
        <f t="shared" si="13"/>
        <v>64.897849462365585</v>
      </c>
      <c r="AI33" t="s">
        <v>38</v>
      </c>
      <c r="AJ33" t="s">
        <v>38</v>
      </c>
      <c r="AK33" t="s">
        <v>38</v>
      </c>
    </row>
    <row r="34" spans="1:37" s="5" customFormat="1" ht="17.100000000000001" customHeight="1" thickBot="1" x14ac:dyDescent="0.25">
      <c r="A34" s="86" t="s">
        <v>211</v>
      </c>
      <c r="B34" s="108">
        <f t="shared" ref="B34:AG34" si="14">AVERAGE(B5:B33)</f>
        <v>74.575820845820829</v>
      </c>
      <c r="C34" s="88">
        <f t="shared" si="14"/>
        <v>76.058024312643866</v>
      </c>
      <c r="D34" s="88">
        <f t="shared" si="14"/>
        <v>81.120988485512783</v>
      </c>
      <c r="E34" s="88">
        <f t="shared" si="14"/>
        <v>84.311444645098462</v>
      </c>
      <c r="F34" s="88">
        <f t="shared" si="14"/>
        <v>86.972533475833956</v>
      </c>
      <c r="G34" s="88">
        <f t="shared" si="14"/>
        <v>78.033697764856441</v>
      </c>
      <c r="H34" s="88">
        <f t="shared" si="14"/>
        <v>71.994851600173931</v>
      </c>
      <c r="I34" s="88">
        <f t="shared" si="14"/>
        <v>67.564717956147973</v>
      </c>
      <c r="J34" s="88">
        <f t="shared" si="14"/>
        <v>63.748565739607713</v>
      </c>
      <c r="K34" s="88">
        <f t="shared" si="14"/>
        <v>59.493624967356858</v>
      </c>
      <c r="L34" s="88">
        <f t="shared" si="14"/>
        <v>58.86917430878303</v>
      </c>
      <c r="M34" s="88">
        <f t="shared" si="14"/>
        <v>61.669885780885778</v>
      </c>
      <c r="N34" s="88">
        <f t="shared" si="14"/>
        <v>63.236714019995354</v>
      </c>
      <c r="O34" s="88">
        <f t="shared" si="14"/>
        <v>67.485628701580666</v>
      </c>
      <c r="P34" s="88">
        <f t="shared" si="14"/>
        <v>67.633419647984852</v>
      </c>
      <c r="Q34" s="88">
        <f t="shared" si="14"/>
        <v>73.511708361813618</v>
      </c>
      <c r="R34" s="88">
        <f t="shared" si="14"/>
        <v>85.360067426179938</v>
      </c>
      <c r="S34" s="88">
        <f t="shared" si="14"/>
        <v>81.302113886113887</v>
      </c>
      <c r="T34" s="88">
        <f t="shared" si="14"/>
        <v>77.062067359033051</v>
      </c>
      <c r="U34" s="88">
        <f t="shared" si="14"/>
        <v>74.805150793650796</v>
      </c>
      <c r="V34" s="88">
        <f t="shared" si="14"/>
        <v>72.975750286939544</v>
      </c>
      <c r="W34" s="88">
        <f t="shared" si="14"/>
        <v>74.43177646025471</v>
      </c>
      <c r="X34" s="88">
        <f t="shared" si="14"/>
        <v>70.494225108225095</v>
      </c>
      <c r="Y34" s="88">
        <f t="shared" si="14"/>
        <v>69.181463261376308</v>
      </c>
      <c r="Z34" s="88">
        <f t="shared" si="14"/>
        <v>65.243795663273914</v>
      </c>
      <c r="AA34" s="88">
        <f t="shared" si="14"/>
        <v>61.230449550449556</v>
      </c>
      <c r="AB34" s="88">
        <f t="shared" si="14"/>
        <v>60.558544455544464</v>
      </c>
      <c r="AC34" s="88">
        <f t="shared" si="14"/>
        <v>67.28426140526139</v>
      </c>
      <c r="AD34" s="88">
        <f t="shared" si="14"/>
        <v>70.333219114219105</v>
      </c>
      <c r="AE34" s="88">
        <f t="shared" si="14"/>
        <v>71.389898989898981</v>
      </c>
      <c r="AF34" s="89">
        <f t="shared" si="14"/>
        <v>64.548332970448342</v>
      </c>
      <c r="AG34" s="107">
        <f t="shared" si="14"/>
        <v>70.160759116920644</v>
      </c>
      <c r="AI34" s="5" t="s">
        <v>38</v>
      </c>
    </row>
    <row r="35" spans="1:37" x14ac:dyDescent="0.2">
      <c r="A35" s="42"/>
      <c r="B35" s="43"/>
      <c r="C35" s="43"/>
      <c r="D35" s="43" t="s">
        <v>91</v>
      </c>
      <c r="E35" s="43"/>
      <c r="F35" s="43"/>
      <c r="G35" s="43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50"/>
      <c r="AE35" s="54" t="s">
        <v>38</v>
      </c>
      <c r="AF35" s="54"/>
      <c r="AG35" s="76"/>
    </row>
    <row r="36" spans="1:37" x14ac:dyDescent="0.2">
      <c r="A36" s="42"/>
      <c r="B36" s="44" t="s">
        <v>92</v>
      </c>
      <c r="C36" s="44"/>
      <c r="D36" s="44"/>
      <c r="E36" s="44"/>
      <c r="F36" s="44"/>
      <c r="G36" s="44"/>
      <c r="H36" s="44"/>
      <c r="I36" s="44"/>
      <c r="J36" s="100"/>
      <c r="K36" s="100"/>
      <c r="L36" s="100"/>
      <c r="M36" s="100" t="s">
        <v>36</v>
      </c>
      <c r="N36" s="100"/>
      <c r="O36" s="100"/>
      <c r="P36" s="100"/>
      <c r="Q36" s="100"/>
      <c r="R36" s="100"/>
      <c r="S36" s="100"/>
      <c r="T36" s="160" t="s">
        <v>87</v>
      </c>
      <c r="U36" s="160"/>
      <c r="V36" s="160"/>
      <c r="W36" s="160"/>
      <c r="X36" s="160"/>
      <c r="Y36" s="100"/>
      <c r="Z36" s="100"/>
      <c r="AA36" s="100"/>
      <c r="AB36" s="100"/>
      <c r="AC36" s="100"/>
      <c r="AD36" s="100"/>
      <c r="AE36" s="100"/>
      <c r="AF36" s="100"/>
      <c r="AG36" s="76"/>
      <c r="AK36" t="s">
        <v>38</v>
      </c>
    </row>
    <row r="37" spans="1:37" x14ac:dyDescent="0.2">
      <c r="A37" s="45"/>
      <c r="B37" s="100"/>
      <c r="C37" s="100"/>
      <c r="D37" s="100"/>
      <c r="E37" s="100"/>
      <c r="F37" s="100"/>
      <c r="G37" s="100"/>
      <c r="H37" s="100"/>
      <c r="I37" s="100"/>
      <c r="J37" s="101"/>
      <c r="K37" s="101"/>
      <c r="L37" s="101"/>
      <c r="M37" s="101" t="s">
        <v>37</v>
      </c>
      <c r="N37" s="101"/>
      <c r="O37" s="101"/>
      <c r="P37" s="101"/>
      <c r="Q37" s="100"/>
      <c r="R37" s="100"/>
      <c r="S37" s="100"/>
      <c r="T37" s="161" t="s">
        <v>88</v>
      </c>
      <c r="U37" s="161"/>
      <c r="V37" s="161"/>
      <c r="W37" s="161"/>
      <c r="X37" s="161"/>
      <c r="Y37" s="100"/>
      <c r="Z37" s="100"/>
      <c r="AA37" s="100"/>
      <c r="AB37" s="100"/>
      <c r="AC37" s="100"/>
      <c r="AD37" s="50"/>
      <c r="AE37" s="50"/>
      <c r="AF37" s="50"/>
      <c r="AG37" s="76"/>
    </row>
    <row r="38" spans="1:37" x14ac:dyDescent="0.2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50"/>
      <c r="AE38" s="50"/>
      <c r="AF38" s="50"/>
      <c r="AG38" s="76"/>
    </row>
    <row r="39" spans="1:37" x14ac:dyDescent="0.2">
      <c r="A39" s="45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50"/>
      <c r="AF39" s="50"/>
      <c r="AG39" s="76"/>
    </row>
    <row r="40" spans="1:37" x14ac:dyDescent="0.2">
      <c r="A40" s="45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51"/>
      <c r="AF40" s="51"/>
      <c r="AG40" s="76"/>
    </row>
    <row r="41" spans="1:37" ht="13.5" thickBot="1" x14ac:dyDescent="0.25">
      <c r="A41" s="55"/>
      <c r="B41" s="56"/>
      <c r="C41" s="56"/>
      <c r="D41" s="56"/>
      <c r="E41" s="56"/>
      <c r="F41" s="56"/>
      <c r="G41" s="56" t="s">
        <v>38</v>
      </c>
      <c r="H41" s="56"/>
      <c r="I41" s="56"/>
      <c r="J41" s="56"/>
      <c r="K41" s="56"/>
      <c r="L41" s="56" t="s">
        <v>38</v>
      </c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77"/>
      <c r="AI41" t="s">
        <v>38</v>
      </c>
    </row>
    <row r="43" spans="1:37" x14ac:dyDescent="0.2">
      <c r="AI43" t="s">
        <v>38</v>
      </c>
    </row>
    <row r="44" spans="1:37" x14ac:dyDescent="0.2">
      <c r="K44" s="2" t="s">
        <v>38</v>
      </c>
      <c r="AE44" s="2" t="s">
        <v>38</v>
      </c>
    </row>
    <row r="46" spans="1:37" x14ac:dyDescent="0.2">
      <c r="J46" s="2" t="s">
        <v>38</v>
      </c>
      <c r="K46" s="2" t="s">
        <v>38</v>
      </c>
      <c r="M46" s="2" t="s">
        <v>38</v>
      </c>
      <c r="T46" s="2" t="s">
        <v>38</v>
      </c>
    </row>
    <row r="47" spans="1:37" x14ac:dyDescent="0.2">
      <c r="K47" s="2" t="s">
        <v>38</v>
      </c>
      <c r="AB47" s="2" t="s">
        <v>38</v>
      </c>
      <c r="AC47" s="2" t="s">
        <v>38</v>
      </c>
      <c r="AG47" s="7" t="s">
        <v>38</v>
      </c>
      <c r="AK47" s="11" t="s">
        <v>38</v>
      </c>
    </row>
    <row r="48" spans="1:37" x14ac:dyDescent="0.2">
      <c r="K48" s="2" t="s">
        <v>38</v>
      </c>
      <c r="L48" s="2" t="s">
        <v>38</v>
      </c>
      <c r="N48" s="2" t="s">
        <v>38</v>
      </c>
      <c r="P48" s="2" t="s">
        <v>38</v>
      </c>
      <c r="R48" s="2" t="s">
        <v>38</v>
      </c>
    </row>
    <row r="49" spans="11:34" x14ac:dyDescent="0.2">
      <c r="L49" s="2" t="s">
        <v>38</v>
      </c>
      <c r="M49" s="2" t="s">
        <v>38</v>
      </c>
      <c r="N49" s="2" t="s">
        <v>38</v>
      </c>
    </row>
    <row r="50" spans="11:34" x14ac:dyDescent="0.2">
      <c r="L50" s="2" t="s">
        <v>38</v>
      </c>
      <c r="N50" s="2" t="s">
        <v>38</v>
      </c>
      <c r="P50" s="2" t="s">
        <v>38</v>
      </c>
      <c r="Q50" s="2" t="s">
        <v>38</v>
      </c>
      <c r="AG50" s="7" t="s">
        <v>38</v>
      </c>
      <c r="AH50" t="s">
        <v>38</v>
      </c>
    </row>
    <row r="51" spans="11:34" x14ac:dyDescent="0.2">
      <c r="L51" s="2" t="s">
        <v>38</v>
      </c>
      <c r="N51" s="2" t="s">
        <v>38</v>
      </c>
    </row>
    <row r="53" spans="11:34" x14ac:dyDescent="0.2">
      <c r="T53" s="2" t="s">
        <v>38</v>
      </c>
    </row>
    <row r="54" spans="11:34" x14ac:dyDescent="0.2">
      <c r="AH54" t="s">
        <v>38</v>
      </c>
    </row>
    <row r="55" spans="11:34" x14ac:dyDescent="0.2">
      <c r="N55" s="2" t="s">
        <v>38</v>
      </c>
    </row>
    <row r="56" spans="11:34" x14ac:dyDescent="0.2">
      <c r="K56" s="2" t="s">
        <v>38</v>
      </c>
    </row>
  </sheetData>
  <sheetProtection algorithmName="SHA-512" hashValue="T23PJPhMauiiDez1CuJWK11QrJorTtmrDJdRCkNRn3T0CloNVzoDaHSWuGGj1NrwCZ3I6JKFZFIxQ2Uvt+1yDw==" saltValue="xFQdDsJY0/ZjhdP+ihuPOA==" spinCount="100000" sheet="1" objects="1" scenarios="1"/>
  <mergeCells count="37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G3:AG4"/>
    <mergeCell ref="T36:X36"/>
    <mergeCell ref="T37:X37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topLeftCell="C1" zoomScale="90" zoomScaleNormal="90" workbookViewId="0">
      <selection activeCell="AJ53" sqref="AJ53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thickBot="1" x14ac:dyDescent="0.25">
      <c r="A1" s="168" t="s">
        <v>18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70"/>
    </row>
    <row r="2" spans="1:36" s="4" customFormat="1" ht="20.100000000000001" customHeight="1" thickBot="1" x14ac:dyDescent="0.25">
      <c r="A2" s="204" t="s">
        <v>13</v>
      </c>
      <c r="B2" s="187" t="s">
        <v>214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8"/>
    </row>
    <row r="3" spans="1:36" s="5" customFormat="1" ht="20.100000000000001" customHeight="1" x14ac:dyDescent="0.2">
      <c r="A3" s="205"/>
      <c r="B3" s="200">
        <v>1</v>
      </c>
      <c r="C3" s="198">
        <f>SUM(B3+1)</f>
        <v>2</v>
      </c>
      <c r="D3" s="198">
        <f t="shared" ref="D3:AD3" si="0">SUM(C3+1)</f>
        <v>3</v>
      </c>
      <c r="E3" s="198">
        <f t="shared" si="0"/>
        <v>4</v>
      </c>
      <c r="F3" s="198">
        <f t="shared" si="0"/>
        <v>5</v>
      </c>
      <c r="G3" s="198">
        <f t="shared" si="0"/>
        <v>6</v>
      </c>
      <c r="H3" s="198">
        <f t="shared" si="0"/>
        <v>7</v>
      </c>
      <c r="I3" s="198">
        <f t="shared" si="0"/>
        <v>8</v>
      </c>
      <c r="J3" s="198">
        <f t="shared" si="0"/>
        <v>9</v>
      </c>
      <c r="K3" s="198">
        <f t="shared" si="0"/>
        <v>10</v>
      </c>
      <c r="L3" s="198">
        <f t="shared" si="0"/>
        <v>11</v>
      </c>
      <c r="M3" s="198">
        <f t="shared" si="0"/>
        <v>12</v>
      </c>
      <c r="N3" s="198">
        <f t="shared" si="0"/>
        <v>13</v>
      </c>
      <c r="O3" s="198">
        <f t="shared" si="0"/>
        <v>14</v>
      </c>
      <c r="P3" s="198">
        <f t="shared" si="0"/>
        <v>15</v>
      </c>
      <c r="Q3" s="198">
        <f t="shared" si="0"/>
        <v>16</v>
      </c>
      <c r="R3" s="198">
        <f t="shared" si="0"/>
        <v>17</v>
      </c>
      <c r="S3" s="198">
        <f t="shared" si="0"/>
        <v>18</v>
      </c>
      <c r="T3" s="198">
        <f t="shared" si="0"/>
        <v>19</v>
      </c>
      <c r="U3" s="198">
        <f t="shared" si="0"/>
        <v>20</v>
      </c>
      <c r="V3" s="198">
        <f t="shared" si="0"/>
        <v>21</v>
      </c>
      <c r="W3" s="198">
        <f t="shared" si="0"/>
        <v>22</v>
      </c>
      <c r="X3" s="198">
        <f t="shared" si="0"/>
        <v>23</v>
      </c>
      <c r="Y3" s="198">
        <f t="shared" si="0"/>
        <v>24</v>
      </c>
      <c r="Z3" s="198">
        <f t="shared" si="0"/>
        <v>25</v>
      </c>
      <c r="AA3" s="198">
        <f t="shared" si="0"/>
        <v>26</v>
      </c>
      <c r="AB3" s="198">
        <f t="shared" si="0"/>
        <v>27</v>
      </c>
      <c r="AC3" s="198">
        <f t="shared" si="0"/>
        <v>28</v>
      </c>
      <c r="AD3" s="198">
        <f t="shared" si="0"/>
        <v>29</v>
      </c>
      <c r="AE3" s="207">
        <v>30</v>
      </c>
      <c r="AF3" s="202">
        <v>31</v>
      </c>
      <c r="AG3" s="119" t="s">
        <v>29</v>
      </c>
      <c r="AH3" s="120" t="s">
        <v>28</v>
      </c>
    </row>
    <row r="4" spans="1:36" s="5" customFormat="1" ht="20.100000000000001" customHeight="1" thickBot="1" x14ac:dyDescent="0.25">
      <c r="A4" s="206"/>
      <c r="B4" s="201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208"/>
      <c r="AF4" s="203"/>
      <c r="AG4" s="121" t="s">
        <v>27</v>
      </c>
      <c r="AH4" s="91" t="s">
        <v>27</v>
      </c>
    </row>
    <row r="5" spans="1:36" s="5" customFormat="1" x14ac:dyDescent="0.2">
      <c r="A5" s="105" t="s">
        <v>32</v>
      </c>
      <c r="B5" s="148">
        <v>96</v>
      </c>
      <c r="C5" s="148">
        <v>100</v>
      </c>
      <c r="D5" s="148">
        <v>100</v>
      </c>
      <c r="E5" s="148">
        <v>98</v>
      </c>
      <c r="F5" s="148">
        <v>99</v>
      </c>
      <c r="G5" s="148">
        <v>97</v>
      </c>
      <c r="H5" s="148">
        <v>98</v>
      </c>
      <c r="I5" s="148">
        <v>98</v>
      </c>
      <c r="J5" s="148">
        <v>100</v>
      </c>
      <c r="K5" s="148">
        <v>96</v>
      </c>
      <c r="L5" s="148">
        <v>95</v>
      </c>
      <c r="M5" s="148">
        <v>98</v>
      </c>
      <c r="N5" s="148">
        <v>96</v>
      </c>
      <c r="O5" s="148">
        <v>96</v>
      </c>
      <c r="P5" s="148">
        <v>99</v>
      </c>
      <c r="Q5" s="148">
        <v>100</v>
      </c>
      <c r="R5" s="148">
        <v>98</v>
      </c>
      <c r="S5" s="148">
        <v>100</v>
      </c>
      <c r="T5" s="148">
        <v>100</v>
      </c>
      <c r="U5" s="148">
        <v>99</v>
      </c>
      <c r="V5" s="148">
        <v>99</v>
      </c>
      <c r="W5" s="148">
        <v>98</v>
      </c>
      <c r="X5" s="148">
        <v>97</v>
      </c>
      <c r="Y5" s="148">
        <v>97</v>
      </c>
      <c r="Z5" s="148">
        <v>97</v>
      </c>
      <c r="AA5" s="148">
        <v>96</v>
      </c>
      <c r="AB5" s="148">
        <v>95</v>
      </c>
      <c r="AC5" s="148">
        <v>93</v>
      </c>
      <c r="AD5" s="148">
        <v>94</v>
      </c>
      <c r="AE5" s="148">
        <v>95</v>
      </c>
      <c r="AF5" s="148">
        <v>92</v>
      </c>
      <c r="AG5" s="116">
        <f t="shared" ref="AG5:AG11" si="1">MAX(B5:AF5)</f>
        <v>100</v>
      </c>
      <c r="AH5" s="81">
        <f t="shared" ref="AH5" si="2">AVERAGE(B5:AF5)</f>
        <v>97.290322580645167</v>
      </c>
    </row>
    <row r="6" spans="1:36" x14ac:dyDescent="0.2">
      <c r="A6" s="84" t="s">
        <v>94</v>
      </c>
      <c r="B6" s="148">
        <v>95</v>
      </c>
      <c r="C6" s="148">
        <v>95</v>
      </c>
      <c r="D6" s="148">
        <v>96</v>
      </c>
      <c r="E6" s="148">
        <v>98</v>
      </c>
      <c r="F6" s="148">
        <v>97</v>
      </c>
      <c r="G6" s="148">
        <v>96</v>
      </c>
      <c r="H6" s="148">
        <v>96</v>
      </c>
      <c r="I6" s="148">
        <v>97</v>
      </c>
      <c r="J6" s="148">
        <v>96</v>
      </c>
      <c r="K6" s="148">
        <v>88</v>
      </c>
      <c r="L6" s="148">
        <v>86</v>
      </c>
      <c r="M6" s="148">
        <v>83</v>
      </c>
      <c r="N6" s="148">
        <v>86</v>
      </c>
      <c r="O6" s="148">
        <v>91</v>
      </c>
      <c r="P6" s="148">
        <v>90</v>
      </c>
      <c r="Q6" s="148">
        <v>91</v>
      </c>
      <c r="R6" s="148">
        <v>94</v>
      </c>
      <c r="S6" s="148">
        <v>95</v>
      </c>
      <c r="T6" s="148">
        <v>96</v>
      </c>
      <c r="U6" s="148">
        <v>91</v>
      </c>
      <c r="V6" s="148">
        <v>92</v>
      </c>
      <c r="W6" s="148">
        <v>94</v>
      </c>
      <c r="X6" s="148">
        <v>94</v>
      </c>
      <c r="Y6" s="148">
        <v>93</v>
      </c>
      <c r="Z6" s="148">
        <v>89</v>
      </c>
      <c r="AA6" s="148">
        <v>85</v>
      </c>
      <c r="AB6" s="148">
        <v>80</v>
      </c>
      <c r="AC6" s="148">
        <v>80</v>
      </c>
      <c r="AD6" s="148">
        <v>92</v>
      </c>
      <c r="AE6" s="148">
        <v>91</v>
      </c>
      <c r="AF6" s="148">
        <v>81</v>
      </c>
      <c r="AG6" s="116">
        <f t="shared" si="1"/>
        <v>98</v>
      </c>
      <c r="AH6" s="81">
        <f t="shared" ref="AH6" si="3">AVERAGE(B6:AF6)</f>
        <v>91.225806451612897</v>
      </c>
    </row>
    <row r="7" spans="1:36" x14ac:dyDescent="0.2">
      <c r="A7" s="84" t="s">
        <v>0</v>
      </c>
      <c r="B7" s="148" t="s">
        <v>210</v>
      </c>
      <c r="C7" s="148" t="s">
        <v>210</v>
      </c>
      <c r="D7" s="148" t="s">
        <v>210</v>
      </c>
      <c r="E7" s="148" t="s">
        <v>210</v>
      </c>
      <c r="F7" s="148" t="s">
        <v>210</v>
      </c>
      <c r="G7" s="148">
        <v>89</v>
      </c>
      <c r="H7" s="148">
        <v>96</v>
      </c>
      <c r="I7" s="148">
        <v>95</v>
      </c>
      <c r="J7" s="148">
        <v>95</v>
      </c>
      <c r="K7" s="148" t="s">
        <v>210</v>
      </c>
      <c r="L7" s="148" t="s">
        <v>210</v>
      </c>
      <c r="M7" s="148" t="s">
        <v>210</v>
      </c>
      <c r="N7" s="148" t="s">
        <v>210</v>
      </c>
      <c r="O7" s="148" t="s">
        <v>210</v>
      </c>
      <c r="P7" s="148" t="s">
        <v>210</v>
      </c>
      <c r="Q7" s="148" t="s">
        <v>210</v>
      </c>
      <c r="R7" s="148" t="s">
        <v>210</v>
      </c>
      <c r="S7" s="148" t="s">
        <v>210</v>
      </c>
      <c r="T7" s="148" t="s">
        <v>210</v>
      </c>
      <c r="U7" s="148" t="s">
        <v>210</v>
      </c>
      <c r="V7" s="148" t="s">
        <v>210</v>
      </c>
      <c r="W7" s="148" t="s">
        <v>210</v>
      </c>
      <c r="X7" s="148" t="s">
        <v>210</v>
      </c>
      <c r="Y7" s="148" t="s">
        <v>210</v>
      </c>
      <c r="Z7" s="148" t="s">
        <v>210</v>
      </c>
      <c r="AA7" s="148" t="s">
        <v>210</v>
      </c>
      <c r="AB7" s="148" t="s">
        <v>210</v>
      </c>
      <c r="AC7" s="148" t="s">
        <v>210</v>
      </c>
      <c r="AD7" s="148" t="s">
        <v>210</v>
      </c>
      <c r="AE7" s="148" t="s">
        <v>210</v>
      </c>
      <c r="AF7" s="148" t="s">
        <v>210</v>
      </c>
      <c r="AG7" s="116">
        <f t="shared" si="1"/>
        <v>96</v>
      </c>
      <c r="AH7" s="81">
        <f t="shared" ref="AH7:AH8" si="4">AVERAGE(B7:AF7)</f>
        <v>93.75</v>
      </c>
    </row>
    <row r="8" spans="1:36" x14ac:dyDescent="0.2">
      <c r="A8" s="84" t="s">
        <v>153</v>
      </c>
      <c r="B8" s="148">
        <v>98</v>
      </c>
      <c r="C8" s="148">
        <v>96</v>
      </c>
      <c r="D8" s="148">
        <v>98</v>
      </c>
      <c r="E8" s="148">
        <v>99</v>
      </c>
      <c r="F8" s="148">
        <v>98</v>
      </c>
      <c r="G8" s="148">
        <v>98</v>
      </c>
      <c r="H8" s="148">
        <v>89</v>
      </c>
      <c r="I8" s="148">
        <v>69</v>
      </c>
      <c r="J8" s="148">
        <v>65</v>
      </c>
      <c r="K8" s="148">
        <v>86</v>
      </c>
      <c r="L8" s="148">
        <v>67</v>
      </c>
      <c r="M8" s="148">
        <v>59</v>
      </c>
      <c r="N8" s="148">
        <v>62</v>
      </c>
      <c r="O8" s="148">
        <v>62</v>
      </c>
      <c r="P8" s="148">
        <v>66</v>
      </c>
      <c r="Q8" s="148">
        <v>90</v>
      </c>
      <c r="R8" s="148">
        <v>99</v>
      </c>
      <c r="S8" s="148">
        <v>98</v>
      </c>
      <c r="T8" s="148">
        <v>94</v>
      </c>
      <c r="U8" s="148">
        <v>97</v>
      </c>
      <c r="V8" s="148">
        <v>94</v>
      </c>
      <c r="W8" s="148">
        <v>98</v>
      </c>
      <c r="X8" s="148">
        <v>90</v>
      </c>
      <c r="Y8" s="148">
        <v>91</v>
      </c>
      <c r="Z8" s="148">
        <v>90</v>
      </c>
      <c r="AA8" s="148">
        <v>70</v>
      </c>
      <c r="AB8" s="148">
        <v>65</v>
      </c>
      <c r="AC8" s="148">
        <v>93</v>
      </c>
      <c r="AD8" s="148">
        <v>98</v>
      </c>
      <c r="AE8" s="148">
        <v>97</v>
      </c>
      <c r="AF8" s="148">
        <v>83</v>
      </c>
      <c r="AG8" s="116">
        <f t="shared" si="1"/>
        <v>99</v>
      </c>
      <c r="AH8" s="81">
        <f t="shared" si="4"/>
        <v>85.774193548387103</v>
      </c>
    </row>
    <row r="9" spans="1:36" x14ac:dyDescent="0.2">
      <c r="A9" s="84" t="s">
        <v>33</v>
      </c>
      <c r="B9" s="148">
        <v>91</v>
      </c>
      <c r="C9" s="148">
        <v>88</v>
      </c>
      <c r="D9" s="148">
        <v>89</v>
      </c>
      <c r="E9" s="148">
        <v>90</v>
      </c>
      <c r="F9" s="148">
        <v>90</v>
      </c>
      <c r="G9" s="148">
        <v>92</v>
      </c>
      <c r="H9" s="148">
        <v>92</v>
      </c>
      <c r="I9" s="148">
        <v>93</v>
      </c>
      <c r="J9" s="148">
        <v>93</v>
      </c>
      <c r="K9" s="148">
        <v>92</v>
      </c>
      <c r="L9" s="148">
        <v>92</v>
      </c>
      <c r="M9" s="148">
        <v>90</v>
      </c>
      <c r="N9" s="148">
        <v>92</v>
      </c>
      <c r="O9" s="148">
        <v>91</v>
      </c>
      <c r="P9" s="148">
        <v>94</v>
      </c>
      <c r="Q9" s="148">
        <v>90</v>
      </c>
      <c r="R9" s="148">
        <v>89</v>
      </c>
      <c r="S9" s="148">
        <v>91</v>
      </c>
      <c r="T9" s="148">
        <v>92</v>
      </c>
      <c r="U9" s="148">
        <v>89</v>
      </c>
      <c r="V9" s="148">
        <v>92</v>
      </c>
      <c r="W9" s="148">
        <v>97</v>
      </c>
      <c r="X9" s="148">
        <v>95</v>
      </c>
      <c r="Y9" s="148">
        <v>92</v>
      </c>
      <c r="Z9" s="148">
        <v>92</v>
      </c>
      <c r="AA9" s="148">
        <v>92</v>
      </c>
      <c r="AB9" s="148">
        <v>90</v>
      </c>
      <c r="AC9" s="148">
        <v>91</v>
      </c>
      <c r="AD9" s="148">
        <v>92</v>
      </c>
      <c r="AE9" s="148">
        <v>91</v>
      </c>
      <c r="AF9" s="148">
        <v>90</v>
      </c>
      <c r="AG9" s="116">
        <f t="shared" si="1"/>
        <v>97</v>
      </c>
      <c r="AH9" s="81">
        <f t="shared" ref="AH9" si="5">AVERAGE(B9:AF9)</f>
        <v>91.41935483870968</v>
      </c>
    </row>
    <row r="10" spans="1:36" x14ac:dyDescent="0.2">
      <c r="A10" s="84" t="s">
        <v>103</v>
      </c>
      <c r="B10" s="148">
        <v>96</v>
      </c>
      <c r="C10" s="148">
        <v>98</v>
      </c>
      <c r="D10" s="148">
        <v>98</v>
      </c>
      <c r="E10" s="148">
        <v>96</v>
      </c>
      <c r="F10" s="148">
        <v>98</v>
      </c>
      <c r="G10" s="148">
        <v>97</v>
      </c>
      <c r="H10" s="148">
        <v>98</v>
      </c>
      <c r="I10" s="148">
        <v>92</v>
      </c>
      <c r="J10" s="148">
        <v>85</v>
      </c>
      <c r="K10" s="148">
        <v>90</v>
      </c>
      <c r="L10" s="148">
        <v>94</v>
      </c>
      <c r="M10" s="148">
        <v>94</v>
      </c>
      <c r="N10" s="148">
        <v>96</v>
      </c>
      <c r="O10" s="148">
        <v>96</v>
      </c>
      <c r="P10" s="148">
        <v>93</v>
      </c>
      <c r="Q10" s="148">
        <v>98</v>
      </c>
      <c r="R10" s="148">
        <v>98</v>
      </c>
      <c r="S10" s="148">
        <v>98</v>
      </c>
      <c r="T10" s="148">
        <v>97</v>
      </c>
      <c r="U10" s="148">
        <v>97</v>
      </c>
      <c r="V10" s="148">
        <v>98</v>
      </c>
      <c r="W10" s="148">
        <v>97</v>
      </c>
      <c r="X10" s="148">
        <v>97</v>
      </c>
      <c r="Y10" s="148">
        <v>96</v>
      </c>
      <c r="Z10" s="148">
        <v>96</v>
      </c>
      <c r="AA10" s="148">
        <v>95</v>
      </c>
      <c r="AB10" s="148">
        <v>96</v>
      </c>
      <c r="AC10" s="148">
        <v>97</v>
      </c>
      <c r="AD10" s="148">
        <v>96</v>
      </c>
      <c r="AE10" s="148">
        <v>96</v>
      </c>
      <c r="AF10" s="148">
        <v>89</v>
      </c>
      <c r="AG10" s="116">
        <f t="shared" si="1"/>
        <v>98</v>
      </c>
      <c r="AH10" s="81">
        <f t="shared" ref="AH10" si="6">AVERAGE(B10:AF10)</f>
        <v>95.548387096774192</v>
      </c>
    </row>
    <row r="11" spans="1:36" x14ac:dyDescent="0.2">
      <c r="A11" s="84" t="s">
        <v>109</v>
      </c>
      <c r="B11" s="148">
        <v>97</v>
      </c>
      <c r="C11" s="148">
        <v>96</v>
      </c>
      <c r="D11" s="148">
        <v>99</v>
      </c>
      <c r="E11" s="148">
        <v>99</v>
      </c>
      <c r="F11" s="148">
        <v>99</v>
      </c>
      <c r="G11" s="148">
        <v>99</v>
      </c>
      <c r="H11" s="148">
        <v>97</v>
      </c>
      <c r="I11" s="148">
        <v>92</v>
      </c>
      <c r="J11" s="148">
        <v>81</v>
      </c>
      <c r="K11" s="148">
        <v>89</v>
      </c>
      <c r="L11" s="148">
        <v>79</v>
      </c>
      <c r="M11" s="148">
        <v>76</v>
      </c>
      <c r="N11" s="148">
        <v>84</v>
      </c>
      <c r="O11" s="148">
        <v>97</v>
      </c>
      <c r="P11" s="148">
        <v>96</v>
      </c>
      <c r="Q11" s="148">
        <v>94</v>
      </c>
      <c r="R11" s="148">
        <v>100</v>
      </c>
      <c r="S11" s="148">
        <v>99</v>
      </c>
      <c r="T11" s="148">
        <v>100</v>
      </c>
      <c r="U11" s="148">
        <v>93</v>
      </c>
      <c r="V11" s="148">
        <v>96</v>
      </c>
      <c r="W11" s="148">
        <v>100</v>
      </c>
      <c r="X11" s="148">
        <v>99</v>
      </c>
      <c r="Y11" s="148">
        <v>97</v>
      </c>
      <c r="Z11" s="148">
        <v>88</v>
      </c>
      <c r="AA11" s="148">
        <v>78</v>
      </c>
      <c r="AB11" s="148">
        <v>75</v>
      </c>
      <c r="AC11" s="148">
        <v>97</v>
      </c>
      <c r="AD11" s="148">
        <v>98</v>
      </c>
      <c r="AE11" s="148">
        <v>99</v>
      </c>
      <c r="AF11" s="148">
        <v>91</v>
      </c>
      <c r="AG11" s="116">
        <f t="shared" si="1"/>
        <v>100</v>
      </c>
      <c r="AH11" s="81">
        <f t="shared" ref="AH11" si="7">AVERAGE(B11:AF11)</f>
        <v>93.032258064516128</v>
      </c>
      <c r="AJ11" t="s">
        <v>38</v>
      </c>
    </row>
    <row r="12" spans="1:36" x14ac:dyDescent="0.2">
      <c r="A12" s="84" t="s">
        <v>1</v>
      </c>
      <c r="B12" s="148">
        <v>95</v>
      </c>
      <c r="C12" s="148">
        <v>91</v>
      </c>
      <c r="D12" s="148">
        <v>100</v>
      </c>
      <c r="E12" s="148">
        <v>99</v>
      </c>
      <c r="F12" s="148">
        <v>100</v>
      </c>
      <c r="G12" s="148">
        <v>100</v>
      </c>
      <c r="H12" s="148">
        <v>100</v>
      </c>
      <c r="I12" s="148">
        <v>97</v>
      </c>
      <c r="J12" s="148">
        <v>91</v>
      </c>
      <c r="K12" s="148">
        <v>77</v>
      </c>
      <c r="L12" s="148">
        <v>85</v>
      </c>
      <c r="M12" s="148">
        <v>94</v>
      </c>
      <c r="N12" s="148">
        <v>95</v>
      </c>
      <c r="O12" s="148">
        <v>97</v>
      </c>
      <c r="P12" s="148">
        <v>96</v>
      </c>
      <c r="Q12" s="148">
        <v>95</v>
      </c>
      <c r="R12" s="148">
        <v>100</v>
      </c>
      <c r="S12" s="148">
        <v>100</v>
      </c>
      <c r="T12" s="148">
        <v>95</v>
      </c>
      <c r="U12" s="148">
        <v>93</v>
      </c>
      <c r="V12" s="148">
        <v>89</v>
      </c>
      <c r="W12" s="148">
        <v>94</v>
      </c>
      <c r="X12" s="148">
        <v>94</v>
      </c>
      <c r="Y12" s="148">
        <v>91</v>
      </c>
      <c r="Z12" s="148">
        <v>90</v>
      </c>
      <c r="AA12" s="148">
        <v>83</v>
      </c>
      <c r="AB12" s="148">
        <v>84</v>
      </c>
      <c r="AC12" s="148">
        <v>91</v>
      </c>
      <c r="AD12" s="148">
        <v>97</v>
      </c>
      <c r="AE12" s="148">
        <v>94</v>
      </c>
      <c r="AF12" s="148">
        <v>81</v>
      </c>
      <c r="AG12" s="116">
        <f t="shared" ref="AG12:AG16" si="8">MAX(B12:AF12)</f>
        <v>100</v>
      </c>
      <c r="AH12" s="81">
        <f>AVERAGE(B12:AF12)</f>
        <v>93.161290322580641</v>
      </c>
      <c r="AJ12" s="11" t="s">
        <v>38</v>
      </c>
    </row>
    <row r="13" spans="1:36" x14ac:dyDescent="0.2">
      <c r="A13" s="84" t="s">
        <v>2</v>
      </c>
      <c r="B13" s="148">
        <v>94</v>
      </c>
      <c r="C13" s="148">
        <v>94</v>
      </c>
      <c r="D13" s="148">
        <v>94</v>
      </c>
      <c r="E13" s="148">
        <v>95</v>
      </c>
      <c r="F13" s="148">
        <v>96</v>
      </c>
      <c r="G13" s="148">
        <v>93</v>
      </c>
      <c r="H13" s="148">
        <v>95</v>
      </c>
      <c r="I13" s="148">
        <v>94</v>
      </c>
      <c r="J13" s="148">
        <v>95</v>
      </c>
      <c r="K13" s="148">
        <v>94</v>
      </c>
      <c r="L13" s="148">
        <v>89</v>
      </c>
      <c r="M13" s="148">
        <v>92</v>
      </c>
      <c r="N13" s="148">
        <v>90</v>
      </c>
      <c r="O13" s="148">
        <v>94</v>
      </c>
      <c r="P13" s="148">
        <v>93</v>
      </c>
      <c r="Q13" s="148">
        <v>91</v>
      </c>
      <c r="R13" s="148">
        <v>92</v>
      </c>
      <c r="S13" s="148">
        <v>95</v>
      </c>
      <c r="T13" s="148">
        <v>95</v>
      </c>
      <c r="U13" s="148">
        <v>95</v>
      </c>
      <c r="V13" s="148">
        <v>93</v>
      </c>
      <c r="W13" s="148">
        <v>93</v>
      </c>
      <c r="X13" s="148">
        <v>90</v>
      </c>
      <c r="Y13" s="148">
        <v>92</v>
      </c>
      <c r="Z13" s="148">
        <v>93</v>
      </c>
      <c r="AA13" s="148">
        <v>92</v>
      </c>
      <c r="AB13" s="148">
        <v>89</v>
      </c>
      <c r="AC13" s="148">
        <v>90</v>
      </c>
      <c r="AD13" s="148">
        <v>90</v>
      </c>
      <c r="AE13" s="148">
        <v>90</v>
      </c>
      <c r="AF13" s="148">
        <v>92</v>
      </c>
      <c r="AG13" s="116">
        <f t="shared" si="8"/>
        <v>96</v>
      </c>
      <c r="AH13" s="81">
        <f>AVERAGE(B13:AF13)</f>
        <v>92.709677419354833</v>
      </c>
      <c r="AI13" s="11" t="s">
        <v>38</v>
      </c>
      <c r="AJ13" s="11" t="s">
        <v>38</v>
      </c>
    </row>
    <row r="14" spans="1:36" x14ac:dyDescent="0.2">
      <c r="A14" s="84" t="s">
        <v>3</v>
      </c>
      <c r="B14" s="148">
        <v>84</v>
      </c>
      <c r="C14" s="148">
        <v>85</v>
      </c>
      <c r="D14" s="148">
        <v>85</v>
      </c>
      <c r="E14" s="148">
        <v>90</v>
      </c>
      <c r="F14" s="148">
        <v>91</v>
      </c>
      <c r="G14" s="148">
        <v>91</v>
      </c>
      <c r="H14" s="148">
        <v>88</v>
      </c>
      <c r="I14" s="148">
        <v>87</v>
      </c>
      <c r="J14" s="148">
        <v>90</v>
      </c>
      <c r="K14" s="148">
        <v>88</v>
      </c>
      <c r="L14" s="148">
        <v>88</v>
      </c>
      <c r="M14" s="148">
        <v>79</v>
      </c>
      <c r="N14" s="148">
        <v>82</v>
      </c>
      <c r="O14" s="148">
        <v>89</v>
      </c>
      <c r="P14" s="148">
        <v>85</v>
      </c>
      <c r="Q14" s="148">
        <v>88</v>
      </c>
      <c r="R14" s="148">
        <v>87</v>
      </c>
      <c r="S14" s="148">
        <v>91</v>
      </c>
      <c r="T14" s="148">
        <v>91</v>
      </c>
      <c r="U14" s="148">
        <v>92</v>
      </c>
      <c r="V14" s="148">
        <v>86</v>
      </c>
      <c r="W14" s="148">
        <v>89</v>
      </c>
      <c r="X14" s="148">
        <v>90</v>
      </c>
      <c r="Y14" s="148">
        <v>91</v>
      </c>
      <c r="Z14" s="148">
        <v>90</v>
      </c>
      <c r="AA14" s="148">
        <v>90</v>
      </c>
      <c r="AB14" s="148">
        <v>90</v>
      </c>
      <c r="AC14" s="148">
        <v>86</v>
      </c>
      <c r="AD14" s="148">
        <v>88</v>
      </c>
      <c r="AE14" s="148">
        <v>80</v>
      </c>
      <c r="AF14" s="148">
        <v>86</v>
      </c>
      <c r="AG14" s="116">
        <f t="shared" si="8"/>
        <v>92</v>
      </c>
      <c r="AH14" s="81">
        <f t="shared" ref="AH14:AH16" si="9">AVERAGE(B14:AF14)</f>
        <v>87.645161290322577</v>
      </c>
      <c r="AI14" s="11" t="s">
        <v>38</v>
      </c>
    </row>
    <row r="15" spans="1:36" x14ac:dyDescent="0.2">
      <c r="A15" s="84" t="s">
        <v>35</v>
      </c>
      <c r="B15" s="148">
        <v>97</v>
      </c>
      <c r="C15" s="148">
        <v>95</v>
      </c>
      <c r="D15" s="148">
        <v>91</v>
      </c>
      <c r="E15" s="148">
        <v>93</v>
      </c>
      <c r="F15" s="148">
        <v>99</v>
      </c>
      <c r="G15" s="148">
        <v>99</v>
      </c>
      <c r="H15" s="148">
        <v>100</v>
      </c>
      <c r="I15" s="148">
        <v>99</v>
      </c>
      <c r="J15" s="148">
        <v>95</v>
      </c>
      <c r="K15" s="148">
        <v>97</v>
      </c>
      <c r="L15" s="148">
        <v>91</v>
      </c>
      <c r="M15" s="148">
        <v>91</v>
      </c>
      <c r="N15" s="148">
        <v>97</v>
      </c>
      <c r="O15" s="148">
        <v>95</v>
      </c>
      <c r="P15" s="148">
        <v>98</v>
      </c>
      <c r="Q15" s="148">
        <v>98</v>
      </c>
      <c r="R15" s="148">
        <v>99</v>
      </c>
      <c r="S15" s="148">
        <v>100</v>
      </c>
      <c r="T15" s="148">
        <v>99</v>
      </c>
      <c r="U15" s="148">
        <v>95</v>
      </c>
      <c r="V15" s="148">
        <v>98</v>
      </c>
      <c r="W15" s="148">
        <v>99</v>
      </c>
      <c r="X15" s="148">
        <v>97</v>
      </c>
      <c r="Y15" s="148">
        <v>91</v>
      </c>
      <c r="Z15" s="148">
        <v>93</v>
      </c>
      <c r="AA15" s="148">
        <v>83</v>
      </c>
      <c r="AB15" s="148">
        <v>84</v>
      </c>
      <c r="AC15" s="148">
        <v>84</v>
      </c>
      <c r="AD15" s="148">
        <v>86</v>
      </c>
      <c r="AE15" s="148">
        <v>93</v>
      </c>
      <c r="AF15" s="148">
        <v>91</v>
      </c>
      <c r="AG15" s="116">
        <f t="shared" si="8"/>
        <v>100</v>
      </c>
      <c r="AH15" s="81">
        <f t="shared" si="9"/>
        <v>94.41935483870968</v>
      </c>
    </row>
    <row r="16" spans="1:36" x14ac:dyDescent="0.2">
      <c r="A16" s="84" t="s">
        <v>4</v>
      </c>
      <c r="B16" s="148">
        <v>97</v>
      </c>
      <c r="C16" s="148">
        <v>97</v>
      </c>
      <c r="D16" s="148">
        <v>96</v>
      </c>
      <c r="E16" s="148">
        <v>97</v>
      </c>
      <c r="F16" s="148">
        <v>97</v>
      </c>
      <c r="G16" s="148">
        <v>97</v>
      </c>
      <c r="H16" s="148">
        <v>98</v>
      </c>
      <c r="I16" s="148">
        <v>97</v>
      </c>
      <c r="J16" s="148">
        <v>98</v>
      </c>
      <c r="K16" s="148">
        <v>97</v>
      </c>
      <c r="L16" s="148">
        <v>97</v>
      </c>
      <c r="M16" s="148">
        <v>97</v>
      </c>
      <c r="N16" s="148">
        <v>97</v>
      </c>
      <c r="O16" s="148">
        <v>97</v>
      </c>
      <c r="P16" s="148">
        <v>97</v>
      </c>
      <c r="Q16" s="148">
        <v>96</v>
      </c>
      <c r="R16" s="148">
        <v>96</v>
      </c>
      <c r="S16" s="148">
        <v>97</v>
      </c>
      <c r="T16" s="148">
        <v>97</v>
      </c>
      <c r="U16" s="148">
        <v>97</v>
      </c>
      <c r="V16" s="148">
        <v>97</v>
      </c>
      <c r="W16" s="148">
        <v>97</v>
      </c>
      <c r="X16" s="148">
        <v>95</v>
      </c>
      <c r="Y16" s="148">
        <v>96</v>
      </c>
      <c r="Z16" s="148">
        <v>97</v>
      </c>
      <c r="AA16" s="148">
        <v>97</v>
      </c>
      <c r="AB16" s="148">
        <v>97</v>
      </c>
      <c r="AC16" s="148">
        <v>97</v>
      </c>
      <c r="AD16" s="148">
        <v>97</v>
      </c>
      <c r="AE16" s="148">
        <v>97</v>
      </c>
      <c r="AF16" s="148">
        <v>97</v>
      </c>
      <c r="AG16" s="116">
        <f t="shared" si="8"/>
        <v>98</v>
      </c>
      <c r="AH16" s="81">
        <f t="shared" si="9"/>
        <v>96.870967741935488</v>
      </c>
    </row>
    <row r="17" spans="1:36" x14ac:dyDescent="0.2">
      <c r="A17" s="84" t="s">
        <v>154</v>
      </c>
      <c r="B17" s="148">
        <v>91</v>
      </c>
      <c r="C17" s="148">
        <v>96</v>
      </c>
      <c r="D17" s="148">
        <v>98</v>
      </c>
      <c r="E17" s="148">
        <v>98</v>
      </c>
      <c r="F17" s="148">
        <v>97</v>
      </c>
      <c r="G17" s="148">
        <v>98</v>
      </c>
      <c r="H17" s="148">
        <v>97</v>
      </c>
      <c r="I17" s="148">
        <v>96</v>
      </c>
      <c r="J17" s="148">
        <v>94</v>
      </c>
      <c r="K17" s="148">
        <v>98</v>
      </c>
      <c r="L17" s="148">
        <v>95</v>
      </c>
      <c r="M17" s="148">
        <v>96</v>
      </c>
      <c r="N17" s="148">
        <v>95</v>
      </c>
      <c r="O17" s="148">
        <v>94</v>
      </c>
      <c r="P17" s="148">
        <v>96</v>
      </c>
      <c r="Q17" s="148">
        <v>93</v>
      </c>
      <c r="R17" s="148">
        <v>97</v>
      </c>
      <c r="S17" s="148">
        <v>97</v>
      </c>
      <c r="T17" s="148">
        <v>98</v>
      </c>
      <c r="U17" s="148">
        <v>92</v>
      </c>
      <c r="V17" s="148">
        <v>96</v>
      </c>
      <c r="W17" s="148">
        <v>98</v>
      </c>
      <c r="X17" s="148">
        <v>98</v>
      </c>
      <c r="Y17" s="148">
        <v>97</v>
      </c>
      <c r="Z17" s="148">
        <v>87</v>
      </c>
      <c r="AA17" s="148">
        <v>94</v>
      </c>
      <c r="AB17" s="148">
        <v>94</v>
      </c>
      <c r="AC17" s="148">
        <v>97</v>
      </c>
      <c r="AD17" s="148">
        <v>97</v>
      </c>
      <c r="AE17" s="148">
        <v>96</v>
      </c>
      <c r="AF17" s="148">
        <v>98</v>
      </c>
      <c r="AG17" s="116">
        <f t="shared" ref="AG17:AG18" si="10">MAX(B17:AF17)</f>
        <v>98</v>
      </c>
      <c r="AH17" s="81">
        <f t="shared" ref="AH17:AH18" si="11">AVERAGE(B17:AF17)</f>
        <v>95.741935483870961</v>
      </c>
      <c r="AI17" s="11" t="s">
        <v>38</v>
      </c>
    </row>
    <row r="18" spans="1:36" x14ac:dyDescent="0.2">
      <c r="A18" s="84" t="s">
        <v>155</v>
      </c>
      <c r="B18" s="148">
        <v>96</v>
      </c>
      <c r="C18" s="148">
        <v>97</v>
      </c>
      <c r="D18" s="148">
        <v>97</v>
      </c>
      <c r="E18" s="148">
        <v>97</v>
      </c>
      <c r="F18" s="148">
        <v>98</v>
      </c>
      <c r="G18" s="148">
        <v>98</v>
      </c>
      <c r="H18" s="148">
        <v>96</v>
      </c>
      <c r="I18" s="148">
        <v>91</v>
      </c>
      <c r="J18" s="148">
        <v>86</v>
      </c>
      <c r="K18" s="148">
        <v>90</v>
      </c>
      <c r="L18" s="148">
        <v>92</v>
      </c>
      <c r="M18" s="148">
        <v>85</v>
      </c>
      <c r="N18" s="148">
        <v>75</v>
      </c>
      <c r="O18" s="148">
        <v>95</v>
      </c>
      <c r="P18" s="148">
        <v>95</v>
      </c>
      <c r="Q18" s="148">
        <v>94</v>
      </c>
      <c r="R18" s="148">
        <v>97</v>
      </c>
      <c r="S18" s="148">
        <v>94</v>
      </c>
      <c r="T18" s="148">
        <v>98</v>
      </c>
      <c r="U18" s="148">
        <v>93</v>
      </c>
      <c r="V18" s="148">
        <v>93</v>
      </c>
      <c r="W18" s="148">
        <v>97</v>
      </c>
      <c r="X18" s="148">
        <v>97</v>
      </c>
      <c r="Y18" s="148">
        <v>97</v>
      </c>
      <c r="Z18" s="148">
        <v>95</v>
      </c>
      <c r="AA18" s="148">
        <v>94</v>
      </c>
      <c r="AB18" s="148">
        <v>85</v>
      </c>
      <c r="AC18" s="148">
        <v>89</v>
      </c>
      <c r="AD18" s="148">
        <v>93</v>
      </c>
      <c r="AE18" s="148">
        <v>97</v>
      </c>
      <c r="AF18" s="148">
        <v>87</v>
      </c>
      <c r="AG18" s="116">
        <f t="shared" si="10"/>
        <v>98</v>
      </c>
      <c r="AH18" s="81">
        <f t="shared" si="11"/>
        <v>93.161290322580641</v>
      </c>
      <c r="AJ18" t="s">
        <v>38</v>
      </c>
    </row>
    <row r="19" spans="1:36" x14ac:dyDescent="0.2">
      <c r="A19" s="84" t="s">
        <v>5</v>
      </c>
      <c r="B19" s="148">
        <v>99</v>
      </c>
      <c r="C19" s="148">
        <v>100</v>
      </c>
      <c r="D19" s="148">
        <v>100</v>
      </c>
      <c r="E19" s="148">
        <v>100</v>
      </c>
      <c r="F19" s="148">
        <v>97</v>
      </c>
      <c r="G19" s="148">
        <v>100</v>
      </c>
      <c r="H19" s="148">
        <v>100</v>
      </c>
      <c r="I19" s="148">
        <v>100</v>
      </c>
      <c r="J19" s="148">
        <v>93</v>
      </c>
      <c r="K19" s="148">
        <v>86</v>
      </c>
      <c r="L19" s="148">
        <v>92</v>
      </c>
      <c r="M19" s="148">
        <v>93</v>
      </c>
      <c r="N19" s="148">
        <v>91</v>
      </c>
      <c r="O19" s="148">
        <v>87</v>
      </c>
      <c r="P19" s="148">
        <v>97</v>
      </c>
      <c r="Q19" s="148">
        <v>86</v>
      </c>
      <c r="R19" s="148">
        <v>100</v>
      </c>
      <c r="S19" s="148">
        <v>100</v>
      </c>
      <c r="T19" s="148">
        <v>94</v>
      </c>
      <c r="U19" s="148">
        <v>96</v>
      </c>
      <c r="V19" s="148">
        <v>93</v>
      </c>
      <c r="W19" s="148">
        <v>100</v>
      </c>
      <c r="X19" s="148">
        <v>100</v>
      </c>
      <c r="Y19" s="148">
        <v>96</v>
      </c>
      <c r="Z19" s="148">
        <v>83</v>
      </c>
      <c r="AA19" s="148">
        <v>87</v>
      </c>
      <c r="AB19" s="148">
        <v>89</v>
      </c>
      <c r="AC19" s="148">
        <v>100</v>
      </c>
      <c r="AD19" s="148">
        <v>100</v>
      </c>
      <c r="AE19" s="148">
        <v>94</v>
      </c>
      <c r="AF19" s="148">
        <v>87</v>
      </c>
      <c r="AG19" s="116">
        <f>MAX(B19:AF19)</f>
        <v>100</v>
      </c>
      <c r="AH19" s="81">
        <f>AVERAGE(B19:AF19)</f>
        <v>94.838709677419359</v>
      </c>
      <c r="AJ19" t="s">
        <v>38</v>
      </c>
    </row>
    <row r="20" spans="1:36" x14ac:dyDescent="0.2">
      <c r="A20" s="84" t="s">
        <v>6</v>
      </c>
      <c r="B20" s="148">
        <v>91</v>
      </c>
      <c r="C20" s="148">
        <v>93</v>
      </c>
      <c r="D20" s="148">
        <v>94</v>
      </c>
      <c r="E20" s="148">
        <v>97</v>
      </c>
      <c r="F20" s="148">
        <v>95</v>
      </c>
      <c r="G20" s="148">
        <v>94</v>
      </c>
      <c r="H20" s="148">
        <v>89</v>
      </c>
      <c r="I20" s="148">
        <v>86</v>
      </c>
      <c r="J20" s="148">
        <v>91</v>
      </c>
      <c r="K20" s="148">
        <v>72</v>
      </c>
      <c r="L20" s="148">
        <v>72</v>
      </c>
      <c r="M20" s="148">
        <v>75</v>
      </c>
      <c r="N20" s="148">
        <v>76</v>
      </c>
      <c r="O20" s="148">
        <v>84</v>
      </c>
      <c r="P20" s="148">
        <v>76</v>
      </c>
      <c r="Q20" s="148">
        <v>85</v>
      </c>
      <c r="R20" s="148">
        <v>89</v>
      </c>
      <c r="S20" s="148">
        <v>93</v>
      </c>
      <c r="T20" s="148">
        <v>91</v>
      </c>
      <c r="U20" s="148">
        <v>89</v>
      </c>
      <c r="V20" s="148">
        <v>85</v>
      </c>
      <c r="W20" s="148">
        <v>88</v>
      </c>
      <c r="X20" s="148">
        <v>88</v>
      </c>
      <c r="Y20" s="148">
        <v>88</v>
      </c>
      <c r="Z20" s="148">
        <v>78</v>
      </c>
      <c r="AA20" s="148">
        <v>76</v>
      </c>
      <c r="AB20" s="148">
        <v>77</v>
      </c>
      <c r="AC20" s="148">
        <v>77</v>
      </c>
      <c r="AD20" s="148">
        <v>93</v>
      </c>
      <c r="AE20" s="148">
        <v>92</v>
      </c>
      <c r="AF20" s="148">
        <v>79</v>
      </c>
      <c r="AG20" s="116">
        <f>MAX(B20:AF20)</f>
        <v>97</v>
      </c>
      <c r="AH20" s="81">
        <f>AVERAGE(B20:AF20)</f>
        <v>85.58064516129032</v>
      </c>
      <c r="AJ20" t="s">
        <v>38</v>
      </c>
    </row>
    <row r="21" spans="1:36" x14ac:dyDescent="0.2">
      <c r="A21" s="84" t="s">
        <v>34</v>
      </c>
      <c r="B21" s="148">
        <v>77</v>
      </c>
      <c r="C21" s="148">
        <v>81</v>
      </c>
      <c r="D21" s="148">
        <v>85</v>
      </c>
      <c r="E21" s="148">
        <v>83</v>
      </c>
      <c r="F21" s="148">
        <v>88</v>
      </c>
      <c r="G21" s="148">
        <v>89</v>
      </c>
      <c r="H21" s="148">
        <v>88</v>
      </c>
      <c r="I21" s="148">
        <v>82</v>
      </c>
      <c r="J21" s="148">
        <v>82</v>
      </c>
      <c r="K21" s="148">
        <v>81</v>
      </c>
      <c r="L21" s="148">
        <v>80</v>
      </c>
      <c r="M21" s="148">
        <v>82</v>
      </c>
      <c r="N21" s="148">
        <v>82</v>
      </c>
      <c r="O21" s="148">
        <v>80</v>
      </c>
      <c r="P21" s="148">
        <v>86</v>
      </c>
      <c r="Q21" s="148">
        <v>82</v>
      </c>
      <c r="R21" s="148">
        <v>82</v>
      </c>
      <c r="S21" s="148">
        <v>86</v>
      </c>
      <c r="T21" s="148">
        <v>85</v>
      </c>
      <c r="U21" s="148">
        <v>83</v>
      </c>
      <c r="V21" s="148">
        <v>86</v>
      </c>
      <c r="W21" s="148">
        <v>81</v>
      </c>
      <c r="X21" s="148">
        <v>85</v>
      </c>
      <c r="Y21" s="148">
        <v>87</v>
      </c>
      <c r="Z21" s="148">
        <v>82</v>
      </c>
      <c r="AA21" s="148">
        <v>82</v>
      </c>
      <c r="AB21" s="148">
        <v>81</v>
      </c>
      <c r="AC21" s="148">
        <v>81</v>
      </c>
      <c r="AD21" s="148">
        <v>80</v>
      </c>
      <c r="AE21" s="148">
        <v>83</v>
      </c>
      <c r="AF21" s="148">
        <v>80</v>
      </c>
      <c r="AG21" s="116">
        <f t="shared" ref="AG21" si="12">MAX(B21:AF21)</f>
        <v>89</v>
      </c>
      <c r="AH21" s="81">
        <f t="shared" ref="AH21:AH22" si="13">AVERAGE(B21:AF21)</f>
        <v>82.967741935483872</v>
      </c>
      <c r="AJ21" t="s">
        <v>38</v>
      </c>
    </row>
    <row r="22" spans="1:36" x14ac:dyDescent="0.2">
      <c r="A22" s="84" t="s">
        <v>156</v>
      </c>
      <c r="B22" s="148">
        <v>97</v>
      </c>
      <c r="C22" s="148">
        <v>97</v>
      </c>
      <c r="D22" s="148">
        <v>95</v>
      </c>
      <c r="E22" s="148">
        <v>99</v>
      </c>
      <c r="F22" s="148">
        <v>99</v>
      </c>
      <c r="G22" s="148">
        <v>97</v>
      </c>
      <c r="H22" s="148">
        <v>85</v>
      </c>
      <c r="I22" s="148">
        <v>85</v>
      </c>
      <c r="J22" s="148">
        <v>77</v>
      </c>
      <c r="K22" s="148">
        <v>84</v>
      </c>
      <c r="L22" s="148">
        <v>79</v>
      </c>
      <c r="M22" s="148">
        <v>76</v>
      </c>
      <c r="N22" s="148">
        <v>89</v>
      </c>
      <c r="O22" s="148">
        <v>94</v>
      </c>
      <c r="P22" s="148">
        <v>89</v>
      </c>
      <c r="Q22" s="148">
        <v>98</v>
      </c>
      <c r="R22" s="148">
        <v>99</v>
      </c>
      <c r="S22" s="148">
        <v>97</v>
      </c>
      <c r="T22" s="148">
        <v>94</v>
      </c>
      <c r="U22" s="148">
        <v>96</v>
      </c>
      <c r="V22" s="148">
        <v>96</v>
      </c>
      <c r="W22" s="148">
        <v>97</v>
      </c>
      <c r="X22" s="148">
        <v>93</v>
      </c>
      <c r="Y22" s="148">
        <v>95</v>
      </c>
      <c r="Z22" s="148">
        <v>90</v>
      </c>
      <c r="AA22" s="148">
        <v>93</v>
      </c>
      <c r="AB22" s="148">
        <v>86</v>
      </c>
      <c r="AC22" s="148">
        <v>97</v>
      </c>
      <c r="AD22" s="148">
        <v>91</v>
      </c>
      <c r="AE22" s="148">
        <v>94</v>
      </c>
      <c r="AF22" s="148">
        <v>82</v>
      </c>
      <c r="AG22" s="116">
        <f>MAX(B22:AF22)</f>
        <v>99</v>
      </c>
      <c r="AH22" s="81">
        <f t="shared" si="13"/>
        <v>91.612903225806448</v>
      </c>
      <c r="AI22" s="11" t="s">
        <v>38</v>
      </c>
    </row>
    <row r="23" spans="1:36" s="5" customFormat="1" x14ac:dyDescent="0.2">
      <c r="A23" s="84" t="s">
        <v>7</v>
      </c>
      <c r="B23" s="148" t="s">
        <v>210</v>
      </c>
      <c r="C23" s="148" t="s">
        <v>210</v>
      </c>
      <c r="D23" s="148" t="s">
        <v>210</v>
      </c>
      <c r="E23" s="148" t="s">
        <v>210</v>
      </c>
      <c r="F23" s="148" t="s">
        <v>210</v>
      </c>
      <c r="G23" s="148">
        <v>81</v>
      </c>
      <c r="H23" s="148">
        <v>94</v>
      </c>
      <c r="I23" s="148">
        <v>92</v>
      </c>
      <c r="J23" s="148">
        <v>91</v>
      </c>
      <c r="K23" s="148">
        <v>91</v>
      </c>
      <c r="L23" s="148" t="s">
        <v>210</v>
      </c>
      <c r="M23" s="148" t="s">
        <v>210</v>
      </c>
      <c r="N23" s="148" t="s">
        <v>210</v>
      </c>
      <c r="O23" s="148" t="s">
        <v>210</v>
      </c>
      <c r="P23" s="148" t="s">
        <v>210</v>
      </c>
      <c r="Q23" s="148" t="s">
        <v>210</v>
      </c>
      <c r="R23" s="148" t="s">
        <v>210</v>
      </c>
      <c r="S23" s="148" t="s">
        <v>210</v>
      </c>
      <c r="T23" s="148" t="s">
        <v>210</v>
      </c>
      <c r="U23" s="148" t="s">
        <v>210</v>
      </c>
      <c r="V23" s="148" t="s">
        <v>210</v>
      </c>
      <c r="W23" s="148" t="s">
        <v>210</v>
      </c>
      <c r="X23" s="148" t="s">
        <v>210</v>
      </c>
      <c r="Y23" s="148" t="s">
        <v>210</v>
      </c>
      <c r="Z23" s="148" t="s">
        <v>210</v>
      </c>
      <c r="AA23" s="148" t="s">
        <v>210</v>
      </c>
      <c r="AB23" s="148" t="s">
        <v>210</v>
      </c>
      <c r="AC23" s="148" t="s">
        <v>210</v>
      </c>
      <c r="AD23" s="148" t="s">
        <v>210</v>
      </c>
      <c r="AE23" s="148" t="s">
        <v>210</v>
      </c>
      <c r="AF23" s="148">
        <v>71</v>
      </c>
      <c r="AG23" s="116">
        <f t="shared" ref="AG23" si="14">MAX(B23:AF23)</f>
        <v>94</v>
      </c>
      <c r="AH23" s="81">
        <f t="shared" ref="AH23:AH24" si="15">AVERAGE(B23:AF23)</f>
        <v>86.666666666666671</v>
      </c>
    </row>
    <row r="24" spans="1:36" x14ac:dyDescent="0.2">
      <c r="A24" s="84" t="s">
        <v>157</v>
      </c>
      <c r="B24" s="148">
        <v>84</v>
      </c>
      <c r="C24" s="148">
        <v>87</v>
      </c>
      <c r="D24" s="148">
        <v>88</v>
      </c>
      <c r="E24" s="148">
        <v>87</v>
      </c>
      <c r="F24" s="148">
        <v>88</v>
      </c>
      <c r="G24" s="148">
        <v>90</v>
      </c>
      <c r="H24" s="148">
        <v>86</v>
      </c>
      <c r="I24" s="148">
        <v>85</v>
      </c>
      <c r="J24" s="148">
        <v>82</v>
      </c>
      <c r="K24" s="148">
        <v>80</v>
      </c>
      <c r="L24" s="148">
        <v>80</v>
      </c>
      <c r="M24" s="148">
        <v>81</v>
      </c>
      <c r="N24" s="148">
        <v>80</v>
      </c>
      <c r="O24" s="148">
        <v>81</v>
      </c>
      <c r="P24" s="148">
        <v>84</v>
      </c>
      <c r="Q24" s="148">
        <v>82</v>
      </c>
      <c r="R24" s="148">
        <v>87</v>
      </c>
      <c r="S24" s="148">
        <v>90</v>
      </c>
      <c r="T24" s="148">
        <v>87</v>
      </c>
      <c r="U24" s="148">
        <v>84</v>
      </c>
      <c r="V24" s="148">
        <v>84</v>
      </c>
      <c r="W24" s="148">
        <v>88</v>
      </c>
      <c r="X24" s="148">
        <v>87</v>
      </c>
      <c r="Y24" s="148">
        <v>86</v>
      </c>
      <c r="Z24" s="148">
        <v>86</v>
      </c>
      <c r="AA24" s="148">
        <v>79</v>
      </c>
      <c r="AB24" s="148">
        <v>79</v>
      </c>
      <c r="AC24" s="148">
        <v>84</v>
      </c>
      <c r="AD24" s="148">
        <v>85</v>
      </c>
      <c r="AE24" s="148">
        <v>87</v>
      </c>
      <c r="AF24" s="148">
        <v>85</v>
      </c>
      <c r="AG24" s="116">
        <f>MAX(B24:AF24)</f>
        <v>90</v>
      </c>
      <c r="AH24" s="81">
        <f t="shared" si="15"/>
        <v>84.612903225806448</v>
      </c>
      <c r="AJ24" t="s">
        <v>38</v>
      </c>
    </row>
    <row r="25" spans="1:36" x14ac:dyDescent="0.2">
      <c r="A25" s="84" t="s">
        <v>158</v>
      </c>
      <c r="B25" s="148">
        <v>90</v>
      </c>
      <c r="C25" s="148">
        <v>91</v>
      </c>
      <c r="D25" s="148">
        <v>90</v>
      </c>
      <c r="E25" s="148">
        <v>91</v>
      </c>
      <c r="F25" s="148">
        <v>94</v>
      </c>
      <c r="G25" s="148">
        <v>94</v>
      </c>
      <c r="H25" s="148">
        <v>94</v>
      </c>
      <c r="I25" s="148">
        <v>92</v>
      </c>
      <c r="J25" s="148">
        <v>93</v>
      </c>
      <c r="K25" s="148">
        <v>92</v>
      </c>
      <c r="L25" s="148">
        <v>92</v>
      </c>
      <c r="M25" s="148">
        <v>92</v>
      </c>
      <c r="N25" s="148">
        <v>90</v>
      </c>
      <c r="O25" s="148">
        <v>93</v>
      </c>
      <c r="P25" s="148">
        <v>93</v>
      </c>
      <c r="Q25" s="148">
        <v>91</v>
      </c>
      <c r="R25" s="148">
        <v>91</v>
      </c>
      <c r="S25" s="148">
        <v>93</v>
      </c>
      <c r="T25" s="148">
        <v>93</v>
      </c>
      <c r="U25" s="148">
        <v>91</v>
      </c>
      <c r="V25" s="148">
        <v>94</v>
      </c>
      <c r="W25" s="148">
        <v>93</v>
      </c>
      <c r="X25" s="148">
        <v>91</v>
      </c>
      <c r="Y25" s="148">
        <v>92</v>
      </c>
      <c r="Z25" s="148">
        <v>93</v>
      </c>
      <c r="AA25" s="148">
        <v>93</v>
      </c>
      <c r="AB25" s="148">
        <v>93</v>
      </c>
      <c r="AC25" s="148">
        <v>93</v>
      </c>
      <c r="AD25" s="148">
        <v>93</v>
      </c>
      <c r="AE25" s="148">
        <v>93</v>
      </c>
      <c r="AF25" s="148">
        <v>91</v>
      </c>
      <c r="AG25" s="116">
        <f>MAX(B25:AF25)</f>
        <v>94</v>
      </c>
      <c r="AH25" s="81">
        <f t="shared" ref="AH25" si="16">AVERAGE(B25:AF25)</f>
        <v>92.225806451612897</v>
      </c>
    </row>
    <row r="26" spans="1:36" x14ac:dyDescent="0.2">
      <c r="A26" s="84" t="s">
        <v>8</v>
      </c>
      <c r="B26" s="148">
        <v>96</v>
      </c>
      <c r="C26" s="148">
        <v>96</v>
      </c>
      <c r="D26" s="148">
        <v>93</v>
      </c>
      <c r="E26" s="148">
        <v>96</v>
      </c>
      <c r="F26" s="148">
        <v>96</v>
      </c>
      <c r="G26" s="148">
        <v>95</v>
      </c>
      <c r="H26" s="148">
        <v>88</v>
      </c>
      <c r="I26" s="148">
        <v>71</v>
      </c>
      <c r="J26" s="148">
        <v>64</v>
      </c>
      <c r="K26" s="148">
        <v>74</v>
      </c>
      <c r="L26" s="148">
        <v>63</v>
      </c>
      <c r="M26" s="148">
        <v>63</v>
      </c>
      <c r="N26" s="148">
        <v>64</v>
      </c>
      <c r="O26" s="148">
        <v>90</v>
      </c>
      <c r="P26" s="148">
        <v>74</v>
      </c>
      <c r="Q26" s="148">
        <v>91</v>
      </c>
      <c r="R26" s="148">
        <v>96</v>
      </c>
      <c r="S26" s="148">
        <v>95</v>
      </c>
      <c r="T26" s="148">
        <v>95</v>
      </c>
      <c r="U26" s="148">
        <v>96</v>
      </c>
      <c r="V26" s="148">
        <v>90</v>
      </c>
      <c r="W26" s="148">
        <v>95</v>
      </c>
      <c r="X26" s="148">
        <v>90</v>
      </c>
      <c r="Y26" s="148">
        <v>94</v>
      </c>
      <c r="Z26" s="148">
        <v>88</v>
      </c>
      <c r="AA26" s="148">
        <v>72</v>
      </c>
      <c r="AB26" s="148">
        <v>66</v>
      </c>
      <c r="AC26" s="148">
        <v>90</v>
      </c>
      <c r="AD26" s="148">
        <v>96</v>
      </c>
      <c r="AE26" s="148">
        <v>97</v>
      </c>
      <c r="AF26" s="148">
        <v>79</v>
      </c>
      <c r="AG26" s="116">
        <f t="shared" ref="AG26:AG27" si="17">MAX(B26:AF26)</f>
        <v>97</v>
      </c>
      <c r="AH26" s="81">
        <f t="shared" ref="AH26:AH28" si="18">AVERAGE(B26:AF26)</f>
        <v>85.58064516129032</v>
      </c>
      <c r="AI26" s="11" t="s">
        <v>38</v>
      </c>
      <c r="AJ26" t="s">
        <v>38</v>
      </c>
    </row>
    <row r="27" spans="1:36" x14ac:dyDescent="0.2">
      <c r="A27" s="84" t="s">
        <v>9</v>
      </c>
      <c r="B27" s="148" t="s">
        <v>210</v>
      </c>
      <c r="C27" s="148" t="s">
        <v>210</v>
      </c>
      <c r="D27" s="148" t="s">
        <v>210</v>
      </c>
      <c r="E27" s="148" t="s">
        <v>210</v>
      </c>
      <c r="F27" s="148" t="s">
        <v>210</v>
      </c>
      <c r="G27" s="148" t="s">
        <v>210</v>
      </c>
      <c r="H27" s="148">
        <v>66</v>
      </c>
      <c r="I27" s="148">
        <v>88</v>
      </c>
      <c r="J27" s="148">
        <v>84</v>
      </c>
      <c r="K27" s="148" t="s">
        <v>210</v>
      </c>
      <c r="L27" s="148" t="s">
        <v>210</v>
      </c>
      <c r="M27" s="148" t="s">
        <v>210</v>
      </c>
      <c r="N27" s="148" t="s">
        <v>210</v>
      </c>
      <c r="O27" s="148" t="s">
        <v>210</v>
      </c>
      <c r="P27" s="148" t="s">
        <v>210</v>
      </c>
      <c r="Q27" s="148" t="s">
        <v>210</v>
      </c>
      <c r="R27" s="148" t="s">
        <v>210</v>
      </c>
      <c r="S27" s="148" t="s">
        <v>210</v>
      </c>
      <c r="T27" s="148" t="s">
        <v>210</v>
      </c>
      <c r="U27" s="148" t="s">
        <v>210</v>
      </c>
      <c r="V27" s="148" t="s">
        <v>210</v>
      </c>
      <c r="W27" s="148" t="s">
        <v>210</v>
      </c>
      <c r="X27" s="148" t="s">
        <v>210</v>
      </c>
      <c r="Y27" s="148" t="s">
        <v>210</v>
      </c>
      <c r="Z27" s="148" t="s">
        <v>210</v>
      </c>
      <c r="AA27" s="148" t="s">
        <v>210</v>
      </c>
      <c r="AB27" s="148" t="s">
        <v>210</v>
      </c>
      <c r="AC27" s="148" t="s">
        <v>210</v>
      </c>
      <c r="AD27" s="148" t="s">
        <v>210</v>
      </c>
      <c r="AE27" s="148" t="s">
        <v>210</v>
      </c>
      <c r="AF27" s="148" t="s">
        <v>210</v>
      </c>
      <c r="AG27" s="116">
        <f t="shared" si="17"/>
        <v>88</v>
      </c>
      <c r="AH27" s="81">
        <f t="shared" si="18"/>
        <v>79.333333333333329</v>
      </c>
    </row>
    <row r="28" spans="1:36" x14ac:dyDescent="0.2">
      <c r="A28" s="84" t="s">
        <v>159</v>
      </c>
      <c r="B28" s="148">
        <v>96</v>
      </c>
      <c r="C28" s="148">
        <v>98</v>
      </c>
      <c r="D28" s="148">
        <v>98</v>
      </c>
      <c r="E28" s="148">
        <v>94</v>
      </c>
      <c r="F28" s="148">
        <v>98</v>
      </c>
      <c r="G28" s="148">
        <v>98</v>
      </c>
      <c r="H28" s="148">
        <v>96</v>
      </c>
      <c r="I28" s="148">
        <v>97</v>
      </c>
      <c r="J28" s="148">
        <v>99</v>
      </c>
      <c r="K28" s="148">
        <v>93</v>
      </c>
      <c r="L28" s="148">
        <v>93</v>
      </c>
      <c r="M28" s="148">
        <v>97</v>
      </c>
      <c r="N28" s="148">
        <v>93</v>
      </c>
      <c r="O28" s="148">
        <v>95</v>
      </c>
      <c r="P28" s="148">
        <v>98</v>
      </c>
      <c r="Q28" s="148">
        <v>98</v>
      </c>
      <c r="R28" s="148">
        <v>95</v>
      </c>
      <c r="S28" s="148">
        <v>100</v>
      </c>
      <c r="T28" s="148">
        <v>99</v>
      </c>
      <c r="U28" s="148">
        <v>96</v>
      </c>
      <c r="V28" s="148">
        <v>98</v>
      </c>
      <c r="W28" s="148">
        <v>98</v>
      </c>
      <c r="X28" s="148">
        <v>93</v>
      </c>
      <c r="Y28" s="148">
        <v>95</v>
      </c>
      <c r="Z28" s="148">
        <v>94</v>
      </c>
      <c r="AA28" s="148">
        <v>91</v>
      </c>
      <c r="AB28" s="148">
        <v>89</v>
      </c>
      <c r="AC28" s="148">
        <v>92</v>
      </c>
      <c r="AD28" s="148">
        <v>91</v>
      </c>
      <c r="AE28" s="148">
        <v>95</v>
      </c>
      <c r="AF28" s="148">
        <v>94</v>
      </c>
      <c r="AG28" s="116">
        <f>MAX(B28:AF28)</f>
        <v>100</v>
      </c>
      <c r="AH28" s="81">
        <f t="shared" si="18"/>
        <v>95.516129032258064</v>
      </c>
    </row>
    <row r="29" spans="1:36" x14ac:dyDescent="0.2">
      <c r="A29" s="84" t="s">
        <v>10</v>
      </c>
      <c r="B29" s="148">
        <v>95</v>
      </c>
      <c r="C29" s="148">
        <v>96</v>
      </c>
      <c r="D29" s="148">
        <v>97</v>
      </c>
      <c r="E29" s="148">
        <v>96</v>
      </c>
      <c r="F29" s="148">
        <v>96</v>
      </c>
      <c r="G29" s="148">
        <v>98</v>
      </c>
      <c r="H29" s="148">
        <v>97</v>
      </c>
      <c r="I29" s="148">
        <v>97</v>
      </c>
      <c r="J29" s="148">
        <v>97</v>
      </c>
      <c r="K29" s="148">
        <v>94</v>
      </c>
      <c r="L29" s="148">
        <v>94</v>
      </c>
      <c r="M29" s="148">
        <v>93</v>
      </c>
      <c r="N29" s="148">
        <v>94</v>
      </c>
      <c r="O29" s="148">
        <v>94</v>
      </c>
      <c r="P29" s="148">
        <v>98</v>
      </c>
      <c r="Q29" s="148">
        <v>98</v>
      </c>
      <c r="R29" s="148">
        <v>97</v>
      </c>
      <c r="S29" s="148">
        <v>98</v>
      </c>
      <c r="T29" s="148">
        <v>98</v>
      </c>
      <c r="U29" s="148">
        <v>94</v>
      </c>
      <c r="V29" s="148">
        <v>97</v>
      </c>
      <c r="W29" s="148">
        <v>98</v>
      </c>
      <c r="X29" s="148">
        <v>98</v>
      </c>
      <c r="Y29" s="148">
        <v>98</v>
      </c>
      <c r="Z29" s="148">
        <v>97</v>
      </c>
      <c r="AA29" s="148">
        <v>94</v>
      </c>
      <c r="AB29" s="148">
        <v>94</v>
      </c>
      <c r="AC29" s="148">
        <v>96</v>
      </c>
      <c r="AD29" s="148">
        <v>95</v>
      </c>
      <c r="AE29" s="148">
        <v>97</v>
      </c>
      <c r="AF29" s="148">
        <v>95</v>
      </c>
      <c r="AG29" s="116">
        <f t="shared" ref="AG29" si="19">MAX(B29:AF29)</f>
        <v>98</v>
      </c>
      <c r="AH29" s="81">
        <f t="shared" ref="AH29:AH30" si="20">AVERAGE(B29:AF29)</f>
        <v>96.129032258064512</v>
      </c>
    </row>
    <row r="30" spans="1:36" x14ac:dyDescent="0.2">
      <c r="A30" s="84" t="s">
        <v>144</v>
      </c>
      <c r="B30" s="148">
        <v>100</v>
      </c>
      <c r="C30" s="148">
        <v>100</v>
      </c>
      <c r="D30" s="148">
        <v>100</v>
      </c>
      <c r="E30" s="148">
        <v>100</v>
      </c>
      <c r="F30" s="148">
        <v>100</v>
      </c>
      <c r="G30" s="148">
        <v>100</v>
      </c>
      <c r="H30" s="148">
        <v>100</v>
      </c>
      <c r="I30" s="148">
        <v>100</v>
      </c>
      <c r="J30" s="148">
        <v>100</v>
      </c>
      <c r="K30" s="148">
        <v>100</v>
      </c>
      <c r="L30" s="148">
        <v>100</v>
      </c>
      <c r="M30" s="148">
        <v>100</v>
      </c>
      <c r="N30" s="148">
        <v>100</v>
      </c>
      <c r="O30" s="148">
        <v>100</v>
      </c>
      <c r="P30" s="148">
        <v>100</v>
      </c>
      <c r="Q30" s="148">
        <v>100</v>
      </c>
      <c r="R30" s="148">
        <v>100</v>
      </c>
      <c r="S30" s="148">
        <v>100</v>
      </c>
      <c r="T30" s="148">
        <v>100</v>
      </c>
      <c r="U30" s="148">
        <v>100</v>
      </c>
      <c r="V30" s="148">
        <v>100</v>
      </c>
      <c r="W30" s="148">
        <v>100</v>
      </c>
      <c r="X30" s="148">
        <v>100</v>
      </c>
      <c r="Y30" s="148">
        <v>100</v>
      </c>
      <c r="Z30" s="148">
        <v>100</v>
      </c>
      <c r="AA30" s="148">
        <v>100</v>
      </c>
      <c r="AB30" s="148">
        <v>100</v>
      </c>
      <c r="AC30" s="148">
        <v>99</v>
      </c>
      <c r="AD30" s="148">
        <v>100</v>
      </c>
      <c r="AE30" s="148">
        <v>100</v>
      </c>
      <c r="AF30" s="148">
        <v>100</v>
      </c>
      <c r="AG30" s="116">
        <f>MAX(B30:AF30)</f>
        <v>100</v>
      </c>
      <c r="AH30" s="81">
        <f t="shared" si="20"/>
        <v>99.967741935483872</v>
      </c>
    </row>
    <row r="31" spans="1:36" x14ac:dyDescent="0.2">
      <c r="A31" s="84" t="s">
        <v>11</v>
      </c>
      <c r="B31" s="148" t="s">
        <v>210</v>
      </c>
      <c r="C31" s="148">
        <v>62</v>
      </c>
      <c r="D31" s="148" t="s">
        <v>210</v>
      </c>
      <c r="E31" s="148">
        <v>83</v>
      </c>
      <c r="F31" s="148">
        <v>94</v>
      </c>
      <c r="G31" s="148">
        <v>96</v>
      </c>
      <c r="H31" s="148">
        <v>97</v>
      </c>
      <c r="I31" s="148">
        <v>77</v>
      </c>
      <c r="J31" s="148">
        <v>86</v>
      </c>
      <c r="K31" s="148">
        <v>79</v>
      </c>
      <c r="L31" s="148" t="s">
        <v>210</v>
      </c>
      <c r="M31" s="148" t="s">
        <v>210</v>
      </c>
      <c r="N31" s="148" t="s">
        <v>210</v>
      </c>
      <c r="O31" s="148" t="s">
        <v>210</v>
      </c>
      <c r="P31" s="148" t="s">
        <v>210</v>
      </c>
      <c r="Q31" s="148" t="s">
        <v>210</v>
      </c>
      <c r="R31" s="148" t="s">
        <v>210</v>
      </c>
      <c r="S31" s="148" t="s">
        <v>210</v>
      </c>
      <c r="T31" s="148" t="s">
        <v>210</v>
      </c>
      <c r="U31" s="148" t="s">
        <v>210</v>
      </c>
      <c r="V31" s="148" t="s">
        <v>210</v>
      </c>
      <c r="W31" s="148" t="s">
        <v>210</v>
      </c>
      <c r="X31" s="148" t="s">
        <v>210</v>
      </c>
      <c r="Y31" s="148" t="s">
        <v>210</v>
      </c>
      <c r="Z31" s="148" t="s">
        <v>210</v>
      </c>
      <c r="AA31" s="148" t="s">
        <v>210</v>
      </c>
      <c r="AB31" s="148" t="s">
        <v>210</v>
      </c>
      <c r="AC31" s="148" t="s">
        <v>210</v>
      </c>
      <c r="AD31" s="148" t="s">
        <v>210</v>
      </c>
      <c r="AE31" s="148" t="s">
        <v>210</v>
      </c>
      <c r="AF31" s="148" t="s">
        <v>210</v>
      </c>
      <c r="AG31" s="116">
        <f t="shared" ref="AG31" si="21">MAX(B31:AF31)</f>
        <v>97</v>
      </c>
      <c r="AH31" s="81">
        <f t="shared" ref="AH31" si="22">AVERAGE(B31:AF31)</f>
        <v>84.25</v>
      </c>
      <c r="AJ31" t="s">
        <v>38</v>
      </c>
    </row>
    <row r="32" spans="1:36" x14ac:dyDescent="0.2">
      <c r="A32" s="84" t="s">
        <v>23</v>
      </c>
      <c r="B32" s="148">
        <v>85</v>
      </c>
      <c r="C32" s="148">
        <v>85</v>
      </c>
      <c r="D32" s="148">
        <v>88</v>
      </c>
      <c r="E32" s="148">
        <v>89</v>
      </c>
      <c r="F32" s="148">
        <v>92</v>
      </c>
      <c r="G32" s="148">
        <v>92</v>
      </c>
      <c r="H32" s="148">
        <v>88</v>
      </c>
      <c r="I32" s="148">
        <v>77</v>
      </c>
      <c r="J32" s="148">
        <v>73</v>
      </c>
      <c r="K32" s="148">
        <v>73</v>
      </c>
      <c r="L32" s="148">
        <v>75</v>
      </c>
      <c r="M32" s="148">
        <v>83</v>
      </c>
      <c r="N32" s="148">
        <v>82</v>
      </c>
      <c r="O32" s="148">
        <v>83</v>
      </c>
      <c r="P32" s="148">
        <v>80</v>
      </c>
      <c r="Q32" s="148">
        <v>87</v>
      </c>
      <c r="R32" s="148">
        <v>90</v>
      </c>
      <c r="S32" s="148">
        <v>92</v>
      </c>
      <c r="T32" s="148">
        <v>91</v>
      </c>
      <c r="U32" s="148">
        <v>86</v>
      </c>
      <c r="V32" s="148">
        <v>83</v>
      </c>
      <c r="W32" s="148">
        <v>86</v>
      </c>
      <c r="X32" s="148">
        <v>90</v>
      </c>
      <c r="Y32" s="148">
        <v>89</v>
      </c>
      <c r="Z32" s="148">
        <v>88</v>
      </c>
      <c r="AA32" s="148">
        <v>83</v>
      </c>
      <c r="AB32" s="148">
        <v>78</v>
      </c>
      <c r="AC32" s="148">
        <v>81</v>
      </c>
      <c r="AD32" s="148">
        <v>89</v>
      </c>
      <c r="AE32" s="148">
        <v>91</v>
      </c>
      <c r="AF32" s="148">
        <v>80</v>
      </c>
      <c r="AG32" s="116">
        <f>MAX(B32:AF32)</f>
        <v>92</v>
      </c>
      <c r="AH32" s="81">
        <f t="shared" ref="AH32" si="23">AVERAGE(B32:AF32)</f>
        <v>84.806451612903231</v>
      </c>
      <c r="AJ32" t="s">
        <v>38</v>
      </c>
    </row>
    <row r="33" spans="1:36" ht="13.5" thickBot="1" x14ac:dyDescent="0.25">
      <c r="A33" s="84" t="s">
        <v>12</v>
      </c>
      <c r="B33" s="148">
        <v>86</v>
      </c>
      <c r="C33" s="148">
        <v>94</v>
      </c>
      <c r="D33" s="148">
        <v>94</v>
      </c>
      <c r="E33" s="148">
        <v>92</v>
      </c>
      <c r="F33" s="148">
        <v>93</v>
      </c>
      <c r="G33" s="148">
        <v>92</v>
      </c>
      <c r="H33" s="148">
        <v>91</v>
      </c>
      <c r="I33" s="148">
        <v>88</v>
      </c>
      <c r="J33" s="148">
        <v>89</v>
      </c>
      <c r="K33" s="148">
        <v>90</v>
      </c>
      <c r="L33" s="148">
        <v>81</v>
      </c>
      <c r="M33" s="148">
        <v>83</v>
      </c>
      <c r="N33" s="148">
        <v>85</v>
      </c>
      <c r="O33" s="148">
        <v>83</v>
      </c>
      <c r="P33" s="148">
        <v>84</v>
      </c>
      <c r="Q33" s="148">
        <v>87</v>
      </c>
      <c r="R33" s="148">
        <v>89</v>
      </c>
      <c r="S33" s="148">
        <v>91</v>
      </c>
      <c r="T33" s="148">
        <v>92</v>
      </c>
      <c r="U33" s="148">
        <v>92</v>
      </c>
      <c r="V33" s="148">
        <v>85</v>
      </c>
      <c r="W33" s="148">
        <v>88</v>
      </c>
      <c r="X33" s="148">
        <v>79</v>
      </c>
      <c r="Y33" s="148">
        <v>79</v>
      </c>
      <c r="Z33" s="148">
        <v>78</v>
      </c>
      <c r="AA33" s="148">
        <v>85</v>
      </c>
      <c r="AB33" s="148">
        <v>82</v>
      </c>
      <c r="AC33" s="148">
        <v>83</v>
      </c>
      <c r="AD33" s="148">
        <v>79</v>
      </c>
      <c r="AE33" s="148">
        <v>77</v>
      </c>
      <c r="AF33" s="148">
        <v>79</v>
      </c>
      <c r="AG33" s="116">
        <f>MAX(B33:AF33)</f>
        <v>94</v>
      </c>
      <c r="AH33" s="81">
        <f t="shared" ref="AH33" si="24">AVERAGE(B33:AF33)</f>
        <v>86.129032258064512</v>
      </c>
    </row>
    <row r="34" spans="1:36" s="5" customFormat="1" ht="17.100000000000001" customHeight="1" thickBot="1" x14ac:dyDescent="0.25">
      <c r="A34" s="106" t="s">
        <v>25</v>
      </c>
      <c r="B34" s="87">
        <f t="shared" ref="B34:AG34" si="25">MAX(B5:B33)</f>
        <v>100</v>
      </c>
      <c r="C34" s="88">
        <f t="shared" si="25"/>
        <v>100</v>
      </c>
      <c r="D34" s="88">
        <f t="shared" si="25"/>
        <v>100</v>
      </c>
      <c r="E34" s="88">
        <f t="shared" si="25"/>
        <v>100</v>
      </c>
      <c r="F34" s="88">
        <f t="shared" si="25"/>
        <v>100</v>
      </c>
      <c r="G34" s="88">
        <f t="shared" si="25"/>
        <v>100</v>
      </c>
      <c r="H34" s="88">
        <f t="shared" si="25"/>
        <v>100</v>
      </c>
      <c r="I34" s="88">
        <f t="shared" si="25"/>
        <v>100</v>
      </c>
      <c r="J34" s="88">
        <f t="shared" si="25"/>
        <v>100</v>
      </c>
      <c r="K34" s="88">
        <f t="shared" si="25"/>
        <v>100</v>
      </c>
      <c r="L34" s="88">
        <f t="shared" si="25"/>
        <v>100</v>
      </c>
      <c r="M34" s="88">
        <f t="shared" si="25"/>
        <v>100</v>
      </c>
      <c r="N34" s="88">
        <f t="shared" si="25"/>
        <v>100</v>
      </c>
      <c r="O34" s="88">
        <f t="shared" si="25"/>
        <v>100</v>
      </c>
      <c r="P34" s="88">
        <f t="shared" si="25"/>
        <v>100</v>
      </c>
      <c r="Q34" s="88">
        <f t="shared" si="25"/>
        <v>100</v>
      </c>
      <c r="R34" s="88">
        <f t="shared" si="25"/>
        <v>100</v>
      </c>
      <c r="S34" s="88">
        <f t="shared" si="25"/>
        <v>100</v>
      </c>
      <c r="T34" s="88">
        <f t="shared" si="25"/>
        <v>100</v>
      </c>
      <c r="U34" s="88">
        <f t="shared" si="25"/>
        <v>100</v>
      </c>
      <c r="V34" s="88">
        <f t="shared" si="25"/>
        <v>100</v>
      </c>
      <c r="W34" s="88">
        <f t="shared" si="25"/>
        <v>100</v>
      </c>
      <c r="X34" s="88">
        <f t="shared" si="25"/>
        <v>100</v>
      </c>
      <c r="Y34" s="88">
        <f t="shared" si="25"/>
        <v>100</v>
      </c>
      <c r="Z34" s="88">
        <f t="shared" si="25"/>
        <v>100</v>
      </c>
      <c r="AA34" s="88">
        <f t="shared" si="25"/>
        <v>100</v>
      </c>
      <c r="AB34" s="88">
        <f t="shared" si="25"/>
        <v>100</v>
      </c>
      <c r="AC34" s="88">
        <f t="shared" si="25"/>
        <v>100</v>
      </c>
      <c r="AD34" s="88">
        <f t="shared" si="25"/>
        <v>100</v>
      </c>
      <c r="AE34" s="88">
        <f t="shared" si="25"/>
        <v>100</v>
      </c>
      <c r="AF34" s="89">
        <f t="shared" si="25"/>
        <v>100</v>
      </c>
      <c r="AG34" s="147">
        <f t="shared" si="25"/>
        <v>100</v>
      </c>
      <c r="AH34" s="146">
        <f>AVERAGE(AH5:AH33)</f>
        <v>90.757508342602875</v>
      </c>
      <c r="AJ34" s="5" t="s">
        <v>38</v>
      </c>
    </row>
    <row r="35" spans="1:36" x14ac:dyDescent="0.2">
      <c r="A35" s="42"/>
      <c r="B35" s="43"/>
      <c r="C35" s="43"/>
      <c r="D35" s="43" t="s">
        <v>91</v>
      </c>
      <c r="E35" s="43"/>
      <c r="F35" s="43"/>
      <c r="G35" s="43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50"/>
      <c r="AE35" s="54" t="s">
        <v>38</v>
      </c>
      <c r="AF35" s="54"/>
      <c r="AG35" s="47"/>
      <c r="AH35" s="49"/>
    </row>
    <row r="36" spans="1:36" x14ac:dyDescent="0.2">
      <c r="A36" s="42"/>
      <c r="B36" s="44" t="s">
        <v>92</v>
      </c>
      <c r="C36" s="44"/>
      <c r="D36" s="44"/>
      <c r="E36" s="44"/>
      <c r="F36" s="44"/>
      <c r="G36" s="44"/>
      <c r="H36" s="44"/>
      <c r="I36" s="44"/>
      <c r="J36" s="100"/>
      <c r="K36" s="100"/>
      <c r="L36" s="100"/>
      <c r="M36" s="100" t="s">
        <v>36</v>
      </c>
      <c r="N36" s="100"/>
      <c r="O36" s="100"/>
      <c r="P36" s="100"/>
      <c r="Q36" s="100"/>
      <c r="R36" s="100"/>
      <c r="S36" s="100"/>
      <c r="T36" s="160" t="s">
        <v>87</v>
      </c>
      <c r="U36" s="160"/>
      <c r="V36" s="160"/>
      <c r="W36" s="160"/>
      <c r="X36" s="160"/>
      <c r="Y36" s="100"/>
      <c r="Z36" s="100"/>
      <c r="AA36" s="100"/>
      <c r="AB36" s="100"/>
      <c r="AC36" s="100"/>
      <c r="AD36" s="100"/>
      <c r="AE36" s="100"/>
      <c r="AF36" s="100"/>
      <c r="AG36" s="47"/>
      <c r="AH36" s="46"/>
      <c r="AJ36" t="s">
        <v>38</v>
      </c>
    </row>
    <row r="37" spans="1:36" x14ac:dyDescent="0.2">
      <c r="A37" s="45"/>
      <c r="B37" s="100"/>
      <c r="C37" s="100"/>
      <c r="D37" s="100"/>
      <c r="E37" s="100"/>
      <c r="F37" s="100"/>
      <c r="G37" s="100"/>
      <c r="H37" s="100"/>
      <c r="I37" s="100"/>
      <c r="J37" s="101"/>
      <c r="K37" s="101"/>
      <c r="L37" s="101"/>
      <c r="M37" s="101" t="s">
        <v>37</v>
      </c>
      <c r="N37" s="101"/>
      <c r="O37" s="101"/>
      <c r="P37" s="101"/>
      <c r="Q37" s="100"/>
      <c r="R37" s="100"/>
      <c r="S37" s="100"/>
      <c r="T37" s="161" t="s">
        <v>88</v>
      </c>
      <c r="U37" s="161"/>
      <c r="V37" s="161"/>
      <c r="W37" s="161"/>
      <c r="X37" s="161"/>
      <c r="Y37" s="100"/>
      <c r="Z37" s="100"/>
      <c r="AA37" s="100"/>
      <c r="AB37" s="100"/>
      <c r="AC37" s="100"/>
      <c r="AD37" s="50"/>
      <c r="AE37" s="50"/>
      <c r="AF37" s="50"/>
      <c r="AG37" s="47"/>
      <c r="AH37" s="46"/>
      <c r="AI37" s="11" t="s">
        <v>38</v>
      </c>
    </row>
    <row r="38" spans="1:36" x14ac:dyDescent="0.2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50"/>
      <c r="AE38" s="50"/>
      <c r="AF38" s="50"/>
      <c r="AG38" s="47"/>
      <c r="AH38" s="82"/>
    </row>
    <row r="39" spans="1:36" x14ac:dyDescent="0.2">
      <c r="A39" s="45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50"/>
      <c r="AF39" s="50"/>
      <c r="AG39" s="47"/>
      <c r="AH39" s="49"/>
      <c r="AJ39" t="s">
        <v>38</v>
      </c>
    </row>
    <row r="40" spans="1:36" x14ac:dyDescent="0.2">
      <c r="A40" s="45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51"/>
      <c r="AF40" s="51"/>
      <c r="AG40" s="47"/>
      <c r="AH40" s="49"/>
    </row>
    <row r="41" spans="1:36" ht="13.5" thickBot="1" x14ac:dyDescent="0.25">
      <c r="A41" s="55"/>
      <c r="B41" s="56"/>
      <c r="C41" s="56"/>
      <c r="D41" s="56"/>
      <c r="E41" s="56"/>
      <c r="F41" s="56"/>
      <c r="G41" s="56" t="s">
        <v>38</v>
      </c>
      <c r="H41" s="56"/>
      <c r="I41" s="56"/>
      <c r="J41" s="56"/>
      <c r="K41" s="56"/>
      <c r="L41" s="56" t="s">
        <v>38</v>
      </c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7"/>
      <c r="AH41" s="83"/>
    </row>
    <row r="42" spans="1:36" x14ac:dyDescent="0.2">
      <c r="AJ42" t="s">
        <v>38</v>
      </c>
    </row>
    <row r="43" spans="1:36" x14ac:dyDescent="0.2">
      <c r="S43" s="2" t="s">
        <v>38</v>
      </c>
      <c r="T43" s="2" t="s">
        <v>38</v>
      </c>
      <c r="U43" s="2" t="s">
        <v>38</v>
      </c>
      <c r="Y43" s="2" t="s">
        <v>38</v>
      </c>
      <c r="AJ43" t="s">
        <v>38</v>
      </c>
    </row>
    <row r="44" spans="1:36" x14ac:dyDescent="0.2">
      <c r="L44" s="2" t="s">
        <v>38</v>
      </c>
      <c r="Q44" s="2" t="s">
        <v>38</v>
      </c>
      <c r="U44" s="2" t="s">
        <v>38</v>
      </c>
      <c r="AD44" s="2" t="s">
        <v>38</v>
      </c>
      <c r="AJ44" t="s">
        <v>38</v>
      </c>
    </row>
    <row r="45" spans="1:36" x14ac:dyDescent="0.2">
      <c r="O45" s="2" t="s">
        <v>38</v>
      </c>
      <c r="R45" s="2" t="s">
        <v>38</v>
      </c>
      <c r="S45" s="2" t="s">
        <v>38</v>
      </c>
      <c r="T45" s="2" t="s">
        <v>38</v>
      </c>
      <c r="U45" s="2" t="s">
        <v>38</v>
      </c>
      <c r="AB45" s="2" t="s">
        <v>38</v>
      </c>
      <c r="AG45" s="7" t="s">
        <v>38</v>
      </c>
      <c r="AJ45" t="s">
        <v>38</v>
      </c>
    </row>
    <row r="46" spans="1:36" x14ac:dyDescent="0.2">
      <c r="G46" s="2" t="s">
        <v>38</v>
      </c>
      <c r="L46" s="2" t="s">
        <v>38</v>
      </c>
      <c r="Q46" s="2" t="s">
        <v>38</v>
      </c>
      <c r="T46" s="2" t="s">
        <v>38</v>
      </c>
      <c r="Y46" s="2" t="s">
        <v>38</v>
      </c>
      <c r="AF46" s="2" t="s">
        <v>38</v>
      </c>
    </row>
    <row r="47" spans="1:36" x14ac:dyDescent="0.2">
      <c r="N47" s="2" t="s">
        <v>38</v>
      </c>
      <c r="P47" s="2" t="s">
        <v>213</v>
      </c>
      <c r="Q47" s="2" t="s">
        <v>38</v>
      </c>
      <c r="S47" s="2" t="s">
        <v>38</v>
      </c>
      <c r="U47" s="2" t="s">
        <v>38</v>
      </c>
      <c r="V47" s="2" t="s">
        <v>38</v>
      </c>
      <c r="Y47" s="2" t="s">
        <v>38</v>
      </c>
      <c r="AD47" s="2" t="s">
        <v>38</v>
      </c>
      <c r="AI47" t="s">
        <v>38</v>
      </c>
    </row>
    <row r="48" spans="1:36" x14ac:dyDescent="0.2">
      <c r="L48" s="2" t="s">
        <v>38</v>
      </c>
      <c r="R48" s="2" t="s">
        <v>38</v>
      </c>
      <c r="S48" s="2" t="s">
        <v>38</v>
      </c>
      <c r="T48" s="2" t="s">
        <v>38</v>
      </c>
      <c r="U48" s="2" t="s">
        <v>38</v>
      </c>
      <c r="X48" s="2" t="s">
        <v>38</v>
      </c>
      <c r="Z48" s="2" t="s">
        <v>38</v>
      </c>
      <c r="AA48" s="2" t="s">
        <v>38</v>
      </c>
      <c r="AB48" s="2" t="s">
        <v>38</v>
      </c>
      <c r="AC48" s="2" t="s">
        <v>38</v>
      </c>
      <c r="AE48" s="2" t="s">
        <v>38</v>
      </c>
      <c r="AJ48" s="11" t="s">
        <v>38</v>
      </c>
    </row>
    <row r="49" spans="7:33" x14ac:dyDescent="0.2">
      <c r="N49" s="2" t="s">
        <v>38</v>
      </c>
      <c r="T49" s="2" t="s">
        <v>38</v>
      </c>
      <c r="V49" s="2" t="s">
        <v>38</v>
      </c>
      <c r="W49" s="2" t="s">
        <v>38</v>
      </c>
      <c r="X49" s="2" t="s">
        <v>38</v>
      </c>
      <c r="Y49" s="2" t="s">
        <v>38</v>
      </c>
      <c r="AG49" s="7" t="s">
        <v>38</v>
      </c>
    </row>
    <row r="50" spans="7:33" x14ac:dyDescent="0.2">
      <c r="G50" s="2" t="s">
        <v>38</v>
      </c>
      <c r="P50" s="2" t="s">
        <v>38</v>
      </c>
      <c r="V50" s="2" t="s">
        <v>38</v>
      </c>
      <c r="Y50" s="2" t="s">
        <v>38</v>
      </c>
      <c r="AE50" s="2" t="s">
        <v>38</v>
      </c>
    </row>
    <row r="51" spans="7:33" x14ac:dyDescent="0.2">
      <c r="R51" s="2" t="s">
        <v>38</v>
      </c>
      <c r="U51" s="2" t="s">
        <v>38</v>
      </c>
    </row>
    <row r="52" spans="7:33" x14ac:dyDescent="0.2">
      <c r="L52" s="2" t="s">
        <v>38</v>
      </c>
      <c r="Y52" s="2" t="s">
        <v>38</v>
      </c>
      <c r="AC52" s="2" t="s">
        <v>38</v>
      </c>
      <c r="AD52" s="2" t="s">
        <v>38</v>
      </c>
    </row>
    <row r="53" spans="7:33" x14ac:dyDescent="0.2">
      <c r="AC53" s="2" t="s">
        <v>38</v>
      </c>
    </row>
    <row r="54" spans="7:33" x14ac:dyDescent="0.2">
      <c r="N54" s="2" t="s">
        <v>38</v>
      </c>
    </row>
    <row r="55" spans="7:33" x14ac:dyDescent="0.2">
      <c r="U55" s="2" t="s">
        <v>38</v>
      </c>
    </row>
    <row r="60" spans="7:33" x14ac:dyDescent="0.2">
      <c r="W60" s="2" t="s">
        <v>38</v>
      </c>
    </row>
  </sheetData>
  <sheetProtection algorithmName="SHA-512" hashValue="kIGmHBD93VqKAvTvnhJpe8Hb5sUwdTJsT0SyYZFMqeeC52QlyGv3nsohgFxYMAdQwlqCYqw9sJBMmuels1NaJQ==" saltValue="N6R7EQq+GHqT7u2AMTpW1g==" spinCount="100000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  <mergeCell ref="T36:X36"/>
    <mergeCell ref="AF3:AF4"/>
    <mergeCell ref="A2:A4"/>
    <mergeCell ref="S3:S4"/>
    <mergeCell ref="V3:V4"/>
    <mergeCell ref="T37:X37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5"/>
  <sheetViews>
    <sheetView zoomScale="90" zoomScaleNormal="90" workbookViewId="0">
      <selection activeCell="AJ52" sqref="AJ52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8" ht="20.100000000000001" customHeight="1" thickBot="1" x14ac:dyDescent="0.25">
      <c r="A1" s="168" t="s">
        <v>19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70"/>
    </row>
    <row r="2" spans="1:38" s="4" customFormat="1" ht="20.100000000000001" customHeight="1" thickBot="1" x14ac:dyDescent="0.25">
      <c r="A2" s="171" t="s">
        <v>13</v>
      </c>
      <c r="B2" s="187" t="s">
        <v>214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8"/>
    </row>
    <row r="3" spans="1:38" s="5" customFormat="1" ht="20.100000000000001" customHeight="1" x14ac:dyDescent="0.2">
      <c r="A3" s="172"/>
      <c r="B3" s="174">
        <v>1</v>
      </c>
      <c r="C3" s="162">
        <f>SUM(B3+1)</f>
        <v>2</v>
      </c>
      <c r="D3" s="162">
        <f t="shared" ref="D3:AD3" si="0">SUM(C3+1)</f>
        <v>3</v>
      </c>
      <c r="E3" s="162">
        <f t="shared" si="0"/>
        <v>4</v>
      </c>
      <c r="F3" s="162">
        <f t="shared" si="0"/>
        <v>5</v>
      </c>
      <c r="G3" s="162">
        <f t="shared" si="0"/>
        <v>6</v>
      </c>
      <c r="H3" s="162">
        <f t="shared" si="0"/>
        <v>7</v>
      </c>
      <c r="I3" s="162">
        <f t="shared" si="0"/>
        <v>8</v>
      </c>
      <c r="J3" s="162">
        <f t="shared" si="0"/>
        <v>9</v>
      </c>
      <c r="K3" s="162">
        <f t="shared" si="0"/>
        <v>10</v>
      </c>
      <c r="L3" s="162">
        <f t="shared" si="0"/>
        <v>11</v>
      </c>
      <c r="M3" s="162">
        <f t="shared" si="0"/>
        <v>12</v>
      </c>
      <c r="N3" s="162">
        <f t="shared" si="0"/>
        <v>13</v>
      </c>
      <c r="O3" s="162">
        <f t="shared" si="0"/>
        <v>14</v>
      </c>
      <c r="P3" s="162">
        <f t="shared" si="0"/>
        <v>15</v>
      </c>
      <c r="Q3" s="162">
        <f t="shared" si="0"/>
        <v>16</v>
      </c>
      <c r="R3" s="162">
        <f t="shared" si="0"/>
        <v>17</v>
      </c>
      <c r="S3" s="162">
        <f t="shared" si="0"/>
        <v>18</v>
      </c>
      <c r="T3" s="162">
        <f t="shared" si="0"/>
        <v>19</v>
      </c>
      <c r="U3" s="162">
        <f t="shared" si="0"/>
        <v>20</v>
      </c>
      <c r="V3" s="162">
        <f t="shared" si="0"/>
        <v>21</v>
      </c>
      <c r="W3" s="162">
        <f t="shared" si="0"/>
        <v>22</v>
      </c>
      <c r="X3" s="162">
        <f t="shared" si="0"/>
        <v>23</v>
      </c>
      <c r="Y3" s="162">
        <f t="shared" si="0"/>
        <v>24</v>
      </c>
      <c r="Z3" s="162">
        <f t="shared" si="0"/>
        <v>25</v>
      </c>
      <c r="AA3" s="162">
        <f t="shared" si="0"/>
        <v>26</v>
      </c>
      <c r="AB3" s="162">
        <f t="shared" si="0"/>
        <v>27</v>
      </c>
      <c r="AC3" s="162">
        <f t="shared" si="0"/>
        <v>28</v>
      </c>
      <c r="AD3" s="162">
        <f t="shared" si="0"/>
        <v>29</v>
      </c>
      <c r="AE3" s="185">
        <v>30</v>
      </c>
      <c r="AF3" s="209">
        <v>31</v>
      </c>
      <c r="AG3" s="114" t="s">
        <v>30</v>
      </c>
      <c r="AH3" s="110" t="s">
        <v>28</v>
      </c>
    </row>
    <row r="4" spans="1:38" s="5" customFormat="1" ht="20.100000000000001" customHeight="1" thickBot="1" x14ac:dyDescent="0.25">
      <c r="A4" s="173"/>
      <c r="B4" s="175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86"/>
      <c r="AF4" s="210"/>
      <c r="AG4" s="115" t="s">
        <v>27</v>
      </c>
      <c r="AH4" s="53" t="s">
        <v>27</v>
      </c>
    </row>
    <row r="5" spans="1:38" s="5" customFormat="1" x14ac:dyDescent="0.2">
      <c r="A5" s="105" t="s">
        <v>32</v>
      </c>
      <c r="B5" s="148">
        <v>45</v>
      </c>
      <c r="C5" s="148">
        <v>40</v>
      </c>
      <c r="D5" s="148">
        <v>53</v>
      </c>
      <c r="E5" s="148">
        <v>52</v>
      </c>
      <c r="F5" s="148">
        <v>62</v>
      </c>
      <c r="G5" s="148">
        <v>49</v>
      </c>
      <c r="H5" s="148">
        <v>37</v>
      </c>
      <c r="I5" s="148">
        <v>39</v>
      </c>
      <c r="J5" s="148">
        <v>36</v>
      </c>
      <c r="K5" s="148">
        <v>32</v>
      </c>
      <c r="L5" s="148">
        <v>38</v>
      </c>
      <c r="M5" s="148">
        <v>32</v>
      </c>
      <c r="N5" s="148">
        <v>31</v>
      </c>
      <c r="O5" s="148">
        <v>34</v>
      </c>
      <c r="P5" s="148">
        <v>37</v>
      </c>
      <c r="Q5" s="148">
        <v>53</v>
      </c>
      <c r="R5" s="148">
        <v>50</v>
      </c>
      <c r="S5" s="148">
        <v>51</v>
      </c>
      <c r="T5" s="148">
        <v>55</v>
      </c>
      <c r="U5" s="148">
        <v>43</v>
      </c>
      <c r="V5" s="148">
        <v>37</v>
      </c>
      <c r="W5" s="148">
        <v>33</v>
      </c>
      <c r="X5" s="148">
        <v>42</v>
      </c>
      <c r="Y5" s="148">
        <v>27</v>
      </c>
      <c r="Z5" s="148">
        <v>33</v>
      </c>
      <c r="AA5" s="148">
        <v>26</v>
      </c>
      <c r="AB5" s="148">
        <v>27</v>
      </c>
      <c r="AC5" s="148">
        <v>23</v>
      </c>
      <c r="AD5" s="148">
        <v>25</v>
      </c>
      <c r="AE5" s="148">
        <v>34</v>
      </c>
      <c r="AF5" s="148">
        <v>41</v>
      </c>
      <c r="AG5" s="116">
        <f t="shared" ref="AG5" si="1">MIN(B5:AF5)</f>
        <v>23</v>
      </c>
      <c r="AH5" s="81">
        <f t="shared" ref="AH5" si="2">AVERAGE(B5:AF5)</f>
        <v>39.258064516129032</v>
      </c>
    </row>
    <row r="6" spans="1:38" x14ac:dyDescent="0.2">
      <c r="A6" s="84" t="s">
        <v>94</v>
      </c>
      <c r="B6" s="148">
        <v>50</v>
      </c>
      <c r="C6" s="148">
        <v>44</v>
      </c>
      <c r="D6" s="148">
        <v>57</v>
      </c>
      <c r="E6" s="148">
        <v>78</v>
      </c>
      <c r="F6" s="148">
        <v>68</v>
      </c>
      <c r="G6" s="148">
        <v>46</v>
      </c>
      <c r="H6" s="148">
        <v>46</v>
      </c>
      <c r="I6" s="148">
        <v>47</v>
      </c>
      <c r="J6" s="148">
        <v>35</v>
      </c>
      <c r="K6" s="148">
        <v>28</v>
      </c>
      <c r="L6" s="148">
        <v>25</v>
      </c>
      <c r="M6" s="148">
        <v>29</v>
      </c>
      <c r="N6" s="148">
        <v>35</v>
      </c>
      <c r="O6" s="148">
        <v>38</v>
      </c>
      <c r="P6" s="148">
        <v>36</v>
      </c>
      <c r="Q6" s="148">
        <v>43</v>
      </c>
      <c r="R6" s="148">
        <v>73</v>
      </c>
      <c r="S6" s="148">
        <v>50</v>
      </c>
      <c r="T6" s="148">
        <v>50</v>
      </c>
      <c r="U6" s="148">
        <v>46</v>
      </c>
      <c r="V6" s="148">
        <v>38</v>
      </c>
      <c r="W6" s="148">
        <v>42</v>
      </c>
      <c r="X6" s="148">
        <v>36</v>
      </c>
      <c r="Y6" s="148">
        <v>37</v>
      </c>
      <c r="Z6" s="148">
        <v>38</v>
      </c>
      <c r="AA6" s="148">
        <v>32</v>
      </c>
      <c r="AB6" s="148">
        <v>33</v>
      </c>
      <c r="AC6" s="148">
        <v>34</v>
      </c>
      <c r="AD6" s="148">
        <v>38</v>
      </c>
      <c r="AE6" s="148">
        <v>47</v>
      </c>
      <c r="AF6" s="148">
        <v>37</v>
      </c>
      <c r="AG6" s="116">
        <f t="shared" ref="AG6" si="3">MIN(B6:AF6)</f>
        <v>25</v>
      </c>
      <c r="AH6" s="81">
        <f t="shared" ref="AH6" si="4">AVERAGE(B6:AF6)</f>
        <v>43.096774193548384</v>
      </c>
    </row>
    <row r="7" spans="1:38" x14ac:dyDescent="0.2">
      <c r="A7" s="84" t="s">
        <v>0</v>
      </c>
      <c r="B7" s="148" t="s">
        <v>210</v>
      </c>
      <c r="C7" s="148" t="s">
        <v>210</v>
      </c>
      <c r="D7" s="148" t="s">
        <v>210</v>
      </c>
      <c r="E7" s="148" t="s">
        <v>210</v>
      </c>
      <c r="F7" s="148" t="s">
        <v>210</v>
      </c>
      <c r="G7" s="148">
        <v>51</v>
      </c>
      <c r="H7" s="148">
        <v>42</v>
      </c>
      <c r="I7" s="148">
        <v>31</v>
      </c>
      <c r="J7" s="148">
        <v>27</v>
      </c>
      <c r="K7" s="148" t="s">
        <v>210</v>
      </c>
      <c r="L7" s="148" t="s">
        <v>210</v>
      </c>
      <c r="M7" s="148" t="s">
        <v>210</v>
      </c>
      <c r="N7" s="148" t="s">
        <v>210</v>
      </c>
      <c r="O7" s="148" t="s">
        <v>210</v>
      </c>
      <c r="P7" s="148" t="s">
        <v>210</v>
      </c>
      <c r="Q7" s="148" t="s">
        <v>210</v>
      </c>
      <c r="R7" s="148" t="s">
        <v>210</v>
      </c>
      <c r="S7" s="148" t="s">
        <v>210</v>
      </c>
      <c r="T7" s="148" t="s">
        <v>210</v>
      </c>
      <c r="U7" s="148" t="s">
        <v>210</v>
      </c>
      <c r="V7" s="148" t="s">
        <v>210</v>
      </c>
      <c r="W7" s="148" t="s">
        <v>210</v>
      </c>
      <c r="X7" s="148" t="s">
        <v>210</v>
      </c>
      <c r="Y7" s="148" t="s">
        <v>210</v>
      </c>
      <c r="Z7" s="148" t="s">
        <v>210</v>
      </c>
      <c r="AA7" s="148" t="s">
        <v>210</v>
      </c>
      <c r="AB7" s="148" t="s">
        <v>210</v>
      </c>
      <c r="AC7" s="148" t="s">
        <v>210</v>
      </c>
      <c r="AD7" s="148" t="s">
        <v>210</v>
      </c>
      <c r="AE7" s="148" t="s">
        <v>210</v>
      </c>
      <c r="AF7" s="148" t="s">
        <v>210</v>
      </c>
      <c r="AG7" s="116">
        <f t="shared" ref="AG7:AG8" si="5">MIN(B7:AF7)</f>
        <v>27</v>
      </c>
      <c r="AH7" s="81">
        <f t="shared" ref="AH7:AH8" si="6">AVERAGE(B7:AF7)</f>
        <v>37.75</v>
      </c>
    </row>
    <row r="8" spans="1:38" x14ac:dyDescent="0.2">
      <c r="A8" s="84" t="s">
        <v>153</v>
      </c>
      <c r="B8" s="148">
        <v>40</v>
      </c>
      <c r="C8" s="148">
        <v>48</v>
      </c>
      <c r="D8" s="148">
        <v>49</v>
      </c>
      <c r="E8" s="148">
        <v>73</v>
      </c>
      <c r="F8" s="148">
        <v>70</v>
      </c>
      <c r="G8" s="148">
        <v>55</v>
      </c>
      <c r="H8" s="148">
        <v>42</v>
      </c>
      <c r="I8" s="148">
        <v>34</v>
      </c>
      <c r="J8" s="148">
        <v>25</v>
      </c>
      <c r="K8" s="148">
        <v>30</v>
      </c>
      <c r="L8" s="148">
        <v>30</v>
      </c>
      <c r="M8" s="148">
        <v>42</v>
      </c>
      <c r="N8" s="148">
        <v>29</v>
      </c>
      <c r="O8" s="148">
        <v>34</v>
      </c>
      <c r="P8" s="148">
        <v>33</v>
      </c>
      <c r="Q8" s="148">
        <v>43</v>
      </c>
      <c r="R8" s="148">
        <v>71</v>
      </c>
      <c r="S8" s="148">
        <v>71</v>
      </c>
      <c r="T8" s="148">
        <v>48</v>
      </c>
      <c r="U8" s="148">
        <v>54</v>
      </c>
      <c r="V8" s="148">
        <v>59</v>
      </c>
      <c r="W8" s="148">
        <v>55</v>
      </c>
      <c r="X8" s="148">
        <v>40</v>
      </c>
      <c r="Y8" s="148">
        <v>43</v>
      </c>
      <c r="Z8" s="148">
        <v>39</v>
      </c>
      <c r="AA8" s="148">
        <v>39</v>
      </c>
      <c r="AB8" s="148">
        <v>42</v>
      </c>
      <c r="AC8" s="148">
        <v>55</v>
      </c>
      <c r="AD8" s="148">
        <v>57</v>
      </c>
      <c r="AE8" s="148">
        <v>58</v>
      </c>
      <c r="AF8" s="148">
        <v>39</v>
      </c>
      <c r="AG8" s="116">
        <f t="shared" si="5"/>
        <v>25</v>
      </c>
      <c r="AH8" s="81">
        <f t="shared" si="6"/>
        <v>46.677419354838712</v>
      </c>
    </row>
    <row r="9" spans="1:38" x14ac:dyDescent="0.2">
      <c r="A9" s="84" t="s">
        <v>33</v>
      </c>
      <c r="B9" s="148">
        <v>47</v>
      </c>
      <c r="C9" s="148">
        <v>50</v>
      </c>
      <c r="D9" s="148">
        <v>57</v>
      </c>
      <c r="E9" s="148">
        <v>69</v>
      </c>
      <c r="F9" s="148">
        <v>47</v>
      </c>
      <c r="G9" s="148">
        <v>53</v>
      </c>
      <c r="H9" s="148">
        <v>33</v>
      </c>
      <c r="I9" s="148">
        <v>31</v>
      </c>
      <c r="J9" s="148">
        <v>25</v>
      </c>
      <c r="K9" s="148">
        <v>27</v>
      </c>
      <c r="L9" s="148">
        <v>29</v>
      </c>
      <c r="M9" s="148">
        <v>34</v>
      </c>
      <c r="N9" s="148">
        <v>32</v>
      </c>
      <c r="O9" s="148">
        <v>34</v>
      </c>
      <c r="P9" s="148">
        <v>30</v>
      </c>
      <c r="Q9" s="148">
        <v>46</v>
      </c>
      <c r="R9" s="148">
        <v>60</v>
      </c>
      <c r="S9" s="148">
        <v>60</v>
      </c>
      <c r="T9" s="148">
        <v>43</v>
      </c>
      <c r="U9" s="148">
        <v>48</v>
      </c>
      <c r="V9" s="148">
        <v>43</v>
      </c>
      <c r="W9" s="148">
        <v>61</v>
      </c>
      <c r="X9" s="148">
        <v>50</v>
      </c>
      <c r="Y9" s="148">
        <v>39</v>
      </c>
      <c r="Z9" s="148">
        <v>35</v>
      </c>
      <c r="AA9" s="148">
        <v>28</v>
      </c>
      <c r="AB9" s="148">
        <v>34</v>
      </c>
      <c r="AC9" s="148">
        <v>62</v>
      </c>
      <c r="AD9" s="148">
        <v>48</v>
      </c>
      <c r="AE9" s="148">
        <v>46</v>
      </c>
      <c r="AF9" s="148">
        <v>38</v>
      </c>
      <c r="AG9" s="116">
        <f>MIN(B9:AF9)</f>
        <v>25</v>
      </c>
      <c r="AH9" s="81">
        <f t="shared" ref="AH9" si="7">AVERAGE(B9:AF9)</f>
        <v>43.193548387096776</v>
      </c>
    </row>
    <row r="10" spans="1:38" x14ac:dyDescent="0.2">
      <c r="A10" s="84" t="s">
        <v>103</v>
      </c>
      <c r="B10" s="148">
        <v>50</v>
      </c>
      <c r="C10" s="148">
        <v>59</v>
      </c>
      <c r="D10" s="148">
        <v>58</v>
      </c>
      <c r="E10" s="148">
        <v>68</v>
      </c>
      <c r="F10" s="148">
        <v>55</v>
      </c>
      <c r="G10" s="148">
        <v>45</v>
      </c>
      <c r="H10" s="148">
        <v>37</v>
      </c>
      <c r="I10" s="148">
        <v>29</v>
      </c>
      <c r="J10" s="148">
        <v>26</v>
      </c>
      <c r="K10" s="148">
        <v>23</v>
      </c>
      <c r="L10" s="148">
        <v>38</v>
      </c>
      <c r="M10" s="148">
        <v>37</v>
      </c>
      <c r="N10" s="148">
        <v>38</v>
      </c>
      <c r="O10" s="148">
        <v>45</v>
      </c>
      <c r="P10" s="148">
        <v>38</v>
      </c>
      <c r="Q10" s="148">
        <v>50</v>
      </c>
      <c r="R10" s="148">
        <v>60</v>
      </c>
      <c r="S10" s="148">
        <v>57</v>
      </c>
      <c r="T10" s="148">
        <v>51</v>
      </c>
      <c r="U10" s="148">
        <v>56</v>
      </c>
      <c r="V10" s="148">
        <v>49</v>
      </c>
      <c r="W10" s="148">
        <v>50</v>
      </c>
      <c r="X10" s="148">
        <v>49</v>
      </c>
      <c r="Y10" s="148">
        <v>42</v>
      </c>
      <c r="Z10" s="148">
        <v>40</v>
      </c>
      <c r="AA10" s="148">
        <v>32</v>
      </c>
      <c r="AB10" s="148">
        <v>32</v>
      </c>
      <c r="AC10" s="148">
        <v>54</v>
      </c>
      <c r="AD10" s="148">
        <v>45</v>
      </c>
      <c r="AE10" s="148">
        <v>48</v>
      </c>
      <c r="AF10" s="148">
        <v>43</v>
      </c>
      <c r="AG10" s="116">
        <f>MIN(B10:AF10)</f>
        <v>23</v>
      </c>
      <c r="AH10" s="81">
        <f t="shared" ref="AH10" si="8">AVERAGE(B10:AF10)</f>
        <v>45.29032258064516</v>
      </c>
    </row>
    <row r="11" spans="1:38" x14ac:dyDescent="0.2">
      <c r="A11" s="84" t="s">
        <v>109</v>
      </c>
      <c r="B11" s="148">
        <v>43</v>
      </c>
      <c r="C11" s="148">
        <v>45</v>
      </c>
      <c r="D11" s="148">
        <v>57</v>
      </c>
      <c r="E11" s="148">
        <v>79</v>
      </c>
      <c r="F11" s="148">
        <v>76</v>
      </c>
      <c r="G11" s="148">
        <v>46</v>
      </c>
      <c r="H11" s="148">
        <v>41</v>
      </c>
      <c r="I11" s="148">
        <v>26</v>
      </c>
      <c r="J11" s="148">
        <v>23</v>
      </c>
      <c r="K11" s="148">
        <v>25</v>
      </c>
      <c r="L11" s="148">
        <v>25</v>
      </c>
      <c r="M11" s="148">
        <v>30</v>
      </c>
      <c r="N11" s="148">
        <v>29</v>
      </c>
      <c r="O11" s="148">
        <v>33</v>
      </c>
      <c r="P11" s="148">
        <v>37</v>
      </c>
      <c r="Q11" s="148">
        <v>45</v>
      </c>
      <c r="R11" s="148">
        <v>89</v>
      </c>
      <c r="S11" s="148">
        <v>63</v>
      </c>
      <c r="T11" s="148">
        <v>48</v>
      </c>
      <c r="U11" s="148">
        <v>47</v>
      </c>
      <c r="V11" s="148">
        <v>43</v>
      </c>
      <c r="W11" s="148">
        <v>47</v>
      </c>
      <c r="X11" s="148">
        <v>41</v>
      </c>
      <c r="Y11" s="148">
        <v>37</v>
      </c>
      <c r="Z11" s="148">
        <v>40</v>
      </c>
      <c r="AA11" s="148">
        <v>37</v>
      </c>
      <c r="AB11" s="148">
        <v>38</v>
      </c>
      <c r="AC11" s="148">
        <v>40</v>
      </c>
      <c r="AD11" s="148">
        <v>45</v>
      </c>
      <c r="AE11" s="148">
        <v>50</v>
      </c>
      <c r="AF11" s="148">
        <v>36</v>
      </c>
      <c r="AG11" s="116">
        <f t="shared" ref="AG11" si="9">MIN(B11:AF11)</f>
        <v>23</v>
      </c>
      <c r="AH11" s="81">
        <f t="shared" ref="AH11" si="10">AVERAGE(B11:AF11)</f>
        <v>43.903225806451616</v>
      </c>
    </row>
    <row r="12" spans="1:38" x14ac:dyDescent="0.2">
      <c r="A12" s="84" t="s">
        <v>1</v>
      </c>
      <c r="B12" s="148">
        <v>50</v>
      </c>
      <c r="C12" s="148">
        <v>51</v>
      </c>
      <c r="D12" s="148">
        <v>58</v>
      </c>
      <c r="E12" s="148">
        <v>67</v>
      </c>
      <c r="F12" s="148">
        <v>70</v>
      </c>
      <c r="G12" s="148">
        <v>46</v>
      </c>
      <c r="H12" s="148">
        <v>54</v>
      </c>
      <c r="I12" s="148">
        <v>44</v>
      </c>
      <c r="J12" s="148">
        <v>32</v>
      </c>
      <c r="K12" s="148">
        <v>35</v>
      </c>
      <c r="L12" s="148">
        <v>39</v>
      </c>
      <c r="M12" s="148">
        <v>35</v>
      </c>
      <c r="N12" s="148">
        <v>40</v>
      </c>
      <c r="O12" s="148">
        <v>44</v>
      </c>
      <c r="P12" s="148">
        <v>44</v>
      </c>
      <c r="Q12" s="148">
        <v>51</v>
      </c>
      <c r="R12" s="148">
        <v>55</v>
      </c>
      <c r="S12" s="148">
        <v>53</v>
      </c>
      <c r="T12" s="148">
        <v>49</v>
      </c>
      <c r="U12" s="148">
        <v>47</v>
      </c>
      <c r="V12" s="148">
        <v>46</v>
      </c>
      <c r="W12" s="148">
        <v>32</v>
      </c>
      <c r="X12" s="148">
        <v>43</v>
      </c>
      <c r="Y12" s="148">
        <v>37</v>
      </c>
      <c r="Z12" s="148">
        <v>31</v>
      </c>
      <c r="AA12" s="148">
        <v>34</v>
      </c>
      <c r="AB12" s="148">
        <v>33</v>
      </c>
      <c r="AC12" s="148">
        <v>29</v>
      </c>
      <c r="AD12" s="148">
        <v>38</v>
      </c>
      <c r="AE12" s="148">
        <v>44</v>
      </c>
      <c r="AF12" s="148">
        <v>48</v>
      </c>
      <c r="AG12" s="116">
        <f t="shared" ref="AG12:AG16" si="11">MIN(B12:AF12)</f>
        <v>29</v>
      </c>
      <c r="AH12" s="81">
        <f t="shared" ref="AH12:AH16" si="12">AVERAGE(B12:AF12)</f>
        <v>44.483870967741936</v>
      </c>
      <c r="AJ12" s="11" t="s">
        <v>38</v>
      </c>
    </row>
    <row r="13" spans="1:38" x14ac:dyDescent="0.2">
      <c r="A13" s="84" t="s">
        <v>2</v>
      </c>
      <c r="B13" s="148">
        <v>53</v>
      </c>
      <c r="C13" s="148">
        <v>55</v>
      </c>
      <c r="D13" s="148">
        <v>48</v>
      </c>
      <c r="E13" s="148">
        <v>47</v>
      </c>
      <c r="F13" s="148">
        <v>62</v>
      </c>
      <c r="G13" s="148">
        <v>57</v>
      </c>
      <c r="H13" s="148">
        <v>59</v>
      </c>
      <c r="I13" s="148">
        <v>51</v>
      </c>
      <c r="J13" s="148">
        <v>38</v>
      </c>
      <c r="K13" s="148">
        <v>32</v>
      </c>
      <c r="L13" s="148">
        <v>45</v>
      </c>
      <c r="M13" s="148">
        <v>31</v>
      </c>
      <c r="N13" s="148">
        <v>37</v>
      </c>
      <c r="O13" s="148">
        <v>49</v>
      </c>
      <c r="P13" s="148">
        <v>51</v>
      </c>
      <c r="Q13" s="148">
        <v>38</v>
      </c>
      <c r="R13" s="148">
        <v>50</v>
      </c>
      <c r="S13" s="148">
        <v>47</v>
      </c>
      <c r="T13" s="148">
        <v>57</v>
      </c>
      <c r="U13" s="148">
        <v>44</v>
      </c>
      <c r="V13" s="148">
        <v>38</v>
      </c>
      <c r="W13" s="148">
        <v>33</v>
      </c>
      <c r="X13" s="148">
        <v>38</v>
      </c>
      <c r="Y13" s="148">
        <v>34</v>
      </c>
      <c r="Z13" s="148">
        <v>32</v>
      </c>
      <c r="AA13" s="148">
        <v>32</v>
      </c>
      <c r="AB13" s="148">
        <v>28</v>
      </c>
      <c r="AC13" s="148">
        <v>28</v>
      </c>
      <c r="AD13" s="148">
        <v>27</v>
      </c>
      <c r="AE13" s="148">
        <v>34</v>
      </c>
      <c r="AF13" s="148">
        <v>37</v>
      </c>
      <c r="AG13" s="116">
        <f t="shared" si="11"/>
        <v>27</v>
      </c>
      <c r="AH13" s="81">
        <f>AVERAGE(B13:AF13)</f>
        <v>42.322580645161288</v>
      </c>
      <c r="AI13" s="11" t="s">
        <v>38</v>
      </c>
      <c r="AJ13" s="11" t="s">
        <v>38</v>
      </c>
    </row>
    <row r="14" spans="1:38" x14ac:dyDescent="0.2">
      <c r="A14" s="84" t="s">
        <v>3</v>
      </c>
      <c r="B14" s="148">
        <v>42</v>
      </c>
      <c r="C14" s="148">
        <v>43</v>
      </c>
      <c r="D14" s="148">
        <v>49</v>
      </c>
      <c r="E14" s="148">
        <v>64</v>
      </c>
      <c r="F14" s="148">
        <v>56</v>
      </c>
      <c r="G14" s="148">
        <v>40</v>
      </c>
      <c r="H14" s="148">
        <v>38</v>
      </c>
      <c r="I14" s="148">
        <v>38</v>
      </c>
      <c r="J14" s="148">
        <v>21</v>
      </c>
      <c r="K14" s="148">
        <v>27</v>
      </c>
      <c r="L14" s="148">
        <v>35</v>
      </c>
      <c r="M14" s="148">
        <v>35</v>
      </c>
      <c r="N14" s="148">
        <v>40</v>
      </c>
      <c r="O14" s="148">
        <v>42</v>
      </c>
      <c r="P14" s="148">
        <v>47</v>
      </c>
      <c r="Q14" s="148">
        <v>54</v>
      </c>
      <c r="R14" s="148">
        <v>55</v>
      </c>
      <c r="S14" s="148">
        <v>52</v>
      </c>
      <c r="T14" s="148">
        <v>62</v>
      </c>
      <c r="U14" s="148">
        <v>58</v>
      </c>
      <c r="V14" s="148">
        <v>46</v>
      </c>
      <c r="W14" s="148">
        <v>51</v>
      </c>
      <c r="X14" s="148">
        <v>45</v>
      </c>
      <c r="Y14" s="148">
        <v>52</v>
      </c>
      <c r="Z14" s="148">
        <v>38</v>
      </c>
      <c r="AA14" s="148">
        <v>45</v>
      </c>
      <c r="AB14" s="148">
        <v>41</v>
      </c>
      <c r="AC14" s="148">
        <v>55</v>
      </c>
      <c r="AD14" s="148">
        <v>47</v>
      </c>
      <c r="AE14" s="148">
        <v>46</v>
      </c>
      <c r="AF14" s="148">
        <v>33</v>
      </c>
      <c r="AG14" s="116">
        <f t="shared" si="11"/>
        <v>21</v>
      </c>
      <c r="AH14" s="81">
        <f t="shared" si="12"/>
        <v>45.064516129032256</v>
      </c>
      <c r="AI14" s="11" t="s">
        <v>38</v>
      </c>
      <c r="AK14" t="s">
        <v>38</v>
      </c>
    </row>
    <row r="15" spans="1:38" x14ac:dyDescent="0.2">
      <c r="A15" s="84" t="s">
        <v>35</v>
      </c>
      <c r="B15" s="148">
        <v>54</v>
      </c>
      <c r="C15" s="148">
        <v>52</v>
      </c>
      <c r="D15" s="148">
        <v>51</v>
      </c>
      <c r="E15" s="148">
        <v>53</v>
      </c>
      <c r="F15" s="148">
        <v>71</v>
      </c>
      <c r="G15" s="148">
        <v>64</v>
      </c>
      <c r="H15" s="148">
        <v>50</v>
      </c>
      <c r="I15" s="148">
        <v>49</v>
      </c>
      <c r="J15" s="148">
        <v>45</v>
      </c>
      <c r="K15" s="148">
        <v>44</v>
      </c>
      <c r="L15" s="148">
        <v>50</v>
      </c>
      <c r="M15" s="148">
        <v>44</v>
      </c>
      <c r="N15" s="148">
        <v>50</v>
      </c>
      <c r="O15" s="148">
        <v>57</v>
      </c>
      <c r="P15" s="148">
        <v>43</v>
      </c>
      <c r="Q15" s="148">
        <v>49</v>
      </c>
      <c r="R15" s="148">
        <v>48</v>
      </c>
      <c r="S15" s="148">
        <v>62</v>
      </c>
      <c r="T15" s="148">
        <v>60</v>
      </c>
      <c r="U15" s="148">
        <v>46</v>
      </c>
      <c r="V15" s="148">
        <v>42</v>
      </c>
      <c r="W15" s="148">
        <v>34</v>
      </c>
      <c r="X15" s="148">
        <v>40</v>
      </c>
      <c r="Y15" s="148">
        <v>34</v>
      </c>
      <c r="Z15" s="148">
        <v>32</v>
      </c>
      <c r="AA15" s="148">
        <v>27</v>
      </c>
      <c r="AB15" s="148">
        <v>25</v>
      </c>
      <c r="AC15" s="148">
        <v>25</v>
      </c>
      <c r="AD15" s="148">
        <v>27</v>
      </c>
      <c r="AE15" s="148">
        <v>35</v>
      </c>
      <c r="AF15" s="148">
        <v>36</v>
      </c>
      <c r="AG15" s="116">
        <f>MIN(B15:AF15)</f>
        <v>25</v>
      </c>
      <c r="AH15" s="81">
        <f>AVERAGE(B15:AF15)</f>
        <v>45.12903225806452</v>
      </c>
      <c r="AJ15" t="s">
        <v>38</v>
      </c>
      <c r="AL15" t="s">
        <v>38</v>
      </c>
    </row>
    <row r="16" spans="1:38" x14ac:dyDescent="0.2">
      <c r="A16" s="84" t="s">
        <v>4</v>
      </c>
      <c r="B16" s="148">
        <v>59</v>
      </c>
      <c r="C16" s="148">
        <v>57</v>
      </c>
      <c r="D16" s="148">
        <v>56</v>
      </c>
      <c r="E16" s="148">
        <v>53</v>
      </c>
      <c r="F16" s="148">
        <v>77</v>
      </c>
      <c r="G16" s="148">
        <v>56</v>
      </c>
      <c r="H16" s="148">
        <v>47</v>
      </c>
      <c r="I16" s="148">
        <v>56</v>
      </c>
      <c r="J16" s="148">
        <v>42</v>
      </c>
      <c r="K16" s="148">
        <v>45</v>
      </c>
      <c r="L16" s="148">
        <v>46</v>
      </c>
      <c r="M16" s="148">
        <v>42</v>
      </c>
      <c r="N16" s="148">
        <v>52</v>
      </c>
      <c r="O16" s="148">
        <v>61</v>
      </c>
      <c r="P16" s="148">
        <v>50</v>
      </c>
      <c r="Q16" s="148">
        <v>52</v>
      </c>
      <c r="R16" s="148">
        <v>60</v>
      </c>
      <c r="S16" s="148">
        <v>60</v>
      </c>
      <c r="T16" s="148">
        <v>57</v>
      </c>
      <c r="U16" s="148">
        <v>49</v>
      </c>
      <c r="V16" s="148">
        <v>39</v>
      </c>
      <c r="W16" s="148">
        <v>39</v>
      </c>
      <c r="X16" s="148">
        <v>49</v>
      </c>
      <c r="Y16" s="148">
        <v>44</v>
      </c>
      <c r="Z16" s="148">
        <v>33</v>
      </c>
      <c r="AA16" s="148">
        <v>28</v>
      </c>
      <c r="AB16" s="148">
        <v>31</v>
      </c>
      <c r="AC16" s="148">
        <v>21</v>
      </c>
      <c r="AD16" s="148">
        <v>38</v>
      </c>
      <c r="AE16" s="148">
        <v>36</v>
      </c>
      <c r="AF16" s="148">
        <v>38</v>
      </c>
      <c r="AG16" s="116">
        <f t="shared" si="11"/>
        <v>21</v>
      </c>
      <c r="AH16" s="81">
        <f t="shared" si="12"/>
        <v>47.516129032258064</v>
      </c>
      <c r="AK16" t="s">
        <v>38</v>
      </c>
      <c r="AL16" t="s">
        <v>38</v>
      </c>
    </row>
    <row r="17" spans="1:39" x14ac:dyDescent="0.2">
      <c r="A17" s="84" t="s">
        <v>154</v>
      </c>
      <c r="B17" s="148">
        <v>46</v>
      </c>
      <c r="C17" s="148">
        <v>53</v>
      </c>
      <c r="D17" s="148">
        <v>58</v>
      </c>
      <c r="E17" s="148">
        <v>67</v>
      </c>
      <c r="F17" s="148">
        <v>67</v>
      </c>
      <c r="G17" s="148">
        <v>40</v>
      </c>
      <c r="H17" s="148">
        <v>40</v>
      </c>
      <c r="I17" s="148">
        <v>22</v>
      </c>
      <c r="J17" s="148">
        <v>25</v>
      </c>
      <c r="K17" s="148">
        <v>21</v>
      </c>
      <c r="L17" s="148">
        <v>24</v>
      </c>
      <c r="M17" s="148">
        <v>30</v>
      </c>
      <c r="N17" s="148">
        <v>32</v>
      </c>
      <c r="O17" s="148">
        <v>34</v>
      </c>
      <c r="P17" s="148">
        <v>37</v>
      </c>
      <c r="Q17" s="148">
        <v>47</v>
      </c>
      <c r="R17" s="148">
        <v>82</v>
      </c>
      <c r="S17" s="148">
        <v>52</v>
      </c>
      <c r="T17" s="148">
        <v>46</v>
      </c>
      <c r="U17" s="148">
        <v>48</v>
      </c>
      <c r="V17" s="148">
        <v>42</v>
      </c>
      <c r="W17" s="148">
        <v>45</v>
      </c>
      <c r="X17" s="148">
        <v>36</v>
      </c>
      <c r="Y17" s="148">
        <v>42</v>
      </c>
      <c r="Z17" s="148">
        <v>36</v>
      </c>
      <c r="AA17" s="148">
        <v>33</v>
      </c>
      <c r="AB17" s="148">
        <v>34</v>
      </c>
      <c r="AC17" s="148">
        <v>34</v>
      </c>
      <c r="AD17" s="148">
        <v>42</v>
      </c>
      <c r="AE17" s="148">
        <v>48</v>
      </c>
      <c r="AF17" s="148">
        <v>39</v>
      </c>
      <c r="AG17" s="116">
        <f t="shared" ref="AG17:AG18" si="13">MIN(B17:AF17)</f>
        <v>21</v>
      </c>
      <c r="AH17" s="81">
        <f t="shared" ref="AH17:AH18" si="14">AVERAGE(B17:AF17)</f>
        <v>42</v>
      </c>
      <c r="AI17" s="11" t="s">
        <v>38</v>
      </c>
      <c r="AJ17" t="s">
        <v>38</v>
      </c>
    </row>
    <row r="18" spans="1:39" x14ac:dyDescent="0.2">
      <c r="A18" s="84" t="s">
        <v>155</v>
      </c>
      <c r="B18" s="148">
        <v>54</v>
      </c>
      <c r="C18" s="148">
        <v>51</v>
      </c>
      <c r="D18" s="148">
        <v>67</v>
      </c>
      <c r="E18" s="148">
        <v>67</v>
      </c>
      <c r="F18" s="148">
        <v>73</v>
      </c>
      <c r="G18" s="148">
        <v>60</v>
      </c>
      <c r="H18" s="148">
        <v>43</v>
      </c>
      <c r="I18" s="148">
        <v>39</v>
      </c>
      <c r="J18" s="148">
        <v>34</v>
      </c>
      <c r="K18" s="148">
        <v>25</v>
      </c>
      <c r="L18" s="148">
        <v>26</v>
      </c>
      <c r="M18" s="148">
        <v>32</v>
      </c>
      <c r="N18" s="148">
        <v>26</v>
      </c>
      <c r="O18" s="148">
        <v>28</v>
      </c>
      <c r="P18" s="148">
        <v>35</v>
      </c>
      <c r="Q18" s="148">
        <v>41</v>
      </c>
      <c r="R18" s="148">
        <v>72</v>
      </c>
      <c r="S18" s="148">
        <v>51</v>
      </c>
      <c r="T18" s="148">
        <v>51</v>
      </c>
      <c r="U18" s="148">
        <v>52</v>
      </c>
      <c r="V18" s="148">
        <v>40</v>
      </c>
      <c r="W18" s="148">
        <v>47</v>
      </c>
      <c r="X18" s="148">
        <v>34</v>
      </c>
      <c r="Y18" s="148">
        <v>36</v>
      </c>
      <c r="Z18" s="148">
        <v>35</v>
      </c>
      <c r="AA18" s="148">
        <v>31</v>
      </c>
      <c r="AB18" s="148">
        <v>32</v>
      </c>
      <c r="AC18" s="148">
        <v>42</v>
      </c>
      <c r="AD18" s="148">
        <v>52</v>
      </c>
      <c r="AE18" s="148">
        <v>58</v>
      </c>
      <c r="AF18" s="148">
        <v>40</v>
      </c>
      <c r="AG18" s="116">
        <f t="shared" si="13"/>
        <v>25</v>
      </c>
      <c r="AH18" s="81">
        <f t="shared" si="14"/>
        <v>44.322580645161288</v>
      </c>
      <c r="AJ18" t="s">
        <v>38</v>
      </c>
      <c r="AM18" t="s">
        <v>38</v>
      </c>
    </row>
    <row r="19" spans="1:39" x14ac:dyDescent="0.2">
      <c r="A19" s="84" t="s">
        <v>5</v>
      </c>
      <c r="B19" s="148">
        <v>46</v>
      </c>
      <c r="C19" s="148">
        <v>41</v>
      </c>
      <c r="D19" s="148">
        <v>57</v>
      </c>
      <c r="E19" s="148">
        <v>82</v>
      </c>
      <c r="F19" s="148">
        <v>65</v>
      </c>
      <c r="G19" s="148">
        <v>42</v>
      </c>
      <c r="H19" s="148">
        <v>39</v>
      </c>
      <c r="I19" s="148">
        <v>42</v>
      </c>
      <c r="J19" s="148">
        <v>32</v>
      </c>
      <c r="K19" s="148">
        <v>26</v>
      </c>
      <c r="L19" s="148">
        <v>26</v>
      </c>
      <c r="M19" s="148">
        <v>28</v>
      </c>
      <c r="N19" s="148">
        <v>32</v>
      </c>
      <c r="O19" s="148">
        <v>33</v>
      </c>
      <c r="P19" s="148">
        <v>35</v>
      </c>
      <c r="Q19" s="148">
        <v>39</v>
      </c>
      <c r="R19" s="148">
        <v>73</v>
      </c>
      <c r="S19" s="148">
        <v>49</v>
      </c>
      <c r="T19" s="148">
        <v>49</v>
      </c>
      <c r="U19" s="148">
        <v>41</v>
      </c>
      <c r="V19" s="148">
        <v>37</v>
      </c>
      <c r="W19" s="148">
        <v>40</v>
      </c>
      <c r="X19" s="148">
        <v>31</v>
      </c>
      <c r="Y19" s="148">
        <v>37</v>
      </c>
      <c r="Z19" s="148">
        <v>34</v>
      </c>
      <c r="AA19" s="148">
        <v>28</v>
      </c>
      <c r="AB19" s="148">
        <v>29</v>
      </c>
      <c r="AC19" s="148">
        <v>33</v>
      </c>
      <c r="AD19" s="148">
        <v>38</v>
      </c>
      <c r="AE19" s="148">
        <v>48</v>
      </c>
      <c r="AF19" s="148">
        <v>30</v>
      </c>
      <c r="AG19" s="116">
        <f>MIN(B19:AF19)</f>
        <v>26</v>
      </c>
      <c r="AH19" s="81">
        <f>AVERAGE(B19:AF19)</f>
        <v>40.70967741935484</v>
      </c>
      <c r="AJ19" t="s">
        <v>38</v>
      </c>
      <c r="AK19" t="s">
        <v>38</v>
      </c>
      <c r="AL19" t="s">
        <v>38</v>
      </c>
    </row>
    <row r="20" spans="1:39" x14ac:dyDescent="0.2">
      <c r="A20" s="84" t="s">
        <v>6</v>
      </c>
      <c r="B20" s="148">
        <v>47</v>
      </c>
      <c r="C20" s="148">
        <v>59</v>
      </c>
      <c r="D20" s="148">
        <v>63</v>
      </c>
      <c r="E20" s="148">
        <v>73</v>
      </c>
      <c r="F20" s="148">
        <v>72</v>
      </c>
      <c r="G20" s="148">
        <v>65</v>
      </c>
      <c r="H20" s="148">
        <v>37</v>
      </c>
      <c r="I20" s="148">
        <v>26</v>
      </c>
      <c r="J20" s="148">
        <v>24</v>
      </c>
      <c r="K20" s="148">
        <v>25</v>
      </c>
      <c r="L20" s="148">
        <v>34</v>
      </c>
      <c r="M20" s="148">
        <v>35</v>
      </c>
      <c r="N20" s="148">
        <v>36</v>
      </c>
      <c r="O20" s="148">
        <v>39</v>
      </c>
      <c r="P20" s="148">
        <v>34</v>
      </c>
      <c r="Q20" s="148">
        <v>47</v>
      </c>
      <c r="R20" s="148">
        <v>61</v>
      </c>
      <c r="S20" s="148">
        <v>58</v>
      </c>
      <c r="T20" s="148">
        <v>44</v>
      </c>
      <c r="U20" s="148">
        <v>52</v>
      </c>
      <c r="V20" s="148">
        <v>45</v>
      </c>
      <c r="W20" s="148">
        <v>48</v>
      </c>
      <c r="X20" s="148">
        <v>44</v>
      </c>
      <c r="Y20" s="148">
        <v>33</v>
      </c>
      <c r="Z20" s="148">
        <v>34</v>
      </c>
      <c r="AA20" s="148">
        <v>29</v>
      </c>
      <c r="AB20" s="148">
        <v>30</v>
      </c>
      <c r="AC20" s="148">
        <v>51</v>
      </c>
      <c r="AD20" s="148">
        <v>41</v>
      </c>
      <c r="AE20" s="148">
        <v>43</v>
      </c>
      <c r="AF20" s="148">
        <v>36</v>
      </c>
      <c r="AG20" s="116">
        <f>MIN(B20:AF20)</f>
        <v>24</v>
      </c>
      <c r="AH20" s="81">
        <f>AVERAGE(B20:AF20)</f>
        <v>44.032258064516128</v>
      </c>
      <c r="AL20" t="s">
        <v>38</v>
      </c>
    </row>
    <row r="21" spans="1:39" x14ac:dyDescent="0.2">
      <c r="A21" s="84" t="s">
        <v>34</v>
      </c>
      <c r="B21" s="148">
        <v>43</v>
      </c>
      <c r="C21" s="148">
        <v>42</v>
      </c>
      <c r="D21" s="148">
        <v>52</v>
      </c>
      <c r="E21" s="148">
        <v>71</v>
      </c>
      <c r="F21" s="148">
        <v>58</v>
      </c>
      <c r="G21" s="148">
        <v>42</v>
      </c>
      <c r="H21" s="148">
        <v>41</v>
      </c>
      <c r="I21" s="148">
        <v>25</v>
      </c>
      <c r="J21" s="148">
        <v>25</v>
      </c>
      <c r="K21" s="148">
        <v>24</v>
      </c>
      <c r="L21" s="148">
        <v>24</v>
      </c>
      <c r="M21" s="148">
        <v>30</v>
      </c>
      <c r="N21" s="148">
        <v>30</v>
      </c>
      <c r="O21" s="148">
        <v>36</v>
      </c>
      <c r="P21" s="148">
        <v>32</v>
      </c>
      <c r="Q21" s="148">
        <v>41</v>
      </c>
      <c r="R21" s="148">
        <v>80</v>
      </c>
      <c r="S21" s="148">
        <v>63</v>
      </c>
      <c r="T21" s="148">
        <v>48</v>
      </c>
      <c r="U21" s="148">
        <v>47</v>
      </c>
      <c r="V21" s="148">
        <v>42</v>
      </c>
      <c r="W21" s="148">
        <v>48</v>
      </c>
      <c r="X21" s="148">
        <v>36</v>
      </c>
      <c r="Y21" s="148">
        <v>44</v>
      </c>
      <c r="Z21" s="148">
        <v>38</v>
      </c>
      <c r="AA21" s="148">
        <v>36</v>
      </c>
      <c r="AB21" s="148">
        <v>35</v>
      </c>
      <c r="AC21" s="148">
        <v>43</v>
      </c>
      <c r="AD21" s="148">
        <v>48</v>
      </c>
      <c r="AE21" s="148">
        <v>48</v>
      </c>
      <c r="AF21" s="148">
        <v>38</v>
      </c>
      <c r="AG21" s="116">
        <f t="shared" ref="AG21:AG22" si="15">MIN(B21:AF21)</f>
        <v>24</v>
      </c>
      <c r="AH21" s="81">
        <f t="shared" ref="AH21:AH22" si="16">AVERAGE(B21:AF21)</f>
        <v>42.258064516129032</v>
      </c>
      <c r="AK21" t="s">
        <v>38</v>
      </c>
      <c r="AL21" t="s">
        <v>38</v>
      </c>
    </row>
    <row r="22" spans="1:39" x14ac:dyDescent="0.2">
      <c r="A22" s="84" t="s">
        <v>156</v>
      </c>
      <c r="B22" s="148">
        <v>43</v>
      </c>
      <c r="C22" s="148">
        <v>42</v>
      </c>
      <c r="D22" s="148">
        <v>52</v>
      </c>
      <c r="E22" s="148">
        <v>71</v>
      </c>
      <c r="F22" s="148">
        <v>58</v>
      </c>
      <c r="G22" s="148">
        <v>42</v>
      </c>
      <c r="H22" s="148">
        <v>41</v>
      </c>
      <c r="I22" s="148">
        <v>25</v>
      </c>
      <c r="J22" s="148">
        <v>25</v>
      </c>
      <c r="K22" s="148">
        <v>24</v>
      </c>
      <c r="L22" s="148">
        <v>24</v>
      </c>
      <c r="M22" s="148">
        <v>30</v>
      </c>
      <c r="N22" s="148">
        <v>30</v>
      </c>
      <c r="O22" s="148">
        <v>36</v>
      </c>
      <c r="P22" s="148">
        <v>32</v>
      </c>
      <c r="Q22" s="148">
        <v>41</v>
      </c>
      <c r="R22" s="148">
        <v>80</v>
      </c>
      <c r="S22" s="148">
        <v>63</v>
      </c>
      <c r="T22" s="148">
        <v>48</v>
      </c>
      <c r="U22" s="148">
        <v>47</v>
      </c>
      <c r="V22" s="148">
        <v>42</v>
      </c>
      <c r="W22" s="148">
        <v>48</v>
      </c>
      <c r="X22" s="148">
        <v>36</v>
      </c>
      <c r="Y22" s="148">
        <v>44</v>
      </c>
      <c r="Z22" s="148">
        <v>38</v>
      </c>
      <c r="AA22" s="148">
        <v>36</v>
      </c>
      <c r="AB22" s="148">
        <v>35</v>
      </c>
      <c r="AC22" s="148">
        <v>43</v>
      </c>
      <c r="AD22" s="148">
        <v>48</v>
      </c>
      <c r="AE22" s="148">
        <v>48</v>
      </c>
      <c r="AF22" s="148">
        <v>38</v>
      </c>
      <c r="AG22" s="116">
        <f t="shared" si="15"/>
        <v>24</v>
      </c>
      <c r="AH22" s="81">
        <f t="shared" si="16"/>
        <v>42.258064516129032</v>
      </c>
      <c r="AI22" s="11" t="s">
        <v>38</v>
      </c>
      <c r="AJ22" t="s">
        <v>38</v>
      </c>
      <c r="AL22" t="s">
        <v>38</v>
      </c>
    </row>
    <row r="23" spans="1:39" s="5" customFormat="1" x14ac:dyDescent="0.2">
      <c r="A23" s="84" t="s">
        <v>7</v>
      </c>
      <c r="B23" s="148" t="s">
        <v>210</v>
      </c>
      <c r="C23" s="148" t="s">
        <v>210</v>
      </c>
      <c r="D23" s="148" t="s">
        <v>210</v>
      </c>
      <c r="E23" s="148" t="s">
        <v>210</v>
      </c>
      <c r="F23" s="148" t="s">
        <v>210</v>
      </c>
      <c r="G23" s="148">
        <v>41</v>
      </c>
      <c r="H23" s="148">
        <v>43</v>
      </c>
      <c r="I23" s="148">
        <v>35</v>
      </c>
      <c r="J23" s="148">
        <v>58</v>
      </c>
      <c r="K23" s="148">
        <v>32</v>
      </c>
      <c r="L23" s="148" t="s">
        <v>210</v>
      </c>
      <c r="M23" s="148" t="s">
        <v>210</v>
      </c>
      <c r="N23" s="148" t="s">
        <v>210</v>
      </c>
      <c r="O23" s="148" t="s">
        <v>210</v>
      </c>
      <c r="P23" s="148" t="s">
        <v>210</v>
      </c>
      <c r="Q23" s="148" t="s">
        <v>210</v>
      </c>
      <c r="R23" s="148" t="s">
        <v>210</v>
      </c>
      <c r="S23" s="148" t="s">
        <v>210</v>
      </c>
      <c r="T23" s="148" t="s">
        <v>210</v>
      </c>
      <c r="U23" s="148" t="s">
        <v>210</v>
      </c>
      <c r="V23" s="148" t="s">
        <v>210</v>
      </c>
      <c r="W23" s="148" t="s">
        <v>210</v>
      </c>
      <c r="X23" s="148" t="s">
        <v>210</v>
      </c>
      <c r="Y23" s="148" t="s">
        <v>210</v>
      </c>
      <c r="Z23" s="148" t="s">
        <v>210</v>
      </c>
      <c r="AA23" s="148" t="s">
        <v>210</v>
      </c>
      <c r="AB23" s="148" t="s">
        <v>210</v>
      </c>
      <c r="AC23" s="148" t="s">
        <v>210</v>
      </c>
      <c r="AD23" s="148" t="s">
        <v>210</v>
      </c>
      <c r="AE23" s="148" t="s">
        <v>210</v>
      </c>
      <c r="AF23" s="148">
        <v>43</v>
      </c>
      <c r="AG23" s="116">
        <f t="shared" ref="AG23:AG24" si="17">MIN(B23:AF23)</f>
        <v>32</v>
      </c>
      <c r="AH23" s="81">
        <f t="shared" ref="AH23:AH24" si="18">AVERAGE(B23:AF23)</f>
        <v>42</v>
      </c>
      <c r="AJ23" s="5" t="s">
        <v>38</v>
      </c>
      <c r="AL23" s="5" t="s">
        <v>38</v>
      </c>
    </row>
    <row r="24" spans="1:39" x14ac:dyDescent="0.2">
      <c r="A24" s="84" t="s">
        <v>157</v>
      </c>
      <c r="B24" s="148">
        <v>53</v>
      </c>
      <c r="C24" s="148">
        <v>60</v>
      </c>
      <c r="D24" s="148">
        <v>67</v>
      </c>
      <c r="E24" s="148">
        <v>64</v>
      </c>
      <c r="F24" s="148">
        <v>76</v>
      </c>
      <c r="G24" s="148">
        <v>61</v>
      </c>
      <c r="H24" s="148">
        <v>56</v>
      </c>
      <c r="I24" s="148">
        <v>43</v>
      </c>
      <c r="J24" s="148">
        <v>38</v>
      </c>
      <c r="K24" s="148">
        <v>37</v>
      </c>
      <c r="L24" s="148">
        <v>37</v>
      </c>
      <c r="M24" s="148">
        <v>40</v>
      </c>
      <c r="N24" s="148">
        <v>44</v>
      </c>
      <c r="O24" s="148">
        <v>45</v>
      </c>
      <c r="P24" s="148">
        <v>42</v>
      </c>
      <c r="Q24" s="148">
        <v>54</v>
      </c>
      <c r="R24" s="148">
        <v>82</v>
      </c>
      <c r="S24" s="148">
        <v>73</v>
      </c>
      <c r="T24" s="148">
        <v>61</v>
      </c>
      <c r="U24" s="148">
        <v>57</v>
      </c>
      <c r="V24" s="148">
        <v>53</v>
      </c>
      <c r="W24" s="148">
        <v>50</v>
      </c>
      <c r="X24" s="148">
        <v>52</v>
      </c>
      <c r="Y24" s="148">
        <v>49</v>
      </c>
      <c r="Z24" s="148">
        <v>46</v>
      </c>
      <c r="AA24" s="148">
        <v>39</v>
      </c>
      <c r="AB24" s="148">
        <v>43</v>
      </c>
      <c r="AC24" s="148">
        <v>49</v>
      </c>
      <c r="AD24" s="148">
        <v>55</v>
      </c>
      <c r="AE24" s="148">
        <v>62</v>
      </c>
      <c r="AF24" s="148">
        <v>55</v>
      </c>
      <c r="AG24" s="116">
        <f t="shared" si="17"/>
        <v>37</v>
      </c>
      <c r="AH24" s="81">
        <f t="shared" si="18"/>
        <v>53</v>
      </c>
      <c r="AK24" t="s">
        <v>38</v>
      </c>
    </row>
    <row r="25" spans="1:39" x14ac:dyDescent="0.2">
      <c r="A25" s="84" t="s">
        <v>158</v>
      </c>
      <c r="B25" s="148">
        <v>72</v>
      </c>
      <c r="C25" s="148">
        <v>81</v>
      </c>
      <c r="D25" s="148">
        <v>71</v>
      </c>
      <c r="E25" s="148">
        <v>82</v>
      </c>
      <c r="F25" s="148">
        <v>72</v>
      </c>
      <c r="G25" s="148">
        <v>82</v>
      </c>
      <c r="H25" s="148">
        <v>87</v>
      </c>
      <c r="I25" s="148">
        <v>76</v>
      </c>
      <c r="J25" s="148">
        <v>82</v>
      </c>
      <c r="K25" s="148">
        <v>76</v>
      </c>
      <c r="L25" s="148">
        <v>78</v>
      </c>
      <c r="M25" s="148">
        <v>69</v>
      </c>
      <c r="N25" s="148">
        <v>75</v>
      </c>
      <c r="O25" s="148">
        <v>88</v>
      </c>
      <c r="P25" s="148">
        <v>82</v>
      </c>
      <c r="Q25" s="148">
        <v>73</v>
      </c>
      <c r="R25" s="148">
        <v>78</v>
      </c>
      <c r="S25" s="148">
        <v>84</v>
      </c>
      <c r="T25" s="148">
        <v>78</v>
      </c>
      <c r="U25" s="148">
        <v>77</v>
      </c>
      <c r="V25" s="148">
        <v>73</v>
      </c>
      <c r="W25" s="148">
        <v>68</v>
      </c>
      <c r="X25" s="148">
        <v>75</v>
      </c>
      <c r="Y25" s="148">
        <v>79</v>
      </c>
      <c r="Z25" s="148">
        <v>78</v>
      </c>
      <c r="AA25" s="148">
        <v>75</v>
      </c>
      <c r="AB25" s="148">
        <v>72</v>
      </c>
      <c r="AC25" s="148">
        <v>73</v>
      </c>
      <c r="AD25" s="148">
        <v>73</v>
      </c>
      <c r="AE25" s="148">
        <v>66</v>
      </c>
      <c r="AF25" s="148">
        <v>66</v>
      </c>
      <c r="AG25" s="116">
        <f t="shared" ref="AG25" si="19">MIN(B25:AF25)</f>
        <v>66</v>
      </c>
      <c r="AH25" s="81">
        <f t="shared" ref="AH25" si="20">AVERAGE(B25:AF25)</f>
        <v>76.161290322580641</v>
      </c>
      <c r="AJ25" t="s">
        <v>38</v>
      </c>
      <c r="AK25" t="s">
        <v>38</v>
      </c>
    </row>
    <row r="26" spans="1:39" x14ac:dyDescent="0.2">
      <c r="A26" s="84" t="s">
        <v>8</v>
      </c>
      <c r="B26" s="148">
        <v>38</v>
      </c>
      <c r="C26" s="148">
        <v>54</v>
      </c>
      <c r="D26" s="148">
        <v>56</v>
      </c>
      <c r="E26" s="148">
        <v>67</v>
      </c>
      <c r="F26" s="148">
        <v>63</v>
      </c>
      <c r="G26" s="148">
        <v>52</v>
      </c>
      <c r="H26" s="148">
        <v>35</v>
      </c>
      <c r="I26" s="148">
        <v>24</v>
      </c>
      <c r="J26" s="148">
        <v>20</v>
      </c>
      <c r="K26" s="148">
        <v>26</v>
      </c>
      <c r="L26" s="148">
        <v>27</v>
      </c>
      <c r="M26" s="148">
        <v>33</v>
      </c>
      <c r="N26" s="148">
        <v>27</v>
      </c>
      <c r="O26" s="148">
        <v>35</v>
      </c>
      <c r="P26" s="148">
        <v>30</v>
      </c>
      <c r="Q26" s="148">
        <v>42</v>
      </c>
      <c r="R26" s="148">
        <v>72</v>
      </c>
      <c r="S26" s="148">
        <v>65</v>
      </c>
      <c r="T26" s="148">
        <v>48</v>
      </c>
      <c r="U26" s="148">
        <v>51</v>
      </c>
      <c r="V26" s="148">
        <v>49</v>
      </c>
      <c r="W26" s="148">
        <v>55</v>
      </c>
      <c r="X26" s="148">
        <v>35</v>
      </c>
      <c r="Y26" s="148">
        <v>42</v>
      </c>
      <c r="Z26" s="148">
        <v>38</v>
      </c>
      <c r="AA26" s="148">
        <v>31</v>
      </c>
      <c r="AB26" s="148">
        <v>33</v>
      </c>
      <c r="AC26" s="148">
        <v>52</v>
      </c>
      <c r="AD26" s="148">
        <v>47</v>
      </c>
      <c r="AE26" s="148">
        <v>54</v>
      </c>
      <c r="AF26" s="148">
        <v>43</v>
      </c>
      <c r="AG26" s="116">
        <f t="shared" ref="AG26:AG28" si="21">MIN(B26:AF26)</f>
        <v>20</v>
      </c>
      <c r="AH26" s="81">
        <f t="shared" ref="AH26:AH28" si="22">AVERAGE(B26:AF26)</f>
        <v>43.354838709677416</v>
      </c>
      <c r="AI26" s="11" t="s">
        <v>38</v>
      </c>
      <c r="AK26" t="s">
        <v>38</v>
      </c>
      <c r="AL26" t="s">
        <v>38</v>
      </c>
      <c r="AM26" t="s">
        <v>38</v>
      </c>
    </row>
    <row r="27" spans="1:39" x14ac:dyDescent="0.2">
      <c r="A27" s="84" t="s">
        <v>9</v>
      </c>
      <c r="B27" s="148" t="s">
        <v>210</v>
      </c>
      <c r="C27" s="148" t="s">
        <v>210</v>
      </c>
      <c r="D27" s="148" t="s">
        <v>210</v>
      </c>
      <c r="E27" s="148" t="s">
        <v>210</v>
      </c>
      <c r="F27" s="148" t="s">
        <v>210</v>
      </c>
      <c r="G27" s="148" t="s">
        <v>210</v>
      </c>
      <c r="H27" s="148">
        <v>34</v>
      </c>
      <c r="I27" s="148">
        <v>26</v>
      </c>
      <c r="J27" s="148">
        <v>25</v>
      </c>
      <c r="K27" s="148" t="s">
        <v>210</v>
      </c>
      <c r="L27" s="148" t="s">
        <v>210</v>
      </c>
      <c r="M27" s="148" t="s">
        <v>210</v>
      </c>
      <c r="N27" s="148" t="s">
        <v>210</v>
      </c>
      <c r="O27" s="148" t="s">
        <v>210</v>
      </c>
      <c r="P27" s="148" t="s">
        <v>210</v>
      </c>
      <c r="Q27" s="148" t="s">
        <v>210</v>
      </c>
      <c r="R27" s="148" t="s">
        <v>210</v>
      </c>
      <c r="S27" s="148" t="s">
        <v>210</v>
      </c>
      <c r="T27" s="148" t="s">
        <v>210</v>
      </c>
      <c r="U27" s="148" t="s">
        <v>210</v>
      </c>
      <c r="V27" s="148" t="s">
        <v>210</v>
      </c>
      <c r="W27" s="148" t="s">
        <v>210</v>
      </c>
      <c r="X27" s="148" t="s">
        <v>210</v>
      </c>
      <c r="Y27" s="148" t="s">
        <v>210</v>
      </c>
      <c r="Z27" s="148" t="s">
        <v>210</v>
      </c>
      <c r="AA27" s="148" t="s">
        <v>210</v>
      </c>
      <c r="AB27" s="148" t="s">
        <v>210</v>
      </c>
      <c r="AC27" s="148" t="s">
        <v>210</v>
      </c>
      <c r="AD27" s="148" t="s">
        <v>210</v>
      </c>
      <c r="AE27" s="148" t="s">
        <v>210</v>
      </c>
      <c r="AF27" s="148" t="s">
        <v>210</v>
      </c>
      <c r="AG27" s="116">
        <f t="shared" si="21"/>
        <v>25</v>
      </c>
      <c r="AH27" s="81">
        <f t="shared" si="22"/>
        <v>28.333333333333332</v>
      </c>
      <c r="AL27" t="s">
        <v>38</v>
      </c>
    </row>
    <row r="28" spans="1:39" x14ac:dyDescent="0.2">
      <c r="A28" s="84" t="s">
        <v>159</v>
      </c>
      <c r="B28" s="148">
        <v>47</v>
      </c>
      <c r="C28" s="148">
        <v>46</v>
      </c>
      <c r="D28" s="148">
        <v>62</v>
      </c>
      <c r="E28" s="148">
        <v>52</v>
      </c>
      <c r="F28" s="148">
        <v>73</v>
      </c>
      <c r="G28" s="148">
        <v>45</v>
      </c>
      <c r="H28" s="148">
        <v>40</v>
      </c>
      <c r="I28" s="148">
        <v>46</v>
      </c>
      <c r="J28" s="148">
        <v>37</v>
      </c>
      <c r="K28" s="148">
        <v>28</v>
      </c>
      <c r="L28" s="148">
        <v>32</v>
      </c>
      <c r="M28" s="148">
        <v>36</v>
      </c>
      <c r="N28" s="148">
        <v>36</v>
      </c>
      <c r="O28" s="148">
        <v>41</v>
      </c>
      <c r="P28" s="148">
        <v>41</v>
      </c>
      <c r="Q28" s="148">
        <v>40</v>
      </c>
      <c r="R28" s="148">
        <v>50</v>
      </c>
      <c r="S28" s="148">
        <v>54</v>
      </c>
      <c r="T28" s="148">
        <v>46</v>
      </c>
      <c r="U28" s="148">
        <v>44</v>
      </c>
      <c r="V28" s="148">
        <v>39</v>
      </c>
      <c r="W28" s="148">
        <v>36</v>
      </c>
      <c r="X28" s="148">
        <v>36</v>
      </c>
      <c r="Y28" s="148">
        <v>30</v>
      </c>
      <c r="Z28" s="148">
        <v>32</v>
      </c>
      <c r="AA28" s="148">
        <v>27</v>
      </c>
      <c r="AB28" s="148">
        <v>27</v>
      </c>
      <c r="AC28" s="148">
        <v>30</v>
      </c>
      <c r="AD28" s="148">
        <v>35</v>
      </c>
      <c r="AE28" s="148">
        <v>39</v>
      </c>
      <c r="AF28" s="148">
        <v>44</v>
      </c>
      <c r="AG28" s="116">
        <f t="shared" si="21"/>
        <v>27</v>
      </c>
      <c r="AH28" s="81">
        <f t="shared" si="22"/>
        <v>41</v>
      </c>
      <c r="AJ28" t="s">
        <v>38</v>
      </c>
      <c r="AL28" t="s">
        <v>38</v>
      </c>
    </row>
    <row r="29" spans="1:39" x14ac:dyDescent="0.2">
      <c r="A29" s="84" t="s">
        <v>10</v>
      </c>
      <c r="B29" s="148">
        <v>45</v>
      </c>
      <c r="C29" s="148">
        <v>52</v>
      </c>
      <c r="D29" s="148">
        <v>66</v>
      </c>
      <c r="E29" s="148">
        <v>59</v>
      </c>
      <c r="F29" s="148">
        <v>64</v>
      </c>
      <c r="G29" s="148">
        <v>42</v>
      </c>
      <c r="H29" s="148">
        <v>41</v>
      </c>
      <c r="I29" s="148">
        <v>28</v>
      </c>
      <c r="J29" s="148">
        <v>25</v>
      </c>
      <c r="K29" s="148">
        <v>22</v>
      </c>
      <c r="L29" s="148">
        <v>26</v>
      </c>
      <c r="M29" s="148">
        <v>33</v>
      </c>
      <c r="N29" s="148">
        <v>32</v>
      </c>
      <c r="O29" s="148">
        <v>35</v>
      </c>
      <c r="P29" s="148">
        <v>33</v>
      </c>
      <c r="Q29" s="148">
        <v>40</v>
      </c>
      <c r="R29" s="148">
        <v>76</v>
      </c>
      <c r="S29" s="148">
        <v>53</v>
      </c>
      <c r="T29" s="148">
        <v>45</v>
      </c>
      <c r="U29" s="148">
        <v>43</v>
      </c>
      <c r="V29" s="148">
        <v>37</v>
      </c>
      <c r="W29" s="148">
        <v>36</v>
      </c>
      <c r="X29" s="148">
        <v>32</v>
      </c>
      <c r="Y29" s="148">
        <v>38</v>
      </c>
      <c r="Z29" s="148">
        <v>31</v>
      </c>
      <c r="AA29" s="148">
        <v>29</v>
      </c>
      <c r="AB29" s="148">
        <v>30</v>
      </c>
      <c r="AC29" s="148">
        <v>29</v>
      </c>
      <c r="AD29" s="148">
        <v>39</v>
      </c>
      <c r="AE29" s="148">
        <v>51</v>
      </c>
      <c r="AF29" s="148">
        <v>40</v>
      </c>
      <c r="AG29" s="116">
        <f t="shared" ref="AG29:AG30" si="23">MIN(B29:AF29)</f>
        <v>22</v>
      </c>
      <c r="AH29" s="81">
        <f t="shared" ref="AH29:AH30" si="24">AVERAGE(B29:AF29)</f>
        <v>40.387096774193552</v>
      </c>
    </row>
    <row r="30" spans="1:39" x14ac:dyDescent="0.2">
      <c r="A30" s="84" t="s">
        <v>144</v>
      </c>
      <c r="B30" s="148">
        <v>47</v>
      </c>
      <c r="C30" s="148">
        <v>52</v>
      </c>
      <c r="D30" s="148">
        <v>58</v>
      </c>
      <c r="E30" s="148">
        <v>62</v>
      </c>
      <c r="F30" s="148">
        <v>69</v>
      </c>
      <c r="G30" s="148">
        <v>53</v>
      </c>
      <c r="H30" s="148">
        <v>46</v>
      </c>
      <c r="I30" s="148">
        <v>57</v>
      </c>
      <c r="J30" s="148">
        <v>46</v>
      </c>
      <c r="K30" s="148">
        <v>33</v>
      </c>
      <c r="L30" s="148">
        <v>32</v>
      </c>
      <c r="M30" s="148">
        <v>35</v>
      </c>
      <c r="N30" s="148">
        <v>29</v>
      </c>
      <c r="O30" s="148">
        <v>35</v>
      </c>
      <c r="P30" s="148">
        <v>46</v>
      </c>
      <c r="Q30" s="148">
        <v>46</v>
      </c>
      <c r="R30" s="148">
        <v>67</v>
      </c>
      <c r="S30" s="148">
        <v>49</v>
      </c>
      <c r="T30" s="148">
        <v>54</v>
      </c>
      <c r="U30" s="148">
        <v>52</v>
      </c>
      <c r="V30" s="148">
        <v>42</v>
      </c>
      <c r="W30" s="148">
        <v>36</v>
      </c>
      <c r="X30" s="148">
        <v>36</v>
      </c>
      <c r="Y30" s="148">
        <v>36</v>
      </c>
      <c r="Z30" s="148">
        <v>39</v>
      </c>
      <c r="AA30" s="148">
        <v>32</v>
      </c>
      <c r="AB30" s="148">
        <v>29</v>
      </c>
      <c r="AC30" s="148">
        <v>33</v>
      </c>
      <c r="AD30" s="148">
        <v>36</v>
      </c>
      <c r="AE30" s="148">
        <v>45</v>
      </c>
      <c r="AF30" s="148">
        <v>43</v>
      </c>
      <c r="AG30" s="116">
        <f t="shared" si="23"/>
        <v>29</v>
      </c>
      <c r="AH30" s="81">
        <f t="shared" si="24"/>
        <v>44.354838709677416</v>
      </c>
      <c r="AJ30" t="s">
        <v>38</v>
      </c>
      <c r="AL30" t="s">
        <v>38</v>
      </c>
      <c r="AM30" t="s">
        <v>38</v>
      </c>
    </row>
    <row r="31" spans="1:39" x14ac:dyDescent="0.2">
      <c r="A31" s="84" t="s">
        <v>11</v>
      </c>
      <c r="B31" s="148" t="s">
        <v>210</v>
      </c>
      <c r="C31" s="148">
        <v>52</v>
      </c>
      <c r="D31" s="148" t="s">
        <v>210</v>
      </c>
      <c r="E31" s="148">
        <v>48</v>
      </c>
      <c r="F31" s="148">
        <v>83</v>
      </c>
      <c r="G31" s="148">
        <v>47</v>
      </c>
      <c r="H31" s="148">
        <v>43</v>
      </c>
      <c r="I31" s="148">
        <v>51</v>
      </c>
      <c r="J31" s="148">
        <v>35</v>
      </c>
      <c r="K31" s="148">
        <v>28</v>
      </c>
      <c r="L31" s="148" t="s">
        <v>210</v>
      </c>
      <c r="M31" s="148" t="s">
        <v>210</v>
      </c>
      <c r="N31" s="148" t="s">
        <v>210</v>
      </c>
      <c r="O31" s="148" t="s">
        <v>210</v>
      </c>
      <c r="P31" s="148" t="s">
        <v>210</v>
      </c>
      <c r="Q31" s="148" t="s">
        <v>210</v>
      </c>
      <c r="R31" s="148" t="s">
        <v>210</v>
      </c>
      <c r="S31" s="148" t="s">
        <v>210</v>
      </c>
      <c r="T31" s="148" t="s">
        <v>210</v>
      </c>
      <c r="U31" s="148" t="s">
        <v>210</v>
      </c>
      <c r="V31" s="148" t="s">
        <v>210</v>
      </c>
      <c r="W31" s="148" t="s">
        <v>210</v>
      </c>
      <c r="X31" s="148" t="s">
        <v>210</v>
      </c>
      <c r="Y31" s="148" t="s">
        <v>210</v>
      </c>
      <c r="Z31" s="148" t="s">
        <v>210</v>
      </c>
      <c r="AA31" s="148" t="s">
        <v>210</v>
      </c>
      <c r="AB31" s="148" t="s">
        <v>210</v>
      </c>
      <c r="AC31" s="148" t="s">
        <v>210</v>
      </c>
      <c r="AD31" s="148" t="s">
        <v>210</v>
      </c>
      <c r="AE31" s="148" t="s">
        <v>210</v>
      </c>
      <c r="AF31" s="148" t="s">
        <v>210</v>
      </c>
      <c r="AG31" s="116">
        <f>MIN(B31:AF31)</f>
        <v>28</v>
      </c>
      <c r="AH31" s="81">
        <f t="shared" ref="AH31" si="25">AVERAGE(B31:AF31)</f>
        <v>48.375</v>
      </c>
    </row>
    <row r="32" spans="1:39" x14ac:dyDescent="0.2">
      <c r="A32" s="84" t="s">
        <v>23</v>
      </c>
      <c r="B32" s="148">
        <v>55</v>
      </c>
      <c r="C32" s="148">
        <v>51</v>
      </c>
      <c r="D32" s="148">
        <v>69</v>
      </c>
      <c r="E32" s="148">
        <v>69</v>
      </c>
      <c r="F32" s="148">
        <v>78</v>
      </c>
      <c r="G32" s="148">
        <v>55</v>
      </c>
      <c r="H32" s="148">
        <v>61</v>
      </c>
      <c r="I32" s="148">
        <v>28</v>
      </c>
      <c r="J32" s="148">
        <v>40</v>
      </c>
      <c r="K32" s="148">
        <v>40</v>
      </c>
      <c r="L32" s="148">
        <v>37</v>
      </c>
      <c r="M32" s="148">
        <v>44</v>
      </c>
      <c r="N32" s="148">
        <v>39</v>
      </c>
      <c r="O32" s="148">
        <v>43</v>
      </c>
      <c r="P32" s="148">
        <v>51</v>
      </c>
      <c r="Q32" s="148">
        <v>65</v>
      </c>
      <c r="R32" s="148">
        <v>57</v>
      </c>
      <c r="S32" s="148">
        <v>48</v>
      </c>
      <c r="T32" s="148">
        <v>52</v>
      </c>
      <c r="U32" s="148">
        <v>48</v>
      </c>
      <c r="V32" s="148">
        <v>61</v>
      </c>
      <c r="W32" s="148">
        <v>44</v>
      </c>
      <c r="X32" s="148">
        <v>50</v>
      </c>
      <c r="Y32" s="148">
        <v>42</v>
      </c>
      <c r="Z32" s="148">
        <v>35</v>
      </c>
      <c r="AA32" s="148">
        <v>42</v>
      </c>
      <c r="AB32" s="148">
        <v>43</v>
      </c>
      <c r="AC32" s="148">
        <v>39</v>
      </c>
      <c r="AD32" s="148">
        <v>50</v>
      </c>
      <c r="AE32" s="148">
        <v>45</v>
      </c>
      <c r="AF32" s="148">
        <v>67</v>
      </c>
      <c r="AG32" s="116">
        <f t="shared" ref="AG32" si="26">MIN(B32:AF32)</f>
        <v>28</v>
      </c>
      <c r="AH32" s="81">
        <f>AVERAGE(B32:AF32)</f>
        <v>49.935483870967744</v>
      </c>
      <c r="AL32" t="s">
        <v>38</v>
      </c>
    </row>
    <row r="33" spans="1:39" ht="13.5" thickBot="1" x14ac:dyDescent="0.25">
      <c r="A33" s="85" t="s">
        <v>12</v>
      </c>
      <c r="B33" s="148">
        <v>39</v>
      </c>
      <c r="C33" s="148">
        <v>47</v>
      </c>
      <c r="D33" s="148">
        <v>52</v>
      </c>
      <c r="E33" s="148">
        <v>50</v>
      </c>
      <c r="F33" s="148">
        <v>57</v>
      </c>
      <c r="G33" s="148">
        <v>48</v>
      </c>
      <c r="H33" s="148">
        <v>37</v>
      </c>
      <c r="I33" s="148">
        <v>46</v>
      </c>
      <c r="J33" s="148">
        <v>38</v>
      </c>
      <c r="K33" s="148">
        <v>31</v>
      </c>
      <c r="L33" s="148">
        <v>31</v>
      </c>
      <c r="M33" s="148">
        <v>29</v>
      </c>
      <c r="N33" s="148">
        <v>23</v>
      </c>
      <c r="O33" s="148">
        <v>31</v>
      </c>
      <c r="P33" s="148">
        <v>36</v>
      </c>
      <c r="Q33" s="148">
        <v>30</v>
      </c>
      <c r="R33" s="148">
        <v>46</v>
      </c>
      <c r="S33" s="148">
        <v>39</v>
      </c>
      <c r="T33" s="148">
        <v>58</v>
      </c>
      <c r="U33" s="148">
        <v>35</v>
      </c>
      <c r="V33" s="148">
        <v>36</v>
      </c>
      <c r="W33" s="148">
        <v>30</v>
      </c>
      <c r="X33" s="148">
        <v>34</v>
      </c>
      <c r="Y33" s="148">
        <v>29</v>
      </c>
      <c r="Z33" s="148">
        <v>29</v>
      </c>
      <c r="AA33" s="148">
        <v>29</v>
      </c>
      <c r="AB33" s="148">
        <v>27</v>
      </c>
      <c r="AC33" s="148">
        <v>23</v>
      </c>
      <c r="AD33" s="148">
        <v>26</v>
      </c>
      <c r="AE33" s="148">
        <v>31</v>
      </c>
      <c r="AF33" s="148">
        <v>43</v>
      </c>
      <c r="AG33" s="126">
        <f t="shared" ref="AG33" si="27">MIN(B33:AF33)</f>
        <v>23</v>
      </c>
      <c r="AH33" s="123">
        <f>AVERAGE(B33:AF33)</f>
        <v>36.774193548387096</v>
      </c>
      <c r="AJ33" t="s">
        <v>38</v>
      </c>
      <c r="AM33" s="11" t="s">
        <v>38</v>
      </c>
    </row>
    <row r="34" spans="1:39" s="5" customFormat="1" ht="17.100000000000001" customHeight="1" thickBot="1" x14ac:dyDescent="0.25">
      <c r="A34" s="122" t="s">
        <v>212</v>
      </c>
      <c r="B34" s="108">
        <f t="shared" ref="B34:AG34" si="28">MIN(B5:B33)</f>
        <v>38</v>
      </c>
      <c r="C34" s="88">
        <f t="shared" si="28"/>
        <v>40</v>
      </c>
      <c r="D34" s="88">
        <f t="shared" si="28"/>
        <v>48</v>
      </c>
      <c r="E34" s="88">
        <f t="shared" si="28"/>
        <v>47</v>
      </c>
      <c r="F34" s="88">
        <f t="shared" si="28"/>
        <v>47</v>
      </c>
      <c r="G34" s="88">
        <f t="shared" si="28"/>
        <v>40</v>
      </c>
      <c r="H34" s="88">
        <f t="shared" si="28"/>
        <v>33</v>
      </c>
      <c r="I34" s="88">
        <f t="shared" si="28"/>
        <v>22</v>
      </c>
      <c r="J34" s="88">
        <f t="shared" si="28"/>
        <v>20</v>
      </c>
      <c r="K34" s="88">
        <f t="shared" si="28"/>
        <v>21</v>
      </c>
      <c r="L34" s="88">
        <f t="shared" si="28"/>
        <v>24</v>
      </c>
      <c r="M34" s="88">
        <f t="shared" si="28"/>
        <v>28</v>
      </c>
      <c r="N34" s="88">
        <f t="shared" si="28"/>
        <v>23</v>
      </c>
      <c r="O34" s="88">
        <f t="shared" si="28"/>
        <v>28</v>
      </c>
      <c r="P34" s="88">
        <f t="shared" si="28"/>
        <v>30</v>
      </c>
      <c r="Q34" s="88">
        <f t="shared" si="28"/>
        <v>30</v>
      </c>
      <c r="R34" s="88">
        <f t="shared" si="28"/>
        <v>46</v>
      </c>
      <c r="S34" s="88">
        <f t="shared" si="28"/>
        <v>39</v>
      </c>
      <c r="T34" s="88">
        <f t="shared" si="28"/>
        <v>43</v>
      </c>
      <c r="U34" s="88">
        <f t="shared" si="28"/>
        <v>35</v>
      </c>
      <c r="V34" s="88">
        <f t="shared" si="28"/>
        <v>36</v>
      </c>
      <c r="W34" s="88">
        <f t="shared" si="28"/>
        <v>30</v>
      </c>
      <c r="X34" s="88">
        <f t="shared" si="28"/>
        <v>31</v>
      </c>
      <c r="Y34" s="88">
        <f t="shared" si="28"/>
        <v>27</v>
      </c>
      <c r="Z34" s="88">
        <f t="shared" si="28"/>
        <v>29</v>
      </c>
      <c r="AA34" s="88">
        <f t="shared" si="28"/>
        <v>26</v>
      </c>
      <c r="AB34" s="88">
        <f t="shared" si="28"/>
        <v>25</v>
      </c>
      <c r="AC34" s="88">
        <f t="shared" si="28"/>
        <v>21</v>
      </c>
      <c r="AD34" s="88">
        <f t="shared" si="28"/>
        <v>25</v>
      </c>
      <c r="AE34" s="88">
        <f t="shared" si="28"/>
        <v>31</v>
      </c>
      <c r="AF34" s="94">
        <f t="shared" si="28"/>
        <v>30</v>
      </c>
      <c r="AG34" s="124">
        <f t="shared" si="28"/>
        <v>20</v>
      </c>
      <c r="AH34" s="125">
        <f>AVERAGE(AH5:AH33)</f>
        <v>44.239386355209497</v>
      </c>
      <c r="AL34" s="5" t="s">
        <v>38</v>
      </c>
    </row>
    <row r="35" spans="1:39" x14ac:dyDescent="0.2">
      <c r="A35" s="42"/>
      <c r="B35" s="43"/>
      <c r="C35" s="43"/>
      <c r="D35" s="43" t="s">
        <v>91</v>
      </c>
      <c r="E35" s="43"/>
      <c r="F35" s="43"/>
      <c r="G35" s="43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50"/>
      <c r="AE35" s="54" t="s">
        <v>38</v>
      </c>
      <c r="AF35" s="54"/>
      <c r="AG35" s="47"/>
      <c r="AH35" s="49"/>
    </row>
    <row r="36" spans="1:39" x14ac:dyDescent="0.2">
      <c r="A36" s="42"/>
      <c r="B36" s="44" t="s">
        <v>92</v>
      </c>
      <c r="C36" s="44"/>
      <c r="D36" s="44"/>
      <c r="E36" s="44"/>
      <c r="F36" s="44"/>
      <c r="G36" s="44"/>
      <c r="H36" s="44"/>
      <c r="I36" s="44"/>
      <c r="J36" s="100"/>
      <c r="K36" s="100"/>
      <c r="L36" s="100"/>
      <c r="M36" s="100" t="s">
        <v>36</v>
      </c>
      <c r="N36" s="100"/>
      <c r="O36" s="100"/>
      <c r="P36" s="100"/>
      <c r="Q36" s="100"/>
      <c r="R36" s="100"/>
      <c r="S36" s="100"/>
      <c r="T36" s="160" t="s">
        <v>87</v>
      </c>
      <c r="U36" s="160"/>
      <c r="V36" s="160"/>
      <c r="W36" s="160"/>
      <c r="X36" s="160"/>
      <c r="Y36" s="100"/>
      <c r="Z36" s="100"/>
      <c r="AA36" s="100"/>
      <c r="AB36" s="100"/>
      <c r="AC36" s="100"/>
      <c r="AD36" s="100"/>
      <c r="AE36" s="100"/>
      <c r="AF36" s="100"/>
      <c r="AG36" s="47"/>
      <c r="AH36" s="46"/>
      <c r="AJ36" s="11" t="s">
        <v>38</v>
      </c>
      <c r="AL36" t="s">
        <v>38</v>
      </c>
      <c r="AM36" t="s">
        <v>38</v>
      </c>
    </row>
    <row r="37" spans="1:39" x14ac:dyDescent="0.2">
      <c r="A37" s="45"/>
      <c r="B37" s="100"/>
      <c r="C37" s="100"/>
      <c r="D37" s="100"/>
      <c r="E37" s="100"/>
      <c r="F37" s="100"/>
      <c r="G37" s="100"/>
      <c r="H37" s="100"/>
      <c r="I37" s="100"/>
      <c r="J37" s="101"/>
      <c r="K37" s="101"/>
      <c r="L37" s="101"/>
      <c r="M37" s="101" t="s">
        <v>37</v>
      </c>
      <c r="N37" s="101"/>
      <c r="O37" s="101"/>
      <c r="P37" s="101"/>
      <c r="Q37" s="100"/>
      <c r="R37" s="100"/>
      <c r="S37" s="100"/>
      <c r="T37" s="161" t="s">
        <v>88</v>
      </c>
      <c r="U37" s="161"/>
      <c r="V37" s="161"/>
      <c r="W37" s="161"/>
      <c r="X37" s="161"/>
      <c r="Y37" s="100"/>
      <c r="Z37" s="100"/>
      <c r="AA37" s="100"/>
      <c r="AB37" s="100"/>
      <c r="AC37" s="100"/>
      <c r="AD37" s="50"/>
      <c r="AE37" s="50"/>
      <c r="AF37" s="50"/>
      <c r="AG37" s="47"/>
      <c r="AH37" s="46"/>
    </row>
    <row r="38" spans="1:39" x14ac:dyDescent="0.2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50"/>
      <c r="AE38" s="50"/>
      <c r="AF38" s="50"/>
      <c r="AG38" s="47"/>
      <c r="AH38" s="82"/>
    </row>
    <row r="39" spans="1:39" x14ac:dyDescent="0.2">
      <c r="A39" s="45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50"/>
      <c r="AF39" s="50"/>
      <c r="AG39" s="47"/>
      <c r="AH39" s="49"/>
      <c r="AL39" t="s">
        <v>38</v>
      </c>
      <c r="AM39" s="11" t="s">
        <v>38</v>
      </c>
    </row>
    <row r="40" spans="1:39" x14ac:dyDescent="0.2">
      <c r="A40" s="45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51"/>
      <c r="AF40" s="51"/>
      <c r="AG40" s="47"/>
      <c r="AH40" s="49"/>
    </row>
    <row r="41" spans="1:39" ht="13.5" thickBot="1" x14ac:dyDescent="0.25">
      <c r="A41" s="55"/>
      <c r="B41" s="56"/>
      <c r="C41" s="56"/>
      <c r="D41" s="56"/>
      <c r="E41" s="56"/>
      <c r="F41" s="56"/>
      <c r="G41" s="56" t="s">
        <v>38</v>
      </c>
      <c r="H41" s="56"/>
      <c r="I41" s="56"/>
      <c r="J41" s="56"/>
      <c r="K41" s="56"/>
      <c r="L41" s="56" t="s">
        <v>38</v>
      </c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7"/>
      <c r="AH41" s="83"/>
    </row>
    <row r="42" spans="1:39" x14ac:dyDescent="0.2">
      <c r="AG42" s="7"/>
    </row>
    <row r="44" spans="1:39" x14ac:dyDescent="0.2">
      <c r="N44" s="2" t="s">
        <v>38</v>
      </c>
    </row>
    <row r="45" spans="1:39" x14ac:dyDescent="0.2">
      <c r="N45" s="2" t="s">
        <v>38</v>
      </c>
      <c r="Q45" s="2" t="s">
        <v>38</v>
      </c>
    </row>
    <row r="46" spans="1:39" x14ac:dyDescent="0.2">
      <c r="N46" s="2" t="s">
        <v>38</v>
      </c>
      <c r="O46" s="2" t="s">
        <v>38</v>
      </c>
      <c r="P46" s="2" t="s">
        <v>38</v>
      </c>
      <c r="S46" s="2" t="s">
        <v>38</v>
      </c>
    </row>
    <row r="47" spans="1:39" x14ac:dyDescent="0.2">
      <c r="P47" s="2" t="s">
        <v>38</v>
      </c>
      <c r="Q47" s="2" t="s">
        <v>38</v>
      </c>
      <c r="S47" s="2" t="s">
        <v>38</v>
      </c>
      <c r="AE47" s="2" t="s">
        <v>38</v>
      </c>
      <c r="AI47" t="s">
        <v>38</v>
      </c>
    </row>
    <row r="48" spans="1:39" x14ac:dyDescent="0.2">
      <c r="M48" s="2" t="s">
        <v>38</v>
      </c>
      <c r="N48" s="2" t="s">
        <v>38</v>
      </c>
      <c r="T48" s="2" t="s">
        <v>38</v>
      </c>
      <c r="Z48" s="2" t="s">
        <v>38</v>
      </c>
    </row>
    <row r="49" spans="7:32" x14ac:dyDescent="0.2">
      <c r="M49" s="2" t="s">
        <v>38</v>
      </c>
      <c r="N49" s="2" t="s">
        <v>38</v>
      </c>
      <c r="O49" s="2" t="s">
        <v>38</v>
      </c>
      <c r="R49" s="2" t="s">
        <v>38</v>
      </c>
      <c r="AF49" s="2" t="s">
        <v>38</v>
      </c>
    </row>
    <row r="50" spans="7:32" x14ac:dyDescent="0.2">
      <c r="L50" s="2" t="s">
        <v>38</v>
      </c>
      <c r="N50" s="2" t="s">
        <v>38</v>
      </c>
      <c r="O50" s="2" t="s">
        <v>38</v>
      </c>
      <c r="P50" s="2" t="s">
        <v>38</v>
      </c>
      <c r="S50" s="2" t="s">
        <v>38</v>
      </c>
      <c r="Z50" s="2" t="s">
        <v>38</v>
      </c>
    </row>
    <row r="51" spans="7:32" x14ac:dyDescent="0.2">
      <c r="G51" s="2" t="s">
        <v>38</v>
      </c>
    </row>
    <row r="53" spans="7:32" x14ac:dyDescent="0.2">
      <c r="J53" s="2" t="s">
        <v>38</v>
      </c>
      <c r="N53" s="2" t="s">
        <v>38</v>
      </c>
    </row>
    <row r="55" spans="7:32" x14ac:dyDescent="0.2">
      <c r="O55" s="2" t="s">
        <v>38</v>
      </c>
    </row>
  </sheetData>
  <sheetProtection algorithmName="SHA-512" hashValue="+Zz9ki8usAI4spMv//nJwGzMar80XPoDL/R/h+24ERhvXu4pN6oSHbyAgo8dQI0/Hk+803dYwBKMeCc4cP3IKg==" saltValue="YQbV65iWqQv3XF/85WwcMA==" spinCount="100000" sheet="1" objects="1" scenarios="1"/>
  <mergeCells count="36"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T36:X36"/>
    <mergeCell ref="T37:X37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zoomScale="90" zoomScaleNormal="90" workbookViewId="0">
      <selection activeCell="AK48" sqref="AK48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7" ht="20.100000000000001" customHeight="1" thickBot="1" x14ac:dyDescent="0.25">
      <c r="A1" s="211" t="s">
        <v>20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48"/>
    </row>
    <row r="2" spans="1:37" s="4" customFormat="1" ht="20.100000000000001" customHeight="1" thickBot="1" x14ac:dyDescent="0.25">
      <c r="A2" s="171" t="s">
        <v>13</v>
      </c>
      <c r="B2" s="197" t="s">
        <v>214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8"/>
    </row>
    <row r="3" spans="1:37" s="5" customFormat="1" ht="20.100000000000001" customHeight="1" x14ac:dyDescent="0.2">
      <c r="A3" s="172"/>
      <c r="B3" s="178">
        <v>1</v>
      </c>
      <c r="C3" s="176">
        <f>SUM(B3+1)</f>
        <v>2</v>
      </c>
      <c r="D3" s="176">
        <f t="shared" ref="D3:AD3" si="0">SUM(C3+1)</f>
        <v>3</v>
      </c>
      <c r="E3" s="176">
        <f t="shared" si="0"/>
        <v>4</v>
      </c>
      <c r="F3" s="176">
        <f t="shared" si="0"/>
        <v>5</v>
      </c>
      <c r="G3" s="176">
        <f t="shared" si="0"/>
        <v>6</v>
      </c>
      <c r="H3" s="176">
        <f t="shared" si="0"/>
        <v>7</v>
      </c>
      <c r="I3" s="176">
        <f t="shared" si="0"/>
        <v>8</v>
      </c>
      <c r="J3" s="176">
        <f t="shared" si="0"/>
        <v>9</v>
      </c>
      <c r="K3" s="176">
        <f t="shared" si="0"/>
        <v>10</v>
      </c>
      <c r="L3" s="176">
        <f t="shared" si="0"/>
        <v>11</v>
      </c>
      <c r="M3" s="176">
        <f t="shared" si="0"/>
        <v>12</v>
      </c>
      <c r="N3" s="176">
        <f t="shared" si="0"/>
        <v>13</v>
      </c>
      <c r="O3" s="176">
        <f t="shared" si="0"/>
        <v>14</v>
      </c>
      <c r="P3" s="176">
        <f t="shared" si="0"/>
        <v>15</v>
      </c>
      <c r="Q3" s="176">
        <f t="shared" si="0"/>
        <v>16</v>
      </c>
      <c r="R3" s="176">
        <f t="shared" si="0"/>
        <v>17</v>
      </c>
      <c r="S3" s="176">
        <f t="shared" si="0"/>
        <v>18</v>
      </c>
      <c r="T3" s="176">
        <f t="shared" si="0"/>
        <v>19</v>
      </c>
      <c r="U3" s="176">
        <f t="shared" si="0"/>
        <v>20</v>
      </c>
      <c r="V3" s="176">
        <f t="shared" si="0"/>
        <v>21</v>
      </c>
      <c r="W3" s="176">
        <f t="shared" si="0"/>
        <v>22</v>
      </c>
      <c r="X3" s="176">
        <f t="shared" si="0"/>
        <v>23</v>
      </c>
      <c r="Y3" s="176">
        <f t="shared" si="0"/>
        <v>24</v>
      </c>
      <c r="Z3" s="176">
        <f t="shared" si="0"/>
        <v>25</v>
      </c>
      <c r="AA3" s="176">
        <f t="shared" si="0"/>
        <v>26</v>
      </c>
      <c r="AB3" s="176">
        <f t="shared" si="0"/>
        <v>27</v>
      </c>
      <c r="AC3" s="176">
        <f t="shared" si="0"/>
        <v>28</v>
      </c>
      <c r="AD3" s="176">
        <f t="shared" si="0"/>
        <v>29</v>
      </c>
      <c r="AE3" s="176">
        <v>30</v>
      </c>
      <c r="AF3" s="209">
        <v>31</v>
      </c>
      <c r="AG3" s="114" t="s">
        <v>29</v>
      </c>
      <c r="AH3" s="110" t="s">
        <v>28</v>
      </c>
    </row>
    <row r="4" spans="1:37" s="5" customFormat="1" ht="20.100000000000001" customHeight="1" thickBot="1" x14ac:dyDescent="0.25">
      <c r="A4" s="173"/>
      <c r="B4" s="179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210"/>
      <c r="AG4" s="139" t="s">
        <v>27</v>
      </c>
      <c r="AH4" s="130" t="s">
        <v>27</v>
      </c>
    </row>
    <row r="5" spans="1:37" s="5" customFormat="1" x14ac:dyDescent="0.2">
      <c r="A5" s="105" t="s">
        <v>32</v>
      </c>
      <c r="B5" s="148">
        <v>15.840000000000002</v>
      </c>
      <c r="C5" s="148">
        <v>21.6</v>
      </c>
      <c r="D5" s="148">
        <v>15.120000000000001</v>
      </c>
      <c r="E5" s="148">
        <v>17.28</v>
      </c>
      <c r="F5" s="148">
        <v>19.8</v>
      </c>
      <c r="G5" s="148">
        <v>12.24</v>
      </c>
      <c r="H5" s="148">
        <v>11.16</v>
      </c>
      <c r="I5" s="148">
        <v>13.32</v>
      </c>
      <c r="J5" s="148">
        <v>7.2</v>
      </c>
      <c r="K5" s="148">
        <v>9.7200000000000006</v>
      </c>
      <c r="L5" s="148">
        <v>9.7200000000000006</v>
      </c>
      <c r="M5" s="148">
        <v>9.7200000000000006</v>
      </c>
      <c r="N5" s="148">
        <v>7.2</v>
      </c>
      <c r="O5" s="148">
        <v>10.8</v>
      </c>
      <c r="P5" s="148">
        <v>23.040000000000003</v>
      </c>
      <c r="Q5" s="148">
        <v>10.8</v>
      </c>
      <c r="R5" s="148">
        <v>7.9200000000000008</v>
      </c>
      <c r="S5" s="148">
        <v>9.7200000000000006</v>
      </c>
      <c r="T5" s="148">
        <v>12.24</v>
      </c>
      <c r="U5" s="148">
        <v>10.08</v>
      </c>
      <c r="V5" s="148">
        <v>8.64</v>
      </c>
      <c r="W5" s="148">
        <v>7.2</v>
      </c>
      <c r="X5" s="148">
        <v>9.3600000000000012</v>
      </c>
      <c r="Y5" s="148">
        <v>7.2</v>
      </c>
      <c r="Z5" s="148">
        <v>6.12</v>
      </c>
      <c r="AA5" s="148">
        <v>9.3600000000000012</v>
      </c>
      <c r="AB5" s="148">
        <v>8.64</v>
      </c>
      <c r="AC5" s="148">
        <v>10.44</v>
      </c>
      <c r="AD5" s="148">
        <v>9.3600000000000012</v>
      </c>
      <c r="AE5" s="148">
        <v>12.24</v>
      </c>
      <c r="AF5" s="148">
        <v>13.32</v>
      </c>
      <c r="AG5" s="140">
        <f t="shared" ref="AG5" si="1">MAX(B5:AF5)</f>
        <v>23.040000000000003</v>
      </c>
      <c r="AH5" s="129">
        <f t="shared" ref="AH5" si="2">AVERAGE(B5:AF5)</f>
        <v>11.496774193548386</v>
      </c>
    </row>
    <row r="6" spans="1:37" x14ac:dyDescent="0.2">
      <c r="A6" s="84" t="s">
        <v>94</v>
      </c>
      <c r="B6" s="148">
        <v>18.720000000000002</v>
      </c>
      <c r="C6" s="148">
        <v>15.120000000000001</v>
      </c>
      <c r="D6" s="148">
        <v>20.88</v>
      </c>
      <c r="E6" s="148">
        <v>12.6</v>
      </c>
      <c r="F6" s="148">
        <v>15.48</v>
      </c>
      <c r="G6" s="148">
        <v>12.6</v>
      </c>
      <c r="H6" s="148">
        <v>14.4</v>
      </c>
      <c r="I6" s="148">
        <v>11.879999999999999</v>
      </c>
      <c r="J6" s="148">
        <v>9</v>
      </c>
      <c r="K6" s="148">
        <v>13.32</v>
      </c>
      <c r="L6" s="148">
        <v>13.32</v>
      </c>
      <c r="M6" s="148">
        <v>9.3600000000000012</v>
      </c>
      <c r="N6" s="148">
        <v>10.08</v>
      </c>
      <c r="O6" s="148">
        <v>14.04</v>
      </c>
      <c r="P6" s="148">
        <v>12.6</v>
      </c>
      <c r="Q6" s="148">
        <v>15.840000000000002</v>
      </c>
      <c r="R6" s="148">
        <v>10.8</v>
      </c>
      <c r="S6" s="148">
        <v>7.5600000000000005</v>
      </c>
      <c r="T6" s="148">
        <v>20.88</v>
      </c>
      <c r="U6" s="148">
        <v>17.64</v>
      </c>
      <c r="V6" s="148">
        <v>11.16</v>
      </c>
      <c r="W6" s="148">
        <v>13.32</v>
      </c>
      <c r="X6" s="148">
        <v>9.7200000000000006</v>
      </c>
      <c r="Y6" s="148">
        <v>18.36</v>
      </c>
      <c r="Z6" s="148">
        <v>15.840000000000002</v>
      </c>
      <c r="AA6" s="148">
        <v>12.6</v>
      </c>
      <c r="AB6" s="148">
        <v>14.4</v>
      </c>
      <c r="AC6" s="148">
        <v>12.6</v>
      </c>
      <c r="AD6" s="148">
        <v>13.68</v>
      </c>
      <c r="AE6" s="148">
        <v>14.4</v>
      </c>
      <c r="AF6" s="148">
        <v>12.24</v>
      </c>
      <c r="AG6" s="116">
        <f t="shared" ref="AG6" si="3">MAX(B6:AF6)</f>
        <v>20.88</v>
      </c>
      <c r="AH6" s="96">
        <f t="shared" ref="AH6" si="4">AVERAGE(B6:AF6)</f>
        <v>13.691612903225808</v>
      </c>
    </row>
    <row r="7" spans="1:37" x14ac:dyDescent="0.2">
      <c r="A7" s="84" t="s">
        <v>0</v>
      </c>
      <c r="B7" s="148" t="s">
        <v>210</v>
      </c>
      <c r="C7" s="148" t="s">
        <v>210</v>
      </c>
      <c r="D7" s="148" t="s">
        <v>210</v>
      </c>
      <c r="E7" s="148" t="s">
        <v>210</v>
      </c>
      <c r="F7" s="148" t="s">
        <v>210</v>
      </c>
      <c r="G7" s="148">
        <v>0</v>
      </c>
      <c r="H7" s="148">
        <v>0</v>
      </c>
      <c r="I7" s="148">
        <v>0.72000000000000008</v>
      </c>
      <c r="J7" s="148">
        <v>0</v>
      </c>
      <c r="K7" s="148" t="s">
        <v>210</v>
      </c>
      <c r="L7" s="148" t="s">
        <v>210</v>
      </c>
      <c r="M7" s="148" t="s">
        <v>210</v>
      </c>
      <c r="N7" s="148" t="s">
        <v>210</v>
      </c>
      <c r="O7" s="148" t="s">
        <v>210</v>
      </c>
      <c r="P7" s="148" t="s">
        <v>210</v>
      </c>
      <c r="Q7" s="148" t="s">
        <v>210</v>
      </c>
      <c r="R7" s="148" t="s">
        <v>210</v>
      </c>
      <c r="S7" s="148" t="s">
        <v>210</v>
      </c>
      <c r="T7" s="148" t="s">
        <v>210</v>
      </c>
      <c r="U7" s="148" t="s">
        <v>210</v>
      </c>
      <c r="V7" s="148" t="s">
        <v>210</v>
      </c>
      <c r="W7" s="148" t="s">
        <v>210</v>
      </c>
      <c r="X7" s="148" t="s">
        <v>210</v>
      </c>
      <c r="Y7" s="148" t="s">
        <v>210</v>
      </c>
      <c r="Z7" s="148" t="s">
        <v>210</v>
      </c>
      <c r="AA7" s="148" t="s">
        <v>210</v>
      </c>
      <c r="AB7" s="148" t="s">
        <v>210</v>
      </c>
      <c r="AC7" s="148" t="s">
        <v>210</v>
      </c>
      <c r="AD7" s="148" t="s">
        <v>210</v>
      </c>
      <c r="AE7" s="148" t="s">
        <v>210</v>
      </c>
      <c r="AF7" s="148" t="s">
        <v>210</v>
      </c>
      <c r="AG7" s="116">
        <f t="shared" ref="AG7:AG8" si="5">MAX(B7:AF7)</f>
        <v>0.72000000000000008</v>
      </c>
      <c r="AH7" s="96">
        <f t="shared" ref="AH7:AH8" si="6">AVERAGE(B7:AF7)</f>
        <v>0.18000000000000002</v>
      </c>
    </row>
    <row r="8" spans="1:37" x14ac:dyDescent="0.2">
      <c r="A8" s="84" t="s">
        <v>153</v>
      </c>
      <c r="B8" s="148">
        <v>19.079999999999998</v>
      </c>
      <c r="C8" s="148">
        <v>17.28</v>
      </c>
      <c r="D8" s="148">
        <v>24.48</v>
      </c>
      <c r="E8" s="148">
        <v>18</v>
      </c>
      <c r="F8" s="148">
        <v>16.920000000000002</v>
      </c>
      <c r="G8" s="148">
        <v>14.04</v>
      </c>
      <c r="H8" s="148">
        <v>14.76</v>
      </c>
      <c r="I8" s="148">
        <v>15.120000000000001</v>
      </c>
      <c r="J8" s="148">
        <v>14.76</v>
      </c>
      <c r="K8" s="148">
        <v>13.68</v>
      </c>
      <c r="L8" s="148">
        <v>16.559999999999999</v>
      </c>
      <c r="M8" s="148">
        <v>16.920000000000002</v>
      </c>
      <c r="N8" s="148">
        <v>13.32</v>
      </c>
      <c r="O8" s="148">
        <v>16.2</v>
      </c>
      <c r="P8" s="148">
        <v>10.8</v>
      </c>
      <c r="Q8" s="148">
        <v>17.28</v>
      </c>
      <c r="R8" s="148">
        <v>17.28</v>
      </c>
      <c r="S8" s="148">
        <v>14.04</v>
      </c>
      <c r="T8" s="148">
        <v>19.079999999999998</v>
      </c>
      <c r="U8" s="148">
        <v>19.079999999999998</v>
      </c>
      <c r="V8" s="148">
        <v>18.720000000000002</v>
      </c>
      <c r="W8" s="148">
        <v>12.96</v>
      </c>
      <c r="X8" s="148">
        <v>12.24</v>
      </c>
      <c r="Y8" s="148">
        <v>12.96</v>
      </c>
      <c r="Z8" s="148">
        <v>20.52</v>
      </c>
      <c r="AA8" s="148">
        <v>16.920000000000002</v>
      </c>
      <c r="AB8" s="148">
        <v>15.840000000000002</v>
      </c>
      <c r="AC8" s="148">
        <v>11.16</v>
      </c>
      <c r="AD8" s="148">
        <v>13.32</v>
      </c>
      <c r="AE8" s="148">
        <v>11.879999999999999</v>
      </c>
      <c r="AF8" s="148">
        <v>14.4</v>
      </c>
      <c r="AG8" s="116">
        <f t="shared" si="5"/>
        <v>24.48</v>
      </c>
      <c r="AH8" s="96">
        <f t="shared" si="6"/>
        <v>15.793548387096774</v>
      </c>
    </row>
    <row r="9" spans="1:37" x14ac:dyDescent="0.2">
      <c r="A9" s="84" t="s">
        <v>103</v>
      </c>
      <c r="B9" s="148">
        <v>15.120000000000001</v>
      </c>
      <c r="C9" s="148">
        <v>17.28</v>
      </c>
      <c r="D9" s="148">
        <v>16.920000000000002</v>
      </c>
      <c r="E9" s="148">
        <v>23.040000000000003</v>
      </c>
      <c r="F9" s="148">
        <v>15.48</v>
      </c>
      <c r="G9" s="148">
        <v>27.36</v>
      </c>
      <c r="H9" s="148">
        <v>19.079999999999998</v>
      </c>
      <c r="I9" s="148">
        <v>23.400000000000002</v>
      </c>
      <c r="J9" s="148">
        <v>19.079999999999998</v>
      </c>
      <c r="K9" s="148">
        <v>15.840000000000002</v>
      </c>
      <c r="L9" s="148">
        <v>14.76</v>
      </c>
      <c r="M9" s="148">
        <v>13.32</v>
      </c>
      <c r="N9" s="148">
        <v>17.64</v>
      </c>
      <c r="O9" s="148">
        <v>19.440000000000001</v>
      </c>
      <c r="P9" s="148">
        <v>13.32</v>
      </c>
      <c r="Q9" s="148">
        <v>25.2</v>
      </c>
      <c r="R9" s="148">
        <v>27</v>
      </c>
      <c r="S9" s="148">
        <v>15.120000000000001</v>
      </c>
      <c r="T9" s="148">
        <v>27.36</v>
      </c>
      <c r="U9" s="148">
        <v>20.88</v>
      </c>
      <c r="V9" s="148">
        <v>17.64</v>
      </c>
      <c r="W9" s="148">
        <v>16.2</v>
      </c>
      <c r="X9" s="148">
        <v>12.24</v>
      </c>
      <c r="Y9" s="148">
        <v>16.559999999999999</v>
      </c>
      <c r="Z9" s="148">
        <v>19.440000000000001</v>
      </c>
      <c r="AA9" s="148">
        <v>20.88</v>
      </c>
      <c r="AB9" s="148">
        <v>24.48</v>
      </c>
      <c r="AC9" s="148">
        <v>16.2</v>
      </c>
      <c r="AD9" s="148">
        <v>15.840000000000002</v>
      </c>
      <c r="AE9" s="148">
        <v>18.36</v>
      </c>
      <c r="AF9" s="148">
        <v>14.04</v>
      </c>
      <c r="AG9" s="116">
        <f t="shared" ref="AG9" si="7">MAX(B9:AF9)</f>
        <v>27.36</v>
      </c>
      <c r="AH9" s="96">
        <f t="shared" ref="AH9" si="8">AVERAGE(B9:AF9)</f>
        <v>18.66193548387097</v>
      </c>
    </row>
    <row r="10" spans="1:37" x14ac:dyDescent="0.2">
      <c r="A10" s="84" t="s">
        <v>109</v>
      </c>
      <c r="B10" s="148">
        <v>17.64</v>
      </c>
      <c r="C10" s="148">
        <v>18.720000000000002</v>
      </c>
      <c r="D10" s="148">
        <v>23.040000000000003</v>
      </c>
      <c r="E10" s="148">
        <v>18</v>
      </c>
      <c r="F10" s="148">
        <v>16.2</v>
      </c>
      <c r="G10" s="148">
        <v>18.720000000000002</v>
      </c>
      <c r="H10" s="148">
        <v>11.16</v>
      </c>
      <c r="I10" s="148">
        <v>20.16</v>
      </c>
      <c r="J10" s="148">
        <v>19.440000000000001</v>
      </c>
      <c r="K10" s="148">
        <v>17.64</v>
      </c>
      <c r="L10" s="148">
        <v>16.559999999999999</v>
      </c>
      <c r="M10" s="148">
        <v>15.48</v>
      </c>
      <c r="N10" s="148">
        <v>10.44</v>
      </c>
      <c r="O10" s="148">
        <v>30.6</v>
      </c>
      <c r="P10" s="148">
        <v>11.879999999999999</v>
      </c>
      <c r="Q10" s="148">
        <v>18.720000000000002</v>
      </c>
      <c r="R10" s="148">
        <v>22.68</v>
      </c>
      <c r="S10" s="148">
        <v>12.6</v>
      </c>
      <c r="T10" s="148">
        <v>18.36</v>
      </c>
      <c r="U10" s="148">
        <v>20.88</v>
      </c>
      <c r="V10" s="148">
        <v>27.36</v>
      </c>
      <c r="W10" s="148">
        <v>13.68</v>
      </c>
      <c r="X10" s="148">
        <v>17.28</v>
      </c>
      <c r="Y10" s="148">
        <v>30.96</v>
      </c>
      <c r="Z10" s="148">
        <v>17.28</v>
      </c>
      <c r="AA10" s="148">
        <v>14.04</v>
      </c>
      <c r="AB10" s="148">
        <v>15.840000000000002</v>
      </c>
      <c r="AC10" s="148">
        <v>16.920000000000002</v>
      </c>
      <c r="AD10" s="148">
        <v>13.32</v>
      </c>
      <c r="AE10" s="148">
        <v>11.16</v>
      </c>
      <c r="AF10" s="148">
        <v>14.04</v>
      </c>
      <c r="AG10" s="116">
        <f t="shared" ref="AG10" si="9">MAX(B10:AF10)</f>
        <v>30.96</v>
      </c>
      <c r="AH10" s="96">
        <f t="shared" ref="AH10" si="10">AVERAGE(B10:AF10)</f>
        <v>17.767741935483873</v>
      </c>
    </row>
    <row r="11" spans="1:37" x14ac:dyDescent="0.2">
      <c r="A11" s="84" t="s">
        <v>1</v>
      </c>
      <c r="B11" s="148">
        <v>17.28</v>
      </c>
      <c r="C11" s="148">
        <v>14.04</v>
      </c>
      <c r="D11" s="148">
        <v>15.48</v>
      </c>
      <c r="E11" s="148">
        <v>18.720000000000002</v>
      </c>
      <c r="F11" s="148">
        <v>14.4</v>
      </c>
      <c r="G11" s="148">
        <v>2.52</v>
      </c>
      <c r="H11" s="148">
        <v>2.8800000000000003</v>
      </c>
      <c r="I11" s="148">
        <v>11.16</v>
      </c>
      <c r="J11" s="148">
        <v>0</v>
      </c>
      <c r="K11" s="148">
        <v>12.24</v>
      </c>
      <c r="L11" s="148">
        <v>11.16</v>
      </c>
      <c r="M11" s="148">
        <v>6.84</v>
      </c>
      <c r="N11" s="148">
        <v>23.400000000000002</v>
      </c>
      <c r="O11" s="148">
        <v>3.24</v>
      </c>
      <c r="P11" s="148">
        <v>9.3600000000000012</v>
      </c>
      <c r="Q11" s="148">
        <v>10.08</v>
      </c>
      <c r="R11" s="148">
        <v>20.88</v>
      </c>
      <c r="S11" s="148">
        <v>15.120000000000001</v>
      </c>
      <c r="T11" s="148">
        <v>22.32</v>
      </c>
      <c r="U11" s="148">
        <v>14.76</v>
      </c>
      <c r="V11" s="148">
        <v>14.04</v>
      </c>
      <c r="W11" s="148">
        <v>11.879999999999999</v>
      </c>
      <c r="X11" s="148">
        <v>11.879999999999999</v>
      </c>
      <c r="Y11" s="148">
        <v>12.24</v>
      </c>
      <c r="Z11" s="148">
        <v>15.840000000000002</v>
      </c>
      <c r="AA11" s="148">
        <v>10.44</v>
      </c>
      <c r="AB11" s="148">
        <v>7.9200000000000008</v>
      </c>
      <c r="AC11" s="148">
        <v>10.44</v>
      </c>
      <c r="AD11" s="148">
        <v>16.2</v>
      </c>
      <c r="AE11" s="148">
        <v>3.6</v>
      </c>
      <c r="AF11" s="148">
        <v>12.6</v>
      </c>
      <c r="AG11" s="116">
        <f t="shared" ref="AG11:AG15" si="11">MAX(B11:AF11)</f>
        <v>23.400000000000002</v>
      </c>
      <c r="AH11" s="96">
        <f t="shared" ref="AH11:AH15" si="12">AVERAGE(B11:AF11)</f>
        <v>12.030967741935486</v>
      </c>
      <c r="AJ11" s="11" t="s">
        <v>38</v>
      </c>
    </row>
    <row r="12" spans="1:37" x14ac:dyDescent="0.2">
      <c r="A12" s="84" t="s">
        <v>2</v>
      </c>
      <c r="B12" s="148">
        <v>14.76</v>
      </c>
      <c r="C12" s="148">
        <v>18.720000000000002</v>
      </c>
      <c r="D12" s="148">
        <v>9.7200000000000006</v>
      </c>
      <c r="E12" s="148">
        <v>14.04</v>
      </c>
      <c r="F12" s="148">
        <v>27</v>
      </c>
      <c r="G12" s="148">
        <v>12.96</v>
      </c>
      <c r="H12" s="148">
        <v>10.44</v>
      </c>
      <c r="I12" s="148">
        <v>8.64</v>
      </c>
      <c r="J12" s="148">
        <v>7.5600000000000005</v>
      </c>
      <c r="K12" s="148">
        <v>9.3600000000000012</v>
      </c>
      <c r="L12" s="148">
        <v>10.08</v>
      </c>
      <c r="M12" s="148">
        <v>9</v>
      </c>
      <c r="N12" s="148">
        <v>11.16</v>
      </c>
      <c r="O12" s="148">
        <v>13.68</v>
      </c>
      <c r="P12" s="148">
        <v>6.84</v>
      </c>
      <c r="Q12" s="148">
        <v>12.6</v>
      </c>
      <c r="R12" s="148">
        <v>8.2799999999999994</v>
      </c>
      <c r="S12" s="148">
        <v>6.48</v>
      </c>
      <c r="T12" s="148">
        <v>13.32</v>
      </c>
      <c r="U12" s="148">
        <v>11.879999999999999</v>
      </c>
      <c r="V12" s="148">
        <v>15.48</v>
      </c>
      <c r="W12" s="148">
        <v>12.24</v>
      </c>
      <c r="X12" s="148">
        <v>5.4</v>
      </c>
      <c r="Y12" s="148">
        <v>15.120000000000001</v>
      </c>
      <c r="Z12" s="148">
        <v>10.44</v>
      </c>
      <c r="AA12" s="148">
        <v>12.24</v>
      </c>
      <c r="AB12" s="148">
        <v>9.7200000000000006</v>
      </c>
      <c r="AC12" s="148">
        <v>7.9200000000000008</v>
      </c>
      <c r="AD12" s="148">
        <v>7.5600000000000005</v>
      </c>
      <c r="AE12" s="148">
        <v>9</v>
      </c>
      <c r="AF12" s="148">
        <v>9.7200000000000006</v>
      </c>
      <c r="AG12" s="116">
        <f>MAX(B12:AF12)</f>
        <v>27</v>
      </c>
      <c r="AH12" s="96">
        <f>AVERAGE(B12:AF12)</f>
        <v>11.334193548387098</v>
      </c>
      <c r="AI12" s="11" t="s">
        <v>38</v>
      </c>
      <c r="AJ12" s="11" t="s">
        <v>38</v>
      </c>
    </row>
    <row r="13" spans="1:37" x14ac:dyDescent="0.2">
      <c r="A13" s="84" t="s">
        <v>3</v>
      </c>
      <c r="B13" s="148">
        <v>14.04</v>
      </c>
      <c r="C13" s="148">
        <v>14.76</v>
      </c>
      <c r="D13" s="148">
        <v>11.520000000000001</v>
      </c>
      <c r="E13" s="148">
        <v>17.28</v>
      </c>
      <c r="F13" s="148">
        <v>3.9600000000000004</v>
      </c>
      <c r="G13" s="148">
        <v>3.24</v>
      </c>
      <c r="H13" s="148">
        <v>9.7200000000000006</v>
      </c>
      <c r="I13" s="148">
        <v>12.96</v>
      </c>
      <c r="J13" s="148">
        <v>12.96</v>
      </c>
      <c r="K13" s="148">
        <v>6.12</v>
      </c>
      <c r="L13" s="148">
        <v>0</v>
      </c>
      <c r="M13" s="148">
        <v>0.36000000000000004</v>
      </c>
      <c r="N13" s="148">
        <v>13.68</v>
      </c>
      <c r="O13" s="148">
        <v>4.6800000000000006</v>
      </c>
      <c r="P13" s="148">
        <v>7.5600000000000005</v>
      </c>
      <c r="Q13" s="148">
        <v>1.08</v>
      </c>
      <c r="R13" s="148">
        <v>2.52</v>
      </c>
      <c r="S13" s="148">
        <v>8.2799999999999994</v>
      </c>
      <c r="T13" s="148">
        <v>2.16</v>
      </c>
      <c r="U13" s="148">
        <v>1.8</v>
      </c>
      <c r="V13" s="148">
        <v>1.8</v>
      </c>
      <c r="W13" s="148">
        <v>9.7200000000000006</v>
      </c>
      <c r="X13" s="148">
        <v>13.32</v>
      </c>
      <c r="Y13" s="148">
        <v>7.2</v>
      </c>
      <c r="Z13" s="148">
        <v>3.6</v>
      </c>
      <c r="AA13" s="148">
        <v>3.24</v>
      </c>
      <c r="AB13" s="148">
        <v>1.4400000000000002</v>
      </c>
      <c r="AC13" s="148">
        <v>20.52</v>
      </c>
      <c r="AD13" s="148">
        <v>5.76</v>
      </c>
      <c r="AE13" s="148">
        <v>9.3600000000000012</v>
      </c>
      <c r="AF13" s="148">
        <v>6.84</v>
      </c>
      <c r="AG13" s="116">
        <f t="shared" si="11"/>
        <v>20.52</v>
      </c>
      <c r="AH13" s="96">
        <f t="shared" si="12"/>
        <v>7.4670967741935499</v>
      </c>
      <c r="AI13" s="11" t="s">
        <v>38</v>
      </c>
      <c r="AK13" t="s">
        <v>38</v>
      </c>
    </row>
    <row r="14" spans="1:37" x14ac:dyDescent="0.2">
      <c r="A14" s="84" t="s">
        <v>35</v>
      </c>
      <c r="B14" s="148">
        <v>28.08</v>
      </c>
      <c r="C14" s="148">
        <v>27</v>
      </c>
      <c r="D14" s="148">
        <v>26.28</v>
      </c>
      <c r="E14" s="148">
        <v>24.48</v>
      </c>
      <c r="F14" s="148">
        <v>27</v>
      </c>
      <c r="G14" s="148">
        <v>15.840000000000002</v>
      </c>
      <c r="H14" s="148">
        <v>15.48</v>
      </c>
      <c r="I14" s="148">
        <v>21.240000000000002</v>
      </c>
      <c r="J14" s="148">
        <v>16.559999999999999</v>
      </c>
      <c r="K14" s="148">
        <v>14.76</v>
      </c>
      <c r="L14" s="148">
        <v>14.04</v>
      </c>
      <c r="M14" s="148">
        <v>24.840000000000003</v>
      </c>
      <c r="N14" s="148">
        <v>24.12</v>
      </c>
      <c r="O14" s="148">
        <v>19.8</v>
      </c>
      <c r="P14" s="148">
        <v>18</v>
      </c>
      <c r="Q14" s="148">
        <v>16.2</v>
      </c>
      <c r="R14" s="148">
        <v>18.720000000000002</v>
      </c>
      <c r="S14" s="148">
        <v>15.120000000000001</v>
      </c>
      <c r="T14" s="148">
        <v>23.040000000000003</v>
      </c>
      <c r="U14" s="148">
        <v>21.6</v>
      </c>
      <c r="V14" s="148">
        <v>12.96</v>
      </c>
      <c r="W14" s="148">
        <v>15.120000000000001</v>
      </c>
      <c r="X14" s="148">
        <v>14.76</v>
      </c>
      <c r="Y14" s="148">
        <v>19.079999999999998</v>
      </c>
      <c r="Z14" s="148">
        <v>20.52</v>
      </c>
      <c r="AA14" s="148">
        <v>18</v>
      </c>
      <c r="AB14" s="148">
        <v>19.079999999999998</v>
      </c>
      <c r="AC14" s="148">
        <v>10.8</v>
      </c>
      <c r="AD14" s="148">
        <v>11.879999999999999</v>
      </c>
      <c r="AE14" s="148">
        <v>15.48</v>
      </c>
      <c r="AF14" s="148">
        <v>19.079999999999998</v>
      </c>
      <c r="AG14" s="116">
        <f>MAX(B14:AF14)</f>
        <v>28.08</v>
      </c>
      <c r="AH14" s="96">
        <f>AVERAGE(B14:AF14)</f>
        <v>18.998709677419356</v>
      </c>
    </row>
    <row r="15" spans="1:37" x14ac:dyDescent="0.2">
      <c r="A15" s="84" t="s">
        <v>4</v>
      </c>
      <c r="B15" s="148">
        <v>13.32</v>
      </c>
      <c r="C15" s="148">
        <v>16.920000000000002</v>
      </c>
      <c r="D15" s="148">
        <v>10.44</v>
      </c>
      <c r="E15" s="148">
        <v>18</v>
      </c>
      <c r="F15" s="148">
        <v>11.520000000000001</v>
      </c>
      <c r="G15" s="148">
        <v>14.4</v>
      </c>
      <c r="H15" s="148">
        <v>10.08</v>
      </c>
      <c r="I15" s="148">
        <v>9</v>
      </c>
      <c r="J15" s="148">
        <v>9.7200000000000006</v>
      </c>
      <c r="K15" s="148">
        <v>13.68</v>
      </c>
      <c r="L15" s="148">
        <v>10.08</v>
      </c>
      <c r="M15" s="148">
        <v>20.52</v>
      </c>
      <c r="N15" s="148">
        <v>20.52</v>
      </c>
      <c r="O15" s="148">
        <v>6.84</v>
      </c>
      <c r="P15" s="148">
        <v>7.5600000000000005</v>
      </c>
      <c r="Q15" s="148">
        <v>11.16</v>
      </c>
      <c r="R15" s="148">
        <v>15.120000000000001</v>
      </c>
      <c r="S15" s="148">
        <v>12.96</v>
      </c>
      <c r="T15" s="148">
        <v>9.7200000000000006</v>
      </c>
      <c r="U15" s="148">
        <v>10.44</v>
      </c>
      <c r="V15" s="148">
        <v>6.48</v>
      </c>
      <c r="W15" s="148">
        <v>12.6</v>
      </c>
      <c r="X15" s="148">
        <v>10.44</v>
      </c>
      <c r="Y15" s="148">
        <v>8.2799999999999994</v>
      </c>
      <c r="Z15" s="148">
        <v>7.9200000000000008</v>
      </c>
      <c r="AA15" s="148">
        <v>10.44</v>
      </c>
      <c r="AB15" s="148">
        <v>6.12</v>
      </c>
      <c r="AC15" s="148">
        <v>4.6800000000000006</v>
      </c>
      <c r="AD15" s="148">
        <v>15.120000000000001</v>
      </c>
      <c r="AE15" s="148">
        <v>14.04</v>
      </c>
      <c r="AF15" s="148">
        <v>14.04</v>
      </c>
      <c r="AG15" s="116">
        <f t="shared" si="11"/>
        <v>20.52</v>
      </c>
      <c r="AH15" s="96">
        <f t="shared" si="12"/>
        <v>11.682580645161295</v>
      </c>
    </row>
    <row r="16" spans="1:37" x14ac:dyDescent="0.2">
      <c r="A16" s="84" t="s">
        <v>154</v>
      </c>
      <c r="B16" s="148">
        <v>18</v>
      </c>
      <c r="C16" s="148">
        <v>23.040000000000003</v>
      </c>
      <c r="D16" s="148">
        <v>24.48</v>
      </c>
      <c r="E16" s="148">
        <v>17.64</v>
      </c>
      <c r="F16" s="148">
        <v>10.44</v>
      </c>
      <c r="G16" s="148">
        <v>9.3600000000000012</v>
      </c>
      <c r="H16" s="148">
        <v>10.8</v>
      </c>
      <c r="I16" s="148">
        <v>10.8</v>
      </c>
      <c r="J16" s="148">
        <v>12.96</v>
      </c>
      <c r="K16" s="148">
        <v>12.24</v>
      </c>
      <c r="L16" s="148">
        <v>15.48</v>
      </c>
      <c r="M16" s="148">
        <v>15.120000000000001</v>
      </c>
      <c r="N16" s="148">
        <v>11.520000000000001</v>
      </c>
      <c r="O16" s="148">
        <v>15.840000000000002</v>
      </c>
      <c r="P16" s="148">
        <v>15.48</v>
      </c>
      <c r="Q16" s="148">
        <v>28.8</v>
      </c>
      <c r="R16" s="148">
        <v>13.68</v>
      </c>
      <c r="S16" s="148">
        <v>10.44</v>
      </c>
      <c r="T16" s="148">
        <v>23.759999999999998</v>
      </c>
      <c r="U16" s="148">
        <v>25.56</v>
      </c>
      <c r="V16" s="148">
        <v>12.6</v>
      </c>
      <c r="W16" s="148">
        <v>16.559999999999999</v>
      </c>
      <c r="X16" s="148">
        <v>12.6</v>
      </c>
      <c r="Y16" s="148">
        <v>12.24</v>
      </c>
      <c r="Z16" s="148">
        <v>28.08</v>
      </c>
      <c r="AA16" s="148">
        <v>18.720000000000002</v>
      </c>
      <c r="AB16" s="148">
        <v>17.64</v>
      </c>
      <c r="AC16" s="148">
        <v>12.96</v>
      </c>
      <c r="AD16" s="148">
        <v>12.96</v>
      </c>
      <c r="AE16" s="148">
        <v>11.879999999999999</v>
      </c>
      <c r="AF16" s="148">
        <v>15.840000000000002</v>
      </c>
      <c r="AG16" s="116">
        <f t="shared" ref="AG16:AG17" si="13">MAX(B16:AF16)</f>
        <v>28.8</v>
      </c>
      <c r="AH16" s="96">
        <f t="shared" ref="AH16:AH17" si="14">AVERAGE(B16:AF16)</f>
        <v>16.049032258064514</v>
      </c>
      <c r="AI16" s="11" t="s">
        <v>38</v>
      </c>
    </row>
    <row r="17" spans="1:38" x14ac:dyDescent="0.2">
      <c r="A17" s="84" t="s">
        <v>155</v>
      </c>
      <c r="B17" s="148">
        <v>11.520000000000001</v>
      </c>
      <c r="C17" s="148">
        <v>15.48</v>
      </c>
      <c r="D17" s="148">
        <v>17.28</v>
      </c>
      <c r="E17" s="148">
        <v>22.32</v>
      </c>
      <c r="F17" s="148">
        <v>22.68</v>
      </c>
      <c r="G17" s="148">
        <v>13.68</v>
      </c>
      <c r="H17" s="148">
        <v>14.04</v>
      </c>
      <c r="I17" s="148">
        <v>13.32</v>
      </c>
      <c r="J17" s="148">
        <v>10.8</v>
      </c>
      <c r="K17" s="148">
        <v>15.840000000000002</v>
      </c>
      <c r="L17" s="148">
        <v>16.559999999999999</v>
      </c>
      <c r="M17" s="148">
        <v>18</v>
      </c>
      <c r="N17" s="148">
        <v>12.24</v>
      </c>
      <c r="O17" s="148">
        <v>20.52</v>
      </c>
      <c r="P17" s="148">
        <v>9.3600000000000012</v>
      </c>
      <c r="Q17" s="148">
        <v>24.12</v>
      </c>
      <c r="R17" s="148">
        <v>16.559999999999999</v>
      </c>
      <c r="S17" s="148">
        <v>13.68</v>
      </c>
      <c r="T17" s="148">
        <v>14.4</v>
      </c>
      <c r="U17" s="148">
        <v>15.840000000000002</v>
      </c>
      <c r="V17" s="148">
        <v>18</v>
      </c>
      <c r="W17" s="148">
        <v>14.04</v>
      </c>
      <c r="X17" s="148">
        <v>17.28</v>
      </c>
      <c r="Y17" s="148">
        <v>25.92</v>
      </c>
      <c r="Z17" s="148">
        <v>20.16</v>
      </c>
      <c r="AA17" s="148">
        <v>18</v>
      </c>
      <c r="AB17" s="148">
        <v>19.440000000000001</v>
      </c>
      <c r="AC17" s="148">
        <v>17.28</v>
      </c>
      <c r="AD17" s="148">
        <v>10.44</v>
      </c>
      <c r="AE17" s="148">
        <v>12.6</v>
      </c>
      <c r="AF17" s="148">
        <v>13.68</v>
      </c>
      <c r="AG17" s="116">
        <f t="shared" si="13"/>
        <v>25.92</v>
      </c>
      <c r="AH17" s="96">
        <f t="shared" si="14"/>
        <v>16.292903225806455</v>
      </c>
      <c r="AI17" t="s">
        <v>38</v>
      </c>
      <c r="AJ17" t="s">
        <v>38</v>
      </c>
      <c r="AK17" t="s">
        <v>38</v>
      </c>
      <c r="AL17" t="s">
        <v>38</v>
      </c>
    </row>
    <row r="18" spans="1:38" x14ac:dyDescent="0.2">
      <c r="A18" s="84" t="s">
        <v>5</v>
      </c>
      <c r="B18" s="148">
        <v>14.4</v>
      </c>
      <c r="C18" s="148">
        <v>12.24</v>
      </c>
      <c r="D18" s="148">
        <v>13.32</v>
      </c>
      <c r="E18" s="148">
        <v>14.76</v>
      </c>
      <c r="F18" s="148">
        <v>8.2799999999999994</v>
      </c>
      <c r="G18" s="148">
        <v>13.68</v>
      </c>
      <c r="H18" s="148">
        <v>7.5600000000000005</v>
      </c>
      <c r="I18" s="148">
        <v>9.7200000000000006</v>
      </c>
      <c r="J18" s="148">
        <v>9</v>
      </c>
      <c r="K18" s="148">
        <v>10.44</v>
      </c>
      <c r="L18" s="148">
        <v>14.76</v>
      </c>
      <c r="M18" s="148">
        <v>11.520000000000001</v>
      </c>
      <c r="N18" s="148">
        <v>8.2799999999999994</v>
      </c>
      <c r="O18" s="148">
        <v>7.9200000000000008</v>
      </c>
      <c r="P18" s="148">
        <v>12.24</v>
      </c>
      <c r="Q18" s="148">
        <v>15.48</v>
      </c>
      <c r="R18" s="148">
        <v>20.16</v>
      </c>
      <c r="S18" s="148">
        <v>8.64</v>
      </c>
      <c r="T18" s="148">
        <v>17.64</v>
      </c>
      <c r="U18" s="148">
        <v>18.36</v>
      </c>
      <c r="V18" s="148">
        <v>12.6</v>
      </c>
      <c r="W18" s="148">
        <v>10.8</v>
      </c>
      <c r="X18" s="148">
        <v>9</v>
      </c>
      <c r="Y18" s="148">
        <v>14.04</v>
      </c>
      <c r="Z18" s="148">
        <v>13.68</v>
      </c>
      <c r="AA18" s="148">
        <v>11.879999999999999</v>
      </c>
      <c r="AB18" s="148">
        <v>14.76</v>
      </c>
      <c r="AC18" s="148">
        <v>11.520000000000001</v>
      </c>
      <c r="AD18" s="148">
        <v>9</v>
      </c>
      <c r="AE18" s="148">
        <v>14.04</v>
      </c>
      <c r="AF18" s="148">
        <v>14.76</v>
      </c>
      <c r="AG18" s="116">
        <f t="shared" ref="AG18:AG20" si="15">MAX(B18:AF18)</f>
        <v>20.16</v>
      </c>
      <c r="AH18" s="96">
        <f>AVERAGE(B18:AF18)</f>
        <v>12.40258064516129</v>
      </c>
      <c r="AK18" t="s">
        <v>38</v>
      </c>
    </row>
    <row r="19" spans="1:38" x14ac:dyDescent="0.2">
      <c r="A19" s="84" t="s">
        <v>6</v>
      </c>
      <c r="B19" s="148">
        <v>15.48</v>
      </c>
      <c r="C19" s="148">
        <v>13.32</v>
      </c>
      <c r="D19" s="148">
        <v>18.720000000000002</v>
      </c>
      <c r="E19" s="148">
        <v>15.48</v>
      </c>
      <c r="F19" s="148">
        <v>18</v>
      </c>
      <c r="G19" s="148">
        <v>14.04</v>
      </c>
      <c r="H19" s="148">
        <v>14.04</v>
      </c>
      <c r="I19" s="148">
        <v>14.76</v>
      </c>
      <c r="J19" s="148">
        <v>11.879999999999999</v>
      </c>
      <c r="K19" s="148">
        <v>11.520000000000001</v>
      </c>
      <c r="L19" s="148">
        <v>14.76</v>
      </c>
      <c r="M19" s="148">
        <v>11.16</v>
      </c>
      <c r="N19" s="148">
        <v>11.520000000000001</v>
      </c>
      <c r="O19" s="148">
        <v>15.120000000000001</v>
      </c>
      <c r="P19" s="148">
        <v>9.7200000000000006</v>
      </c>
      <c r="Q19" s="148">
        <v>26.28</v>
      </c>
      <c r="R19" s="148">
        <v>25.2</v>
      </c>
      <c r="S19" s="148">
        <v>13.32</v>
      </c>
      <c r="T19" s="148">
        <v>16.559999999999999</v>
      </c>
      <c r="U19" s="148">
        <v>14.4</v>
      </c>
      <c r="V19" s="148">
        <v>18</v>
      </c>
      <c r="W19" s="148">
        <v>19.079999999999998</v>
      </c>
      <c r="X19" s="148">
        <v>10.44</v>
      </c>
      <c r="Y19" s="148">
        <v>12.6</v>
      </c>
      <c r="Z19" s="148">
        <v>13.32</v>
      </c>
      <c r="AA19" s="148">
        <v>11.16</v>
      </c>
      <c r="AB19" s="148">
        <v>14.04</v>
      </c>
      <c r="AC19" s="148">
        <v>8.2799999999999994</v>
      </c>
      <c r="AD19" s="148">
        <v>12.24</v>
      </c>
      <c r="AE19" s="148">
        <v>13.68</v>
      </c>
      <c r="AF19" s="148">
        <v>11.879999999999999</v>
      </c>
      <c r="AG19" s="116">
        <f t="shared" si="15"/>
        <v>26.28</v>
      </c>
      <c r="AH19" s="96">
        <f t="shared" ref="AH19:AH21" si="16">AVERAGE(B19:AF19)</f>
        <v>14.516129032258064</v>
      </c>
      <c r="AK19" t="s">
        <v>38</v>
      </c>
    </row>
    <row r="20" spans="1:38" x14ac:dyDescent="0.2">
      <c r="A20" s="84" t="s">
        <v>34</v>
      </c>
      <c r="B20" s="148">
        <v>10.8</v>
      </c>
      <c r="C20" s="148">
        <v>13.32</v>
      </c>
      <c r="D20" s="148">
        <v>14.04</v>
      </c>
      <c r="E20" s="148">
        <v>13.68</v>
      </c>
      <c r="F20" s="148">
        <v>8.2799999999999994</v>
      </c>
      <c r="G20" s="148">
        <v>12.6</v>
      </c>
      <c r="H20" s="148">
        <v>9.3600000000000012</v>
      </c>
      <c r="I20" s="148">
        <v>13.68</v>
      </c>
      <c r="J20" s="148">
        <v>9.7200000000000006</v>
      </c>
      <c r="K20" s="148">
        <v>10.44</v>
      </c>
      <c r="L20" s="148">
        <v>9</v>
      </c>
      <c r="M20" s="148">
        <v>6.84</v>
      </c>
      <c r="N20" s="148">
        <v>11.16</v>
      </c>
      <c r="O20" s="148">
        <v>11.520000000000001</v>
      </c>
      <c r="P20" s="148">
        <v>9</v>
      </c>
      <c r="Q20" s="148">
        <v>15.840000000000002</v>
      </c>
      <c r="R20" s="148">
        <v>17.64</v>
      </c>
      <c r="S20" s="148">
        <v>7.2</v>
      </c>
      <c r="T20" s="148">
        <v>14.4</v>
      </c>
      <c r="U20" s="148">
        <v>15.120000000000001</v>
      </c>
      <c r="V20" s="148">
        <v>12.24</v>
      </c>
      <c r="W20" s="148">
        <v>13.32</v>
      </c>
      <c r="X20" s="148">
        <v>10.44</v>
      </c>
      <c r="Y20" s="148">
        <v>11.520000000000001</v>
      </c>
      <c r="Z20" s="148">
        <v>13.68</v>
      </c>
      <c r="AA20" s="148">
        <v>15.48</v>
      </c>
      <c r="AB20" s="148">
        <v>11.879999999999999</v>
      </c>
      <c r="AC20" s="148">
        <v>13.32</v>
      </c>
      <c r="AD20" s="148">
        <v>9.3600000000000012</v>
      </c>
      <c r="AE20" s="148">
        <v>9.7200000000000006</v>
      </c>
      <c r="AF20" s="148">
        <v>9.3600000000000012</v>
      </c>
      <c r="AG20" s="116">
        <f t="shared" si="15"/>
        <v>17.64</v>
      </c>
      <c r="AH20" s="96">
        <f t="shared" si="16"/>
        <v>11.740645161290326</v>
      </c>
      <c r="AJ20" t="s">
        <v>38</v>
      </c>
      <c r="AK20" t="s">
        <v>38</v>
      </c>
    </row>
    <row r="21" spans="1:38" x14ac:dyDescent="0.2">
      <c r="A21" s="84" t="s">
        <v>156</v>
      </c>
      <c r="B21" s="148">
        <v>20.52</v>
      </c>
      <c r="C21" s="148">
        <v>25.56</v>
      </c>
      <c r="D21" s="148">
        <v>30.6</v>
      </c>
      <c r="E21" s="148">
        <v>25.92</v>
      </c>
      <c r="F21" s="148">
        <v>23.400000000000002</v>
      </c>
      <c r="G21" s="148">
        <v>23.040000000000003</v>
      </c>
      <c r="H21" s="148">
        <v>23.400000000000002</v>
      </c>
      <c r="I21" s="148">
        <v>27</v>
      </c>
      <c r="J21" s="148">
        <v>22.68</v>
      </c>
      <c r="K21" s="148">
        <v>22.68</v>
      </c>
      <c r="L21" s="148">
        <v>24.48</v>
      </c>
      <c r="M21" s="148">
        <v>24.840000000000003</v>
      </c>
      <c r="N21" s="148">
        <v>16.920000000000002</v>
      </c>
      <c r="O21" s="148">
        <v>18</v>
      </c>
      <c r="P21" s="148">
        <v>16.559999999999999</v>
      </c>
      <c r="Q21" s="148">
        <v>42.12</v>
      </c>
      <c r="R21" s="148">
        <v>23.400000000000002</v>
      </c>
      <c r="S21" s="148">
        <v>20.52</v>
      </c>
      <c r="T21" s="148">
        <v>23.759999999999998</v>
      </c>
      <c r="U21" s="148">
        <v>26.64</v>
      </c>
      <c r="V21" s="148">
        <v>28.8</v>
      </c>
      <c r="W21" s="148">
        <v>17.64</v>
      </c>
      <c r="X21" s="148">
        <v>32.04</v>
      </c>
      <c r="Y21" s="148">
        <v>20.16</v>
      </c>
      <c r="Z21" s="148">
        <v>27.720000000000002</v>
      </c>
      <c r="AA21" s="148">
        <v>23.400000000000002</v>
      </c>
      <c r="AB21" s="148">
        <v>25.2</v>
      </c>
      <c r="AC21" s="148">
        <v>18</v>
      </c>
      <c r="AD21" s="148">
        <v>19.440000000000001</v>
      </c>
      <c r="AE21" s="148">
        <v>21.6</v>
      </c>
      <c r="AF21" s="148">
        <v>15.48</v>
      </c>
      <c r="AG21" s="116">
        <f t="shared" ref="AG21" si="17">MAX(B21:AF21)</f>
        <v>42.12</v>
      </c>
      <c r="AH21" s="96">
        <f t="shared" si="16"/>
        <v>23.597419354838713</v>
      </c>
      <c r="AI21" s="11" t="s">
        <v>38</v>
      </c>
      <c r="AK21" t="s">
        <v>38</v>
      </c>
    </row>
    <row r="22" spans="1:38" s="5" customFormat="1" x14ac:dyDescent="0.2">
      <c r="A22" s="84" t="s">
        <v>7</v>
      </c>
      <c r="B22" s="148" t="s">
        <v>210</v>
      </c>
      <c r="C22" s="148" t="s">
        <v>210</v>
      </c>
      <c r="D22" s="148" t="s">
        <v>210</v>
      </c>
      <c r="E22" s="148" t="s">
        <v>210</v>
      </c>
      <c r="F22" s="148" t="s">
        <v>210</v>
      </c>
      <c r="G22" s="148">
        <v>8.64</v>
      </c>
      <c r="H22" s="148">
        <v>6.12</v>
      </c>
      <c r="I22" s="148">
        <v>5.7600000000000007</v>
      </c>
      <c r="J22" s="148">
        <v>1.08</v>
      </c>
      <c r="K22" s="148">
        <v>7.9200000000000008</v>
      </c>
      <c r="L22" s="148" t="s">
        <v>210</v>
      </c>
      <c r="M22" s="148" t="s">
        <v>210</v>
      </c>
      <c r="N22" s="148" t="s">
        <v>210</v>
      </c>
      <c r="O22" s="148" t="s">
        <v>210</v>
      </c>
      <c r="P22" s="148" t="s">
        <v>210</v>
      </c>
      <c r="Q22" s="148" t="s">
        <v>210</v>
      </c>
      <c r="R22" s="148" t="s">
        <v>210</v>
      </c>
      <c r="S22" s="148" t="s">
        <v>210</v>
      </c>
      <c r="T22" s="148" t="s">
        <v>210</v>
      </c>
      <c r="U22" s="148" t="s">
        <v>210</v>
      </c>
      <c r="V22" s="148" t="s">
        <v>210</v>
      </c>
      <c r="W22" s="148" t="s">
        <v>210</v>
      </c>
      <c r="X22" s="148" t="s">
        <v>210</v>
      </c>
      <c r="Y22" s="148" t="s">
        <v>210</v>
      </c>
      <c r="Z22" s="148" t="s">
        <v>210</v>
      </c>
      <c r="AA22" s="148" t="s">
        <v>210</v>
      </c>
      <c r="AB22" s="148" t="s">
        <v>210</v>
      </c>
      <c r="AC22" s="148" t="s">
        <v>210</v>
      </c>
      <c r="AD22" s="148" t="s">
        <v>210</v>
      </c>
      <c r="AE22" s="148" t="s">
        <v>210</v>
      </c>
      <c r="AF22" s="148">
        <v>3.9600000000000004</v>
      </c>
      <c r="AG22" s="116">
        <f>MAX(B22:AF22)</f>
        <v>8.64</v>
      </c>
      <c r="AH22" s="96">
        <f t="shared" ref="AH22:AH24" si="18">AVERAGE(B22:AF22)</f>
        <v>5.580000000000001</v>
      </c>
      <c r="AK22" s="5" t="s">
        <v>38</v>
      </c>
      <c r="AL22" s="5" t="s">
        <v>38</v>
      </c>
    </row>
    <row r="23" spans="1:38" x14ac:dyDescent="0.2">
      <c r="A23" s="84" t="s">
        <v>157</v>
      </c>
      <c r="B23" s="148">
        <v>13.68</v>
      </c>
      <c r="C23" s="148">
        <v>12.6</v>
      </c>
      <c r="D23" s="148">
        <v>21.6</v>
      </c>
      <c r="E23" s="148">
        <v>28.44</v>
      </c>
      <c r="F23" s="148">
        <v>14.04</v>
      </c>
      <c r="G23" s="148">
        <v>8.64</v>
      </c>
      <c r="H23" s="148">
        <v>8.2799999999999994</v>
      </c>
      <c r="I23" s="148">
        <v>9.7200000000000006</v>
      </c>
      <c r="J23" s="148">
        <v>7.5600000000000005</v>
      </c>
      <c r="K23" s="148">
        <v>9.3600000000000012</v>
      </c>
      <c r="L23" s="148">
        <v>14.04</v>
      </c>
      <c r="M23" s="148">
        <v>7.5600000000000005</v>
      </c>
      <c r="N23" s="148">
        <v>9.7200000000000006</v>
      </c>
      <c r="O23" s="148">
        <v>15.120000000000001</v>
      </c>
      <c r="P23" s="148">
        <v>12.96</v>
      </c>
      <c r="Q23" s="148">
        <v>14.76</v>
      </c>
      <c r="R23" s="148">
        <v>11.16</v>
      </c>
      <c r="S23" s="148">
        <v>8.2799999999999994</v>
      </c>
      <c r="T23" s="148">
        <v>12.24</v>
      </c>
      <c r="U23" s="148">
        <v>14.04</v>
      </c>
      <c r="V23" s="148">
        <v>10.8</v>
      </c>
      <c r="W23" s="148">
        <v>11.16</v>
      </c>
      <c r="X23" s="148">
        <v>10.08</v>
      </c>
      <c r="Y23" s="148">
        <v>10.44</v>
      </c>
      <c r="Z23" s="148">
        <v>16.559999999999999</v>
      </c>
      <c r="AA23" s="148">
        <v>15.48</v>
      </c>
      <c r="AB23" s="148">
        <v>13.32</v>
      </c>
      <c r="AC23" s="148">
        <v>7.9200000000000008</v>
      </c>
      <c r="AD23" s="148">
        <v>8.64</v>
      </c>
      <c r="AE23" s="148">
        <v>10.8</v>
      </c>
      <c r="AF23" s="148">
        <v>9.7200000000000006</v>
      </c>
      <c r="AG23" s="116">
        <f>MAX(B23:AF23)</f>
        <v>28.44</v>
      </c>
      <c r="AH23" s="96">
        <f t="shared" ref="AH23" si="19">AVERAGE(B23:AF23)</f>
        <v>12.216774193548391</v>
      </c>
      <c r="AK23" t="s">
        <v>38</v>
      </c>
    </row>
    <row r="24" spans="1:38" x14ac:dyDescent="0.2">
      <c r="A24" s="84" t="s">
        <v>158</v>
      </c>
      <c r="B24" s="148">
        <v>12.24</v>
      </c>
      <c r="C24" s="148">
        <v>8.2799999999999994</v>
      </c>
      <c r="D24" s="148">
        <v>9.7200000000000006</v>
      </c>
      <c r="E24" s="148">
        <v>10.08</v>
      </c>
      <c r="F24" s="148">
        <v>15.48</v>
      </c>
      <c r="G24" s="148">
        <v>11.520000000000001</v>
      </c>
      <c r="H24" s="148">
        <v>6.12</v>
      </c>
      <c r="I24" s="148">
        <v>3.24</v>
      </c>
      <c r="J24" s="148">
        <v>7.2</v>
      </c>
      <c r="K24" s="148">
        <v>4.6800000000000006</v>
      </c>
      <c r="L24" s="148">
        <v>3.6</v>
      </c>
      <c r="M24" s="148">
        <v>15.120000000000001</v>
      </c>
      <c r="N24" s="148">
        <v>16.920000000000002</v>
      </c>
      <c r="O24" s="148">
        <v>7.9200000000000008</v>
      </c>
      <c r="P24" s="148">
        <v>8.64</v>
      </c>
      <c r="Q24" s="148">
        <v>11.16</v>
      </c>
      <c r="R24" s="148">
        <v>7.2</v>
      </c>
      <c r="S24" s="148">
        <v>15.120000000000001</v>
      </c>
      <c r="T24" s="148">
        <v>6.84</v>
      </c>
      <c r="U24" s="148">
        <v>11.520000000000001</v>
      </c>
      <c r="V24" s="148">
        <v>6.12</v>
      </c>
      <c r="W24" s="148">
        <v>5.4</v>
      </c>
      <c r="X24" s="148">
        <v>5.7600000000000007</v>
      </c>
      <c r="Y24" s="148">
        <v>7.5600000000000005</v>
      </c>
      <c r="Z24" s="148">
        <v>3.9600000000000004</v>
      </c>
      <c r="AA24" s="148">
        <v>2.52</v>
      </c>
      <c r="AB24" s="148">
        <v>3.6</v>
      </c>
      <c r="AC24" s="148">
        <v>3.6</v>
      </c>
      <c r="AD24" s="148">
        <v>8.64</v>
      </c>
      <c r="AE24" s="148">
        <v>4.6800000000000006</v>
      </c>
      <c r="AF24" s="148">
        <v>12.24</v>
      </c>
      <c r="AG24" s="116">
        <f t="shared" ref="AG24" si="20">MAX(B24:AF24)</f>
        <v>16.920000000000002</v>
      </c>
      <c r="AH24" s="96">
        <f t="shared" si="18"/>
        <v>8.2799999999999994</v>
      </c>
    </row>
    <row r="25" spans="1:38" x14ac:dyDescent="0.2">
      <c r="A25" s="84" t="s">
        <v>9</v>
      </c>
      <c r="B25" s="148" t="s">
        <v>210</v>
      </c>
      <c r="C25" s="148" t="s">
        <v>210</v>
      </c>
      <c r="D25" s="148" t="s">
        <v>210</v>
      </c>
      <c r="E25" s="148" t="s">
        <v>210</v>
      </c>
      <c r="F25" s="148" t="s">
        <v>210</v>
      </c>
      <c r="G25" s="148" t="s">
        <v>210</v>
      </c>
      <c r="H25" s="148">
        <v>10.08</v>
      </c>
      <c r="I25" s="148">
        <v>10.44</v>
      </c>
      <c r="J25" s="148">
        <v>17.28</v>
      </c>
      <c r="K25" s="148" t="s">
        <v>210</v>
      </c>
      <c r="L25" s="148" t="s">
        <v>210</v>
      </c>
      <c r="M25" s="148" t="s">
        <v>210</v>
      </c>
      <c r="N25" s="148" t="s">
        <v>210</v>
      </c>
      <c r="O25" s="148" t="s">
        <v>210</v>
      </c>
      <c r="P25" s="148" t="s">
        <v>210</v>
      </c>
      <c r="Q25" s="148" t="s">
        <v>210</v>
      </c>
      <c r="R25" s="148" t="s">
        <v>210</v>
      </c>
      <c r="S25" s="148" t="s">
        <v>210</v>
      </c>
      <c r="T25" s="148" t="s">
        <v>210</v>
      </c>
      <c r="U25" s="148" t="s">
        <v>210</v>
      </c>
      <c r="V25" s="148" t="s">
        <v>210</v>
      </c>
      <c r="W25" s="148" t="s">
        <v>210</v>
      </c>
      <c r="X25" s="148" t="s">
        <v>210</v>
      </c>
      <c r="Y25" s="148" t="s">
        <v>210</v>
      </c>
      <c r="Z25" s="148" t="s">
        <v>210</v>
      </c>
      <c r="AA25" s="148" t="s">
        <v>210</v>
      </c>
      <c r="AB25" s="148" t="s">
        <v>210</v>
      </c>
      <c r="AC25" s="148" t="s">
        <v>210</v>
      </c>
      <c r="AD25" s="148" t="s">
        <v>210</v>
      </c>
      <c r="AE25" s="148" t="s">
        <v>210</v>
      </c>
      <c r="AF25" s="148" t="s">
        <v>210</v>
      </c>
      <c r="AG25" s="116">
        <f t="shared" ref="AG25:AG26" si="21">MAX(B25:AF25)</f>
        <v>17.28</v>
      </c>
      <c r="AH25" s="96">
        <f t="shared" ref="AH25:AH26" si="22">AVERAGE(B25:AF25)</f>
        <v>12.6</v>
      </c>
      <c r="AK25" t="s">
        <v>38</v>
      </c>
    </row>
    <row r="26" spans="1:38" x14ac:dyDescent="0.2">
      <c r="A26" s="84" t="s">
        <v>159</v>
      </c>
      <c r="B26" s="148">
        <v>18</v>
      </c>
      <c r="C26" s="148">
        <v>22.68</v>
      </c>
      <c r="D26" s="148">
        <v>14.76</v>
      </c>
      <c r="E26" s="148">
        <v>29.52</v>
      </c>
      <c r="F26" s="148">
        <v>23.759999999999998</v>
      </c>
      <c r="G26" s="148">
        <v>17.64</v>
      </c>
      <c r="H26" s="148">
        <v>15.120000000000001</v>
      </c>
      <c r="I26" s="148">
        <v>18</v>
      </c>
      <c r="J26" s="148">
        <v>9</v>
      </c>
      <c r="K26" s="148">
        <v>14.76</v>
      </c>
      <c r="L26" s="148">
        <v>14.04</v>
      </c>
      <c r="M26" s="148">
        <v>11.520000000000001</v>
      </c>
      <c r="N26" s="148">
        <v>13.32</v>
      </c>
      <c r="O26" s="148">
        <v>10.8</v>
      </c>
      <c r="P26" s="148">
        <v>18</v>
      </c>
      <c r="Q26" s="148">
        <v>19.440000000000001</v>
      </c>
      <c r="R26" s="148">
        <v>20.52</v>
      </c>
      <c r="S26" s="148">
        <v>12.6</v>
      </c>
      <c r="T26" s="148">
        <v>19.079999999999998</v>
      </c>
      <c r="U26" s="148">
        <v>15.48</v>
      </c>
      <c r="V26" s="148">
        <v>17.28</v>
      </c>
      <c r="W26" s="148">
        <v>12.6</v>
      </c>
      <c r="X26" s="148">
        <v>13.32</v>
      </c>
      <c r="Y26" s="148">
        <v>16.920000000000002</v>
      </c>
      <c r="Z26" s="148">
        <v>17.64</v>
      </c>
      <c r="AA26" s="148">
        <v>18.720000000000002</v>
      </c>
      <c r="AB26" s="148">
        <v>15.840000000000002</v>
      </c>
      <c r="AC26" s="148">
        <v>10.8</v>
      </c>
      <c r="AD26" s="148">
        <v>15.120000000000001</v>
      </c>
      <c r="AE26" s="148">
        <v>12.24</v>
      </c>
      <c r="AF26" s="148">
        <v>14.04</v>
      </c>
      <c r="AG26" s="116">
        <f t="shared" si="21"/>
        <v>29.52</v>
      </c>
      <c r="AH26" s="96">
        <f t="shared" si="22"/>
        <v>16.211612903225809</v>
      </c>
      <c r="AK26" t="s">
        <v>38</v>
      </c>
    </row>
    <row r="27" spans="1:38" x14ac:dyDescent="0.2">
      <c r="A27" s="84" t="s">
        <v>10</v>
      </c>
      <c r="B27" s="148">
        <v>12.6</v>
      </c>
      <c r="C27" s="148">
        <v>11.520000000000001</v>
      </c>
      <c r="D27" s="148">
        <v>11.16</v>
      </c>
      <c r="E27" s="148">
        <v>27.36</v>
      </c>
      <c r="F27" s="148">
        <v>20.16</v>
      </c>
      <c r="G27" s="148">
        <v>13.32</v>
      </c>
      <c r="H27" s="148">
        <v>11.16</v>
      </c>
      <c r="I27" s="148">
        <v>10.44</v>
      </c>
      <c r="J27" s="148">
        <v>10.08</v>
      </c>
      <c r="K27" s="148">
        <v>14.76</v>
      </c>
      <c r="L27" s="148">
        <v>20.16</v>
      </c>
      <c r="M27" s="148">
        <v>9.3600000000000012</v>
      </c>
      <c r="N27" s="148">
        <v>10.44</v>
      </c>
      <c r="O27" s="148">
        <v>14.04</v>
      </c>
      <c r="P27" s="148">
        <v>6.12</v>
      </c>
      <c r="Q27" s="148">
        <v>18.720000000000002</v>
      </c>
      <c r="R27" s="148">
        <v>17.64</v>
      </c>
      <c r="S27" s="148">
        <v>9.3600000000000012</v>
      </c>
      <c r="T27" s="148">
        <v>14.76</v>
      </c>
      <c r="U27" s="148">
        <v>12.96</v>
      </c>
      <c r="V27" s="148">
        <v>15.840000000000002</v>
      </c>
      <c r="W27" s="148">
        <v>10.8</v>
      </c>
      <c r="X27" s="148">
        <v>20.88</v>
      </c>
      <c r="Y27" s="148">
        <v>14.4</v>
      </c>
      <c r="Z27" s="148">
        <v>12.6</v>
      </c>
      <c r="AA27" s="148">
        <v>15.48</v>
      </c>
      <c r="AB27" s="148">
        <v>18.36</v>
      </c>
      <c r="AC27" s="148">
        <v>11.520000000000001</v>
      </c>
      <c r="AD27" s="148">
        <v>7.2</v>
      </c>
      <c r="AE27" s="148">
        <v>11.520000000000001</v>
      </c>
      <c r="AF27" s="148">
        <v>10.08</v>
      </c>
      <c r="AG27" s="116">
        <f t="shared" ref="AG27:AG28" si="23">MAX(B27:AF27)</f>
        <v>27.36</v>
      </c>
      <c r="AH27" s="96">
        <f t="shared" ref="AH27:AH28" si="24">AVERAGE(B27:AF27)</f>
        <v>13.703225806451611</v>
      </c>
      <c r="AK27" t="s">
        <v>38</v>
      </c>
      <c r="AL27" t="s">
        <v>38</v>
      </c>
    </row>
    <row r="28" spans="1:38" x14ac:dyDescent="0.2">
      <c r="A28" s="84" t="s">
        <v>144</v>
      </c>
      <c r="B28" s="148">
        <v>24.12</v>
      </c>
      <c r="C28" s="148">
        <v>19.8</v>
      </c>
      <c r="D28" s="148">
        <v>33.119999999999997</v>
      </c>
      <c r="E28" s="148">
        <v>16.559999999999999</v>
      </c>
      <c r="F28" s="148">
        <v>22.68</v>
      </c>
      <c r="G28" s="148">
        <v>16.559999999999999</v>
      </c>
      <c r="H28" s="148">
        <v>12.96</v>
      </c>
      <c r="I28" s="148">
        <v>19.8</v>
      </c>
      <c r="J28" s="148">
        <v>12.96</v>
      </c>
      <c r="K28" s="148">
        <v>16.920000000000002</v>
      </c>
      <c r="L28" s="148">
        <v>17.64</v>
      </c>
      <c r="M28" s="148">
        <v>9.3600000000000012</v>
      </c>
      <c r="N28" s="148">
        <v>9</v>
      </c>
      <c r="O28" s="148">
        <v>9</v>
      </c>
      <c r="P28" s="148">
        <v>14.4</v>
      </c>
      <c r="Q28" s="148">
        <v>32.76</v>
      </c>
      <c r="R28" s="148">
        <v>21.6</v>
      </c>
      <c r="S28" s="148">
        <v>11.16</v>
      </c>
      <c r="T28" s="148">
        <v>20.16</v>
      </c>
      <c r="U28" s="148">
        <v>18.36</v>
      </c>
      <c r="V28" s="148">
        <v>14.76</v>
      </c>
      <c r="W28" s="148">
        <v>12.24</v>
      </c>
      <c r="X28" s="148">
        <v>17.64</v>
      </c>
      <c r="Y28" s="148">
        <v>13.68</v>
      </c>
      <c r="Z28" s="148">
        <v>22.68</v>
      </c>
      <c r="AA28" s="148">
        <v>12.96</v>
      </c>
      <c r="AB28" s="148">
        <v>16.2</v>
      </c>
      <c r="AC28" s="148">
        <v>15.120000000000001</v>
      </c>
      <c r="AD28" s="148">
        <v>17.28</v>
      </c>
      <c r="AE28" s="148">
        <v>18.720000000000002</v>
      </c>
      <c r="AF28" s="148">
        <v>16.2</v>
      </c>
      <c r="AG28" s="116">
        <f t="shared" si="23"/>
        <v>33.119999999999997</v>
      </c>
      <c r="AH28" s="96">
        <f t="shared" si="24"/>
        <v>17.303225806451618</v>
      </c>
      <c r="AL28" t="s">
        <v>38</v>
      </c>
    </row>
    <row r="29" spans="1:38" x14ac:dyDescent="0.2">
      <c r="A29" s="84" t="s">
        <v>11</v>
      </c>
      <c r="B29" s="148" t="s">
        <v>210</v>
      </c>
      <c r="C29" s="148">
        <v>11.520000000000001</v>
      </c>
      <c r="D29" s="148" t="s">
        <v>210</v>
      </c>
      <c r="E29" s="148">
        <v>32.76</v>
      </c>
      <c r="F29" s="148">
        <v>11.879999999999999</v>
      </c>
      <c r="G29" s="148">
        <v>18</v>
      </c>
      <c r="H29" s="148">
        <v>25.2</v>
      </c>
      <c r="I29" s="148">
        <v>24.840000000000003</v>
      </c>
      <c r="J29" s="148">
        <v>18.36</v>
      </c>
      <c r="K29" s="148">
        <v>26.28</v>
      </c>
      <c r="L29" s="148" t="s">
        <v>210</v>
      </c>
      <c r="M29" s="148" t="s">
        <v>210</v>
      </c>
      <c r="N29" s="148" t="s">
        <v>210</v>
      </c>
      <c r="O29" s="148" t="s">
        <v>210</v>
      </c>
      <c r="P29" s="148" t="s">
        <v>210</v>
      </c>
      <c r="Q29" s="148" t="s">
        <v>210</v>
      </c>
      <c r="R29" s="148" t="s">
        <v>210</v>
      </c>
      <c r="S29" s="148" t="s">
        <v>210</v>
      </c>
      <c r="T29" s="148" t="s">
        <v>210</v>
      </c>
      <c r="U29" s="148" t="s">
        <v>210</v>
      </c>
      <c r="V29" s="148" t="s">
        <v>210</v>
      </c>
      <c r="W29" s="148" t="s">
        <v>210</v>
      </c>
      <c r="X29" s="148" t="s">
        <v>210</v>
      </c>
      <c r="Y29" s="148" t="s">
        <v>210</v>
      </c>
      <c r="Z29" s="148" t="s">
        <v>210</v>
      </c>
      <c r="AA29" s="148" t="s">
        <v>210</v>
      </c>
      <c r="AB29" s="148" t="s">
        <v>210</v>
      </c>
      <c r="AC29" s="148" t="s">
        <v>210</v>
      </c>
      <c r="AD29" s="148" t="s">
        <v>210</v>
      </c>
      <c r="AE29" s="148" t="s">
        <v>210</v>
      </c>
      <c r="AF29" s="148" t="s">
        <v>210</v>
      </c>
      <c r="AG29" s="116">
        <f t="shared" ref="AG29" si="25">MAX(B29:AF29)</f>
        <v>32.76</v>
      </c>
      <c r="AH29" s="96">
        <f t="shared" ref="AH29" si="26">AVERAGE(B29:AF29)</f>
        <v>21.105</v>
      </c>
      <c r="AJ29" t="s">
        <v>38</v>
      </c>
      <c r="AK29" t="s">
        <v>38</v>
      </c>
      <c r="AL29" t="s">
        <v>38</v>
      </c>
    </row>
    <row r="30" spans="1:38" ht="13.5" thickBot="1" x14ac:dyDescent="0.25">
      <c r="A30" s="84" t="s">
        <v>23</v>
      </c>
      <c r="B30" s="148">
        <v>10.44</v>
      </c>
      <c r="C30" s="148">
        <v>10.44</v>
      </c>
      <c r="D30" s="148">
        <v>12.24</v>
      </c>
      <c r="E30" s="148">
        <v>15.120000000000001</v>
      </c>
      <c r="F30" s="148">
        <v>13.68</v>
      </c>
      <c r="G30" s="148">
        <v>10.8</v>
      </c>
      <c r="H30" s="148">
        <v>11.16</v>
      </c>
      <c r="I30" s="148">
        <v>10.08</v>
      </c>
      <c r="J30" s="148">
        <v>9.7200000000000006</v>
      </c>
      <c r="K30" s="148">
        <v>8.64</v>
      </c>
      <c r="L30" s="148">
        <v>14.04</v>
      </c>
      <c r="M30" s="148">
        <v>9.7200000000000006</v>
      </c>
      <c r="N30" s="148">
        <v>6.48</v>
      </c>
      <c r="O30" s="148">
        <v>14.4</v>
      </c>
      <c r="P30" s="148">
        <v>11.16</v>
      </c>
      <c r="Q30" s="148">
        <v>10.08</v>
      </c>
      <c r="R30" s="148">
        <v>12.24</v>
      </c>
      <c r="S30" s="148">
        <v>12.6</v>
      </c>
      <c r="T30" s="148">
        <v>9.3600000000000012</v>
      </c>
      <c r="U30" s="148">
        <v>12.96</v>
      </c>
      <c r="V30" s="148">
        <v>6.48</v>
      </c>
      <c r="W30" s="148">
        <v>16.2</v>
      </c>
      <c r="X30" s="148">
        <v>11.520000000000001</v>
      </c>
      <c r="Y30" s="148">
        <v>11.16</v>
      </c>
      <c r="Z30" s="148">
        <v>12.24</v>
      </c>
      <c r="AA30" s="148">
        <v>3.9600000000000004</v>
      </c>
      <c r="AB30" s="148">
        <v>4.6800000000000006</v>
      </c>
      <c r="AC30" s="148">
        <v>11.520000000000001</v>
      </c>
      <c r="AD30" s="148">
        <v>13.68</v>
      </c>
      <c r="AE30" s="148">
        <v>13.32</v>
      </c>
      <c r="AF30" s="148">
        <v>10.08</v>
      </c>
      <c r="AG30" s="116">
        <f t="shared" ref="AG30" si="27">MAX(B30:AF30)</f>
        <v>16.2</v>
      </c>
      <c r="AH30" s="96">
        <f>AVERAGE(B30:AF30)</f>
        <v>10.974193548387097</v>
      </c>
    </row>
    <row r="31" spans="1:38" s="5" customFormat="1" ht="17.100000000000001" customHeight="1" thickBot="1" x14ac:dyDescent="0.25">
      <c r="A31" s="86" t="s">
        <v>25</v>
      </c>
      <c r="B31" s="108">
        <f t="shared" ref="B31:AG31" si="28">MAX(B5:B30)</f>
        <v>28.08</v>
      </c>
      <c r="C31" s="88">
        <f t="shared" si="28"/>
        <v>27</v>
      </c>
      <c r="D31" s="88">
        <f t="shared" si="28"/>
        <v>33.119999999999997</v>
      </c>
      <c r="E31" s="88">
        <f t="shared" si="28"/>
        <v>32.76</v>
      </c>
      <c r="F31" s="88">
        <f t="shared" si="28"/>
        <v>27</v>
      </c>
      <c r="G31" s="88">
        <f t="shared" si="28"/>
        <v>27.36</v>
      </c>
      <c r="H31" s="88">
        <f t="shared" si="28"/>
        <v>25.2</v>
      </c>
      <c r="I31" s="88">
        <f t="shared" si="28"/>
        <v>27</v>
      </c>
      <c r="J31" s="88">
        <f t="shared" si="28"/>
        <v>22.68</v>
      </c>
      <c r="K31" s="88">
        <f t="shared" si="28"/>
        <v>26.28</v>
      </c>
      <c r="L31" s="88">
        <f t="shared" si="28"/>
        <v>24.48</v>
      </c>
      <c r="M31" s="88">
        <f t="shared" si="28"/>
        <v>24.840000000000003</v>
      </c>
      <c r="N31" s="88">
        <f t="shared" si="28"/>
        <v>24.12</v>
      </c>
      <c r="O31" s="88">
        <f t="shared" si="28"/>
        <v>30.6</v>
      </c>
      <c r="P31" s="88">
        <f t="shared" si="28"/>
        <v>23.040000000000003</v>
      </c>
      <c r="Q31" s="88">
        <f t="shared" si="28"/>
        <v>42.12</v>
      </c>
      <c r="R31" s="88">
        <f t="shared" si="28"/>
        <v>27</v>
      </c>
      <c r="S31" s="88">
        <f t="shared" si="28"/>
        <v>20.52</v>
      </c>
      <c r="T31" s="88">
        <f t="shared" si="28"/>
        <v>27.36</v>
      </c>
      <c r="U31" s="88">
        <f t="shared" si="28"/>
        <v>26.64</v>
      </c>
      <c r="V31" s="88">
        <f t="shared" si="28"/>
        <v>28.8</v>
      </c>
      <c r="W31" s="88">
        <f t="shared" si="28"/>
        <v>19.079999999999998</v>
      </c>
      <c r="X31" s="88">
        <f t="shared" si="28"/>
        <v>32.04</v>
      </c>
      <c r="Y31" s="88">
        <f t="shared" si="28"/>
        <v>30.96</v>
      </c>
      <c r="Z31" s="88">
        <f t="shared" si="28"/>
        <v>28.08</v>
      </c>
      <c r="AA31" s="88">
        <f t="shared" si="28"/>
        <v>23.400000000000002</v>
      </c>
      <c r="AB31" s="88">
        <f t="shared" si="28"/>
        <v>25.2</v>
      </c>
      <c r="AC31" s="88">
        <f t="shared" si="28"/>
        <v>20.52</v>
      </c>
      <c r="AD31" s="88">
        <f t="shared" si="28"/>
        <v>19.440000000000001</v>
      </c>
      <c r="AE31" s="88">
        <f t="shared" si="28"/>
        <v>21.6</v>
      </c>
      <c r="AF31" s="94">
        <f t="shared" si="28"/>
        <v>19.079999999999998</v>
      </c>
      <c r="AG31" s="147">
        <f t="shared" si="28"/>
        <v>42.12</v>
      </c>
      <c r="AH31" s="146">
        <f>AVERAGE(AH5:AH30)</f>
        <v>13.52607320099256</v>
      </c>
      <c r="AK31" s="5" t="s">
        <v>38</v>
      </c>
      <c r="AL31" s="5" t="s">
        <v>38</v>
      </c>
    </row>
    <row r="32" spans="1:38" x14ac:dyDescent="0.2">
      <c r="A32" s="42"/>
      <c r="B32" s="43"/>
      <c r="C32" s="43"/>
      <c r="D32" s="43" t="s">
        <v>91</v>
      </c>
      <c r="E32" s="43"/>
      <c r="F32" s="43"/>
      <c r="G32" s="43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50"/>
      <c r="AE32" s="54" t="s">
        <v>38</v>
      </c>
      <c r="AF32" s="54"/>
      <c r="AG32" s="47"/>
      <c r="AH32" s="49"/>
      <c r="AK32" t="s">
        <v>38</v>
      </c>
    </row>
    <row r="33" spans="1:38" x14ac:dyDescent="0.2">
      <c r="A33" s="42"/>
      <c r="B33" s="44" t="s">
        <v>92</v>
      </c>
      <c r="C33" s="44"/>
      <c r="D33" s="44"/>
      <c r="E33" s="44"/>
      <c r="F33" s="44"/>
      <c r="G33" s="44"/>
      <c r="H33" s="44"/>
      <c r="I33" s="44"/>
      <c r="J33" s="100"/>
      <c r="K33" s="100"/>
      <c r="L33" s="100"/>
      <c r="M33" s="100" t="s">
        <v>36</v>
      </c>
      <c r="N33" s="100"/>
      <c r="O33" s="100"/>
      <c r="P33" s="100"/>
      <c r="Q33" s="100"/>
      <c r="R33" s="100"/>
      <c r="S33" s="100"/>
      <c r="T33" s="160" t="s">
        <v>87</v>
      </c>
      <c r="U33" s="160"/>
      <c r="V33" s="160"/>
      <c r="W33" s="160"/>
      <c r="X33" s="160"/>
      <c r="Y33" s="100"/>
      <c r="Z33" s="100"/>
      <c r="AA33" s="100"/>
      <c r="AB33" s="100"/>
      <c r="AC33" s="100"/>
      <c r="AD33" s="100"/>
      <c r="AE33" s="100"/>
      <c r="AF33" s="100"/>
      <c r="AG33" s="47"/>
      <c r="AH33" s="46"/>
      <c r="AJ33" t="s">
        <v>38</v>
      </c>
      <c r="AK33" t="s">
        <v>38</v>
      </c>
      <c r="AL33" t="s">
        <v>38</v>
      </c>
    </row>
    <row r="34" spans="1:38" x14ac:dyDescent="0.2">
      <c r="A34" s="45"/>
      <c r="B34" s="100"/>
      <c r="C34" s="100"/>
      <c r="D34" s="100"/>
      <c r="E34" s="100"/>
      <c r="F34" s="100"/>
      <c r="G34" s="100"/>
      <c r="H34" s="100"/>
      <c r="I34" s="100"/>
      <c r="J34" s="101"/>
      <c r="K34" s="101"/>
      <c r="L34" s="101"/>
      <c r="M34" s="101" t="s">
        <v>37</v>
      </c>
      <c r="N34" s="101"/>
      <c r="O34" s="101"/>
      <c r="P34" s="101"/>
      <c r="Q34" s="100"/>
      <c r="R34" s="100"/>
      <c r="S34" s="100"/>
      <c r="T34" s="161" t="s">
        <v>88</v>
      </c>
      <c r="U34" s="161"/>
      <c r="V34" s="161"/>
      <c r="W34" s="161"/>
      <c r="X34" s="161"/>
      <c r="Y34" s="100"/>
      <c r="Z34" s="100"/>
      <c r="AA34" s="100"/>
      <c r="AB34" s="100"/>
      <c r="AC34" s="100"/>
      <c r="AD34" s="50"/>
      <c r="AE34" s="50"/>
      <c r="AF34" s="50"/>
      <c r="AG34" s="47"/>
      <c r="AH34" s="46"/>
    </row>
    <row r="35" spans="1:38" x14ac:dyDescent="0.2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50"/>
      <c r="AE35" s="50"/>
      <c r="AF35" s="50"/>
      <c r="AG35" s="47"/>
      <c r="AH35" s="82"/>
      <c r="AL35" t="s">
        <v>38</v>
      </c>
    </row>
    <row r="36" spans="1:38" x14ac:dyDescent="0.2">
      <c r="A36" s="45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50"/>
      <c r="AF36" s="50"/>
      <c r="AG36" s="47"/>
      <c r="AH36" s="49"/>
    </row>
    <row r="37" spans="1:38" x14ac:dyDescent="0.2">
      <c r="A37" s="45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51"/>
      <c r="AF37" s="51"/>
      <c r="AG37" s="47"/>
      <c r="AH37" s="49"/>
      <c r="AK37" t="s">
        <v>38</v>
      </c>
    </row>
    <row r="38" spans="1:38" ht="13.5" thickBot="1" x14ac:dyDescent="0.25">
      <c r="A38" s="55"/>
      <c r="B38" s="56"/>
      <c r="C38" s="56"/>
      <c r="D38" s="56"/>
      <c r="E38" s="56"/>
      <c r="F38" s="56"/>
      <c r="G38" s="56" t="s">
        <v>38</v>
      </c>
      <c r="H38" s="56"/>
      <c r="I38" s="56"/>
      <c r="J38" s="56"/>
      <c r="K38" s="56"/>
      <c r="L38" s="56" t="s">
        <v>38</v>
      </c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7"/>
      <c r="AH38" s="83"/>
    </row>
    <row r="39" spans="1:38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H39" s="1"/>
      <c r="AK39" t="s">
        <v>38</v>
      </c>
    </row>
    <row r="41" spans="1:38" x14ac:dyDescent="0.2">
      <c r="AA41" s="3" t="s">
        <v>38</v>
      </c>
      <c r="AH41" t="s">
        <v>38</v>
      </c>
      <c r="AK41" t="s">
        <v>38</v>
      </c>
    </row>
    <row r="42" spans="1:38" x14ac:dyDescent="0.2">
      <c r="N42" s="3" t="s">
        <v>38</v>
      </c>
      <c r="U42" s="3" t="s">
        <v>38</v>
      </c>
    </row>
    <row r="43" spans="1:38" x14ac:dyDescent="0.2">
      <c r="J43" s="3" t="s">
        <v>38</v>
      </c>
      <c r="N43" s="3" t="s">
        <v>38</v>
      </c>
      <c r="O43" s="3" t="s">
        <v>38</v>
      </c>
      <c r="S43" s="3" t="s">
        <v>38</v>
      </c>
      <c r="V43" s="3" t="s">
        <v>38</v>
      </c>
      <c r="AL43" s="11" t="s">
        <v>38</v>
      </c>
    </row>
    <row r="44" spans="1:38" x14ac:dyDescent="0.2">
      <c r="G44" s="3" t="s">
        <v>38</v>
      </c>
      <c r="H44" s="3" t="s">
        <v>213</v>
      </c>
      <c r="K44" s="3" t="s">
        <v>38</v>
      </c>
      <c r="L44" s="3" t="s">
        <v>38</v>
      </c>
      <c r="M44" s="3" t="s">
        <v>38</v>
      </c>
      <c r="N44" s="3" t="s">
        <v>38</v>
      </c>
      <c r="P44" s="3" t="s">
        <v>38</v>
      </c>
      <c r="S44" s="3" t="s">
        <v>38</v>
      </c>
      <c r="U44" s="3" t="s">
        <v>38</v>
      </c>
      <c r="V44" s="3" t="s">
        <v>38</v>
      </c>
      <c r="AC44" s="3" t="s">
        <v>38</v>
      </c>
    </row>
    <row r="45" spans="1:38" x14ac:dyDescent="0.2">
      <c r="F45" s="3" t="s">
        <v>38</v>
      </c>
      <c r="M45" s="3" t="s">
        <v>38</v>
      </c>
      <c r="O45" s="3" t="s">
        <v>38</v>
      </c>
      <c r="T45" s="3" t="s">
        <v>38</v>
      </c>
      <c r="W45" s="3" t="s">
        <v>38</v>
      </c>
      <c r="AA45" s="3" t="s">
        <v>38</v>
      </c>
      <c r="AE45" s="3" t="s">
        <v>38</v>
      </c>
    </row>
    <row r="46" spans="1:38" x14ac:dyDescent="0.2">
      <c r="K46" s="3" t="s">
        <v>38</v>
      </c>
      <c r="N46" s="3" t="s">
        <v>38</v>
      </c>
      <c r="T46" s="3" t="s">
        <v>38</v>
      </c>
      <c r="W46" s="3" t="s">
        <v>38</v>
      </c>
      <c r="Z46" s="3" t="s">
        <v>38</v>
      </c>
    </row>
    <row r="47" spans="1:38" x14ac:dyDescent="0.2">
      <c r="M47" s="3" t="s">
        <v>38</v>
      </c>
      <c r="N47" s="3" t="s">
        <v>38</v>
      </c>
      <c r="P47" s="3" t="s">
        <v>38</v>
      </c>
      <c r="Q47" s="3" t="s">
        <v>38</v>
      </c>
      <c r="AA47" s="3" t="s">
        <v>38</v>
      </c>
      <c r="AE47" s="3" t="s">
        <v>38</v>
      </c>
    </row>
    <row r="48" spans="1:38" x14ac:dyDescent="0.2">
      <c r="K48" s="3" t="s">
        <v>38</v>
      </c>
      <c r="L48" s="3" t="s">
        <v>38</v>
      </c>
      <c r="O48" s="3" t="s">
        <v>38</v>
      </c>
    </row>
    <row r="49" spans="7:21" x14ac:dyDescent="0.2">
      <c r="K49" s="3" t="s">
        <v>38</v>
      </c>
      <c r="M49" s="3" t="s">
        <v>38</v>
      </c>
    </row>
    <row r="50" spans="7:21" x14ac:dyDescent="0.2">
      <c r="G50" s="3" t="s">
        <v>38</v>
      </c>
    </row>
    <row r="51" spans="7:21" x14ac:dyDescent="0.2">
      <c r="M51" s="3" t="s">
        <v>38</v>
      </c>
      <c r="U51" s="3" t="s">
        <v>38</v>
      </c>
    </row>
    <row r="53" spans="7:21" x14ac:dyDescent="0.2">
      <c r="R53" s="3" t="s">
        <v>38</v>
      </c>
    </row>
  </sheetData>
  <sheetProtection algorithmName="SHA-512" hashValue="B9bJkSFUuju991u93qZAZgflmNyGp53cgnfdiqmwNFSBhkxcRtesYPWAs8jwBOgb4zkdzVZdEv+dBJID+OFlOQ==" saltValue="98ySBafokkSB8Po7L129mQ==" spinCount="100000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3:X33"/>
    <mergeCell ref="T34:X3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6"/>
  <sheetViews>
    <sheetView workbookViewId="0">
      <selection activeCell="AJ18" sqref="AJ18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211" t="s">
        <v>21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6"/>
    </row>
    <row r="2" spans="1:38" s="4" customFormat="1" ht="16.5" customHeight="1" thickBot="1" x14ac:dyDescent="0.25">
      <c r="A2" s="171" t="s">
        <v>13</v>
      </c>
      <c r="B2" s="197" t="s">
        <v>214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8"/>
    </row>
    <row r="3" spans="1:38" s="5" customFormat="1" ht="12" customHeight="1" x14ac:dyDescent="0.2">
      <c r="A3" s="172"/>
      <c r="B3" s="178">
        <v>1</v>
      </c>
      <c r="C3" s="176">
        <f>SUM(B3+1)</f>
        <v>2</v>
      </c>
      <c r="D3" s="176">
        <f t="shared" ref="D3:AD3" si="0">SUM(C3+1)</f>
        <v>3</v>
      </c>
      <c r="E3" s="176">
        <f t="shared" si="0"/>
        <v>4</v>
      </c>
      <c r="F3" s="176">
        <f t="shared" si="0"/>
        <v>5</v>
      </c>
      <c r="G3" s="176">
        <f t="shared" si="0"/>
        <v>6</v>
      </c>
      <c r="H3" s="176">
        <f t="shared" si="0"/>
        <v>7</v>
      </c>
      <c r="I3" s="176">
        <f t="shared" si="0"/>
        <v>8</v>
      </c>
      <c r="J3" s="176">
        <f t="shared" si="0"/>
        <v>9</v>
      </c>
      <c r="K3" s="176">
        <f t="shared" si="0"/>
        <v>10</v>
      </c>
      <c r="L3" s="176">
        <f t="shared" si="0"/>
        <v>11</v>
      </c>
      <c r="M3" s="176">
        <f t="shared" si="0"/>
        <v>12</v>
      </c>
      <c r="N3" s="176">
        <f t="shared" si="0"/>
        <v>13</v>
      </c>
      <c r="O3" s="176">
        <f t="shared" si="0"/>
        <v>14</v>
      </c>
      <c r="P3" s="176">
        <f t="shared" si="0"/>
        <v>15</v>
      </c>
      <c r="Q3" s="176">
        <f t="shared" si="0"/>
        <v>16</v>
      </c>
      <c r="R3" s="176">
        <f t="shared" si="0"/>
        <v>17</v>
      </c>
      <c r="S3" s="176">
        <f t="shared" si="0"/>
        <v>18</v>
      </c>
      <c r="T3" s="176">
        <f t="shared" si="0"/>
        <v>19</v>
      </c>
      <c r="U3" s="176">
        <f t="shared" si="0"/>
        <v>20</v>
      </c>
      <c r="V3" s="176">
        <f t="shared" si="0"/>
        <v>21</v>
      </c>
      <c r="W3" s="176">
        <f t="shared" si="0"/>
        <v>22</v>
      </c>
      <c r="X3" s="176">
        <f t="shared" si="0"/>
        <v>23</v>
      </c>
      <c r="Y3" s="176">
        <f t="shared" si="0"/>
        <v>24</v>
      </c>
      <c r="Z3" s="176">
        <f t="shared" si="0"/>
        <v>25</v>
      </c>
      <c r="AA3" s="176">
        <f t="shared" si="0"/>
        <v>26</v>
      </c>
      <c r="AB3" s="176">
        <f t="shared" si="0"/>
        <v>27</v>
      </c>
      <c r="AC3" s="176">
        <f t="shared" si="0"/>
        <v>28</v>
      </c>
      <c r="AD3" s="176">
        <f t="shared" si="0"/>
        <v>29</v>
      </c>
      <c r="AE3" s="217">
        <v>30</v>
      </c>
      <c r="AF3" s="209">
        <v>31</v>
      </c>
      <c r="AG3" s="143" t="s">
        <v>206</v>
      </c>
    </row>
    <row r="4" spans="1:38" s="5" customFormat="1" ht="13.5" customHeight="1" thickBot="1" x14ac:dyDescent="0.25">
      <c r="A4" s="173"/>
      <c r="B4" s="179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218"/>
      <c r="AF4" s="210"/>
      <c r="AG4" s="144" t="s">
        <v>27</v>
      </c>
    </row>
    <row r="5" spans="1:38" s="5" customFormat="1" x14ac:dyDescent="0.2">
      <c r="A5" s="131" t="s">
        <v>32</v>
      </c>
      <c r="B5" s="148" t="s">
        <v>221</v>
      </c>
      <c r="C5" s="148" t="s">
        <v>218</v>
      </c>
      <c r="D5" s="148" t="s">
        <v>219</v>
      </c>
      <c r="E5" s="148" t="s">
        <v>220</v>
      </c>
      <c r="F5" s="148" t="s">
        <v>215</v>
      </c>
      <c r="G5" s="148" t="s">
        <v>215</v>
      </c>
      <c r="H5" s="148" t="s">
        <v>216</v>
      </c>
      <c r="I5" s="148" t="s">
        <v>216</v>
      </c>
      <c r="J5" s="148" t="s">
        <v>222</v>
      </c>
      <c r="K5" s="148" t="s">
        <v>222</v>
      </c>
      <c r="L5" s="148" t="s">
        <v>215</v>
      </c>
      <c r="M5" s="148" t="s">
        <v>216</v>
      </c>
      <c r="N5" s="148" t="s">
        <v>219</v>
      </c>
      <c r="O5" s="148" t="s">
        <v>215</v>
      </c>
      <c r="P5" s="148" t="s">
        <v>217</v>
      </c>
      <c r="Q5" s="148" t="s">
        <v>221</v>
      </c>
      <c r="R5" s="148" t="s">
        <v>218</v>
      </c>
      <c r="S5" s="148" t="s">
        <v>218</v>
      </c>
      <c r="T5" s="148" t="s">
        <v>221</v>
      </c>
      <c r="U5" s="148" t="s">
        <v>217</v>
      </c>
      <c r="V5" s="148" t="s">
        <v>219</v>
      </c>
      <c r="W5" s="148" t="s">
        <v>219</v>
      </c>
      <c r="X5" s="148" t="s">
        <v>217</v>
      </c>
      <c r="Y5" s="148" t="s">
        <v>220</v>
      </c>
      <c r="Z5" s="148" t="s">
        <v>218</v>
      </c>
      <c r="AA5" s="148" t="s">
        <v>215</v>
      </c>
      <c r="AB5" s="148" t="s">
        <v>216</v>
      </c>
      <c r="AC5" s="148" t="s">
        <v>216</v>
      </c>
      <c r="AD5" s="148" t="s">
        <v>217</v>
      </c>
      <c r="AE5" s="148" t="s">
        <v>222</v>
      </c>
      <c r="AF5" s="148" t="s">
        <v>222</v>
      </c>
      <c r="AG5" s="149" t="s">
        <v>215</v>
      </c>
    </row>
    <row r="6" spans="1:38" x14ac:dyDescent="0.2">
      <c r="A6" s="84" t="s">
        <v>94</v>
      </c>
      <c r="B6" s="148" t="s">
        <v>215</v>
      </c>
      <c r="C6" s="148" t="s">
        <v>215</v>
      </c>
      <c r="D6" s="148" t="s">
        <v>215</v>
      </c>
      <c r="E6" s="148" t="s">
        <v>216</v>
      </c>
      <c r="F6" s="148" t="s">
        <v>217</v>
      </c>
      <c r="G6" s="148" t="s">
        <v>218</v>
      </c>
      <c r="H6" s="148" t="s">
        <v>219</v>
      </c>
      <c r="I6" s="148" t="s">
        <v>220</v>
      </c>
      <c r="J6" s="148" t="s">
        <v>218</v>
      </c>
      <c r="K6" s="148" t="s">
        <v>219</v>
      </c>
      <c r="L6" s="148" t="s">
        <v>217</v>
      </c>
      <c r="M6" s="148" t="s">
        <v>217</v>
      </c>
      <c r="N6" s="148" t="s">
        <v>218</v>
      </c>
      <c r="O6" s="148" t="s">
        <v>215</v>
      </c>
      <c r="P6" s="148" t="s">
        <v>216</v>
      </c>
      <c r="Q6" s="148" t="s">
        <v>216</v>
      </c>
      <c r="R6" s="148" t="s">
        <v>220</v>
      </c>
      <c r="S6" s="148" t="s">
        <v>221</v>
      </c>
      <c r="T6" s="148" t="s">
        <v>215</v>
      </c>
      <c r="U6" s="148" t="s">
        <v>216</v>
      </c>
      <c r="V6" s="148" t="s">
        <v>220</v>
      </c>
      <c r="W6" s="148" t="s">
        <v>221</v>
      </c>
      <c r="X6" s="148" t="s">
        <v>220</v>
      </c>
      <c r="Y6" s="148" t="s">
        <v>218</v>
      </c>
      <c r="Z6" s="148" t="s">
        <v>216</v>
      </c>
      <c r="AA6" s="148" t="s">
        <v>216</v>
      </c>
      <c r="AB6" s="148" t="s">
        <v>218</v>
      </c>
      <c r="AC6" s="148" t="s">
        <v>219</v>
      </c>
      <c r="AD6" s="148" t="s">
        <v>219</v>
      </c>
      <c r="AE6" s="148" t="s">
        <v>219</v>
      </c>
      <c r="AF6" s="148" t="s">
        <v>221</v>
      </c>
      <c r="AG6" s="149" t="s">
        <v>216</v>
      </c>
    </row>
    <row r="7" spans="1:38" x14ac:dyDescent="0.2">
      <c r="A7" s="84" t="s">
        <v>0</v>
      </c>
      <c r="B7" s="148" t="s">
        <v>210</v>
      </c>
      <c r="C7" s="148" t="s">
        <v>210</v>
      </c>
      <c r="D7" s="148" t="s">
        <v>210</v>
      </c>
      <c r="E7" s="148" t="s">
        <v>210</v>
      </c>
      <c r="F7" s="148" t="s">
        <v>210</v>
      </c>
      <c r="G7" s="148" t="s">
        <v>222</v>
      </c>
      <c r="H7" s="148" t="s">
        <v>219</v>
      </c>
      <c r="I7" s="148" t="s">
        <v>219</v>
      </c>
      <c r="J7" s="148" t="s">
        <v>219</v>
      </c>
      <c r="K7" s="148" t="s">
        <v>210</v>
      </c>
      <c r="L7" s="148" t="s">
        <v>210</v>
      </c>
      <c r="M7" s="148" t="s">
        <v>210</v>
      </c>
      <c r="N7" s="148" t="s">
        <v>210</v>
      </c>
      <c r="O7" s="148" t="s">
        <v>210</v>
      </c>
      <c r="P7" s="148" t="s">
        <v>210</v>
      </c>
      <c r="Q7" s="148" t="s">
        <v>210</v>
      </c>
      <c r="R7" s="148" t="s">
        <v>210</v>
      </c>
      <c r="S7" s="148" t="s">
        <v>210</v>
      </c>
      <c r="T7" s="148" t="s">
        <v>210</v>
      </c>
      <c r="U7" s="148" t="s">
        <v>210</v>
      </c>
      <c r="V7" s="148" t="s">
        <v>210</v>
      </c>
      <c r="W7" s="148" t="s">
        <v>210</v>
      </c>
      <c r="X7" s="148" t="s">
        <v>210</v>
      </c>
      <c r="Y7" s="148" t="s">
        <v>210</v>
      </c>
      <c r="Z7" s="148" t="s">
        <v>210</v>
      </c>
      <c r="AA7" s="148" t="s">
        <v>210</v>
      </c>
      <c r="AB7" s="148" t="s">
        <v>210</v>
      </c>
      <c r="AC7" s="148" t="s">
        <v>210</v>
      </c>
      <c r="AD7" s="148" t="s">
        <v>210</v>
      </c>
      <c r="AE7" s="148" t="s">
        <v>210</v>
      </c>
      <c r="AF7" s="148" t="s">
        <v>210</v>
      </c>
      <c r="AG7" s="149" t="s">
        <v>219</v>
      </c>
    </row>
    <row r="8" spans="1:38" x14ac:dyDescent="0.2">
      <c r="A8" s="84" t="s">
        <v>153</v>
      </c>
      <c r="B8" s="148" t="s">
        <v>215</v>
      </c>
      <c r="C8" s="148" t="s">
        <v>216</v>
      </c>
      <c r="D8" s="148" t="s">
        <v>215</v>
      </c>
      <c r="E8" s="148" t="s">
        <v>217</v>
      </c>
      <c r="F8" s="148" t="s">
        <v>217</v>
      </c>
      <c r="G8" s="148" t="s">
        <v>218</v>
      </c>
      <c r="H8" s="148" t="s">
        <v>219</v>
      </c>
      <c r="I8" s="148" t="s">
        <v>219</v>
      </c>
      <c r="J8" s="148" t="s">
        <v>219</v>
      </c>
      <c r="K8" s="148" t="s">
        <v>219</v>
      </c>
      <c r="L8" s="148" t="s">
        <v>219</v>
      </c>
      <c r="M8" s="148" t="s">
        <v>219</v>
      </c>
      <c r="N8" s="148" t="s">
        <v>219</v>
      </c>
      <c r="O8" s="148" t="s">
        <v>216</v>
      </c>
      <c r="P8" s="148" t="s">
        <v>216</v>
      </c>
      <c r="Q8" s="148" t="s">
        <v>222</v>
      </c>
      <c r="R8" s="148" t="s">
        <v>215</v>
      </c>
      <c r="S8" s="148" t="s">
        <v>220</v>
      </c>
      <c r="T8" s="148" t="s">
        <v>215</v>
      </c>
      <c r="U8" s="148" t="s">
        <v>216</v>
      </c>
      <c r="V8" s="148" t="s">
        <v>222</v>
      </c>
      <c r="W8" s="148" t="s">
        <v>215</v>
      </c>
      <c r="X8" s="148" t="s">
        <v>216</v>
      </c>
      <c r="Y8" s="148" t="s">
        <v>216</v>
      </c>
      <c r="Z8" s="148" t="s">
        <v>216</v>
      </c>
      <c r="AA8" s="148" t="s">
        <v>217</v>
      </c>
      <c r="AB8" s="148" t="s">
        <v>217</v>
      </c>
      <c r="AC8" s="148" t="s">
        <v>218</v>
      </c>
      <c r="AD8" s="148" t="s">
        <v>219</v>
      </c>
      <c r="AE8" s="148" t="s">
        <v>221</v>
      </c>
      <c r="AF8" s="148" t="s">
        <v>220</v>
      </c>
      <c r="AG8" s="149" t="s">
        <v>219</v>
      </c>
    </row>
    <row r="9" spans="1:38" x14ac:dyDescent="0.2">
      <c r="A9" s="84" t="s">
        <v>33</v>
      </c>
      <c r="B9" s="148" t="s">
        <v>222</v>
      </c>
      <c r="C9" s="148" t="s">
        <v>222</v>
      </c>
      <c r="D9" s="148" t="s">
        <v>222</v>
      </c>
      <c r="E9" s="148" t="s">
        <v>222</v>
      </c>
      <c r="F9" s="148" t="s">
        <v>222</v>
      </c>
      <c r="G9" s="148" t="s">
        <v>222</v>
      </c>
      <c r="H9" s="148" t="s">
        <v>222</v>
      </c>
      <c r="I9" s="148" t="s">
        <v>222</v>
      </c>
      <c r="J9" s="148" t="s">
        <v>222</v>
      </c>
      <c r="K9" s="148" t="s">
        <v>222</v>
      </c>
      <c r="L9" s="148" t="s">
        <v>222</v>
      </c>
      <c r="M9" s="148" t="s">
        <v>222</v>
      </c>
      <c r="N9" s="148" t="s">
        <v>222</v>
      </c>
      <c r="O9" s="148" t="s">
        <v>222</v>
      </c>
      <c r="P9" s="148" t="s">
        <v>222</v>
      </c>
      <c r="Q9" s="148" t="s">
        <v>222</v>
      </c>
      <c r="R9" s="148" t="s">
        <v>222</v>
      </c>
      <c r="S9" s="148" t="s">
        <v>222</v>
      </c>
      <c r="T9" s="148" t="s">
        <v>222</v>
      </c>
      <c r="U9" s="148" t="s">
        <v>222</v>
      </c>
      <c r="V9" s="148" t="s">
        <v>222</v>
      </c>
      <c r="W9" s="148" t="s">
        <v>222</v>
      </c>
      <c r="X9" s="148" t="s">
        <v>222</v>
      </c>
      <c r="Y9" s="148" t="s">
        <v>222</v>
      </c>
      <c r="Z9" s="148" t="s">
        <v>222</v>
      </c>
      <c r="AA9" s="148" t="s">
        <v>222</v>
      </c>
      <c r="AB9" s="148" t="s">
        <v>222</v>
      </c>
      <c r="AC9" s="148" t="s">
        <v>222</v>
      </c>
      <c r="AD9" s="148" t="s">
        <v>222</v>
      </c>
      <c r="AE9" s="148" t="s">
        <v>222</v>
      </c>
      <c r="AF9" s="148" t="s">
        <v>222</v>
      </c>
      <c r="AG9" s="149" t="s">
        <v>222</v>
      </c>
      <c r="AJ9" t="s">
        <v>38</v>
      </c>
    </row>
    <row r="10" spans="1:38" x14ac:dyDescent="0.2">
      <c r="A10" s="84" t="s">
        <v>103</v>
      </c>
      <c r="B10" s="148" t="s">
        <v>216</v>
      </c>
      <c r="C10" s="148" t="s">
        <v>216</v>
      </c>
      <c r="D10" s="148" t="s">
        <v>216</v>
      </c>
      <c r="E10" s="148" t="s">
        <v>222</v>
      </c>
      <c r="F10" s="148" t="s">
        <v>217</v>
      </c>
      <c r="G10" s="148" t="s">
        <v>217</v>
      </c>
      <c r="H10" s="148" t="s">
        <v>219</v>
      </c>
      <c r="I10" s="148" t="s">
        <v>219</v>
      </c>
      <c r="J10" s="148" t="s">
        <v>219</v>
      </c>
      <c r="K10" s="148" t="s">
        <v>219</v>
      </c>
      <c r="L10" s="148" t="s">
        <v>217</v>
      </c>
      <c r="M10" s="148" t="s">
        <v>222</v>
      </c>
      <c r="N10" s="148" t="s">
        <v>219</v>
      </c>
      <c r="O10" s="148" t="s">
        <v>222</v>
      </c>
      <c r="P10" s="148" t="s">
        <v>217</v>
      </c>
      <c r="Q10" s="148" t="s">
        <v>222</v>
      </c>
      <c r="R10" s="148" t="s">
        <v>222</v>
      </c>
      <c r="S10" s="148" t="s">
        <v>221</v>
      </c>
      <c r="T10" s="148" t="s">
        <v>216</v>
      </c>
      <c r="U10" s="148" t="s">
        <v>216</v>
      </c>
      <c r="V10" s="148" t="s">
        <v>218</v>
      </c>
      <c r="W10" s="148" t="s">
        <v>219</v>
      </c>
      <c r="X10" s="148" t="s">
        <v>219</v>
      </c>
      <c r="Y10" s="148" t="s">
        <v>217</v>
      </c>
      <c r="Z10" s="148" t="s">
        <v>222</v>
      </c>
      <c r="AA10" s="148" t="s">
        <v>222</v>
      </c>
      <c r="AB10" s="148" t="s">
        <v>222</v>
      </c>
      <c r="AC10" s="148" t="s">
        <v>219</v>
      </c>
      <c r="AD10" s="148" t="s">
        <v>219</v>
      </c>
      <c r="AE10" s="148" t="s">
        <v>219</v>
      </c>
      <c r="AF10" s="148" t="s">
        <v>221</v>
      </c>
      <c r="AG10" s="149" t="s">
        <v>219</v>
      </c>
      <c r="AL10" t="s">
        <v>38</v>
      </c>
    </row>
    <row r="11" spans="1:38" x14ac:dyDescent="0.2">
      <c r="A11" s="84" t="s">
        <v>109</v>
      </c>
      <c r="B11" s="148" t="s">
        <v>216</v>
      </c>
      <c r="C11" s="148" t="s">
        <v>216</v>
      </c>
      <c r="D11" s="148" t="s">
        <v>216</v>
      </c>
      <c r="E11" s="148" t="s">
        <v>222</v>
      </c>
      <c r="F11" s="148" t="s">
        <v>222</v>
      </c>
      <c r="G11" s="148" t="s">
        <v>217</v>
      </c>
      <c r="H11" s="148" t="s">
        <v>219</v>
      </c>
      <c r="I11" s="148" t="s">
        <v>219</v>
      </c>
      <c r="J11" s="148" t="s">
        <v>219</v>
      </c>
      <c r="K11" s="148" t="s">
        <v>219</v>
      </c>
      <c r="L11" s="148" t="s">
        <v>217</v>
      </c>
      <c r="M11" s="148" t="s">
        <v>219</v>
      </c>
      <c r="N11" s="148" t="s">
        <v>222</v>
      </c>
      <c r="O11" s="148" t="s">
        <v>222</v>
      </c>
      <c r="P11" s="148" t="s">
        <v>222</v>
      </c>
      <c r="Q11" s="148" t="s">
        <v>222</v>
      </c>
      <c r="R11" s="148" t="s">
        <v>222</v>
      </c>
      <c r="S11" s="148" t="s">
        <v>221</v>
      </c>
      <c r="T11" s="148" t="s">
        <v>216</v>
      </c>
      <c r="U11" s="148" t="s">
        <v>216</v>
      </c>
      <c r="V11" s="148" t="s">
        <v>222</v>
      </c>
      <c r="W11" s="148" t="s">
        <v>222</v>
      </c>
      <c r="X11" s="148" t="s">
        <v>222</v>
      </c>
      <c r="Y11" s="148" t="s">
        <v>222</v>
      </c>
      <c r="Z11" s="148" t="s">
        <v>222</v>
      </c>
      <c r="AA11" s="148" t="s">
        <v>222</v>
      </c>
      <c r="AB11" s="148" t="s">
        <v>222</v>
      </c>
      <c r="AC11" s="148" t="s">
        <v>222</v>
      </c>
      <c r="AD11" s="148" t="s">
        <v>219</v>
      </c>
      <c r="AE11" s="148" t="s">
        <v>221</v>
      </c>
      <c r="AF11" s="148" t="s">
        <v>221</v>
      </c>
      <c r="AG11" s="149" t="s">
        <v>222</v>
      </c>
    </row>
    <row r="12" spans="1:38" x14ac:dyDescent="0.2">
      <c r="A12" s="84" t="s">
        <v>1</v>
      </c>
      <c r="B12" s="148" t="s">
        <v>215</v>
      </c>
      <c r="C12" s="148" t="s">
        <v>216</v>
      </c>
      <c r="D12" s="148" t="s">
        <v>216</v>
      </c>
      <c r="E12" s="148" t="s">
        <v>222</v>
      </c>
      <c r="F12" s="148" t="s">
        <v>222</v>
      </c>
      <c r="G12" s="148" t="s">
        <v>222</v>
      </c>
      <c r="H12" s="148" t="s">
        <v>222</v>
      </c>
      <c r="I12" s="148" t="s">
        <v>222</v>
      </c>
      <c r="J12" s="148" t="s">
        <v>222</v>
      </c>
      <c r="K12" s="148" t="s">
        <v>222</v>
      </c>
      <c r="L12" s="148" t="s">
        <v>222</v>
      </c>
      <c r="M12" s="148" t="s">
        <v>222</v>
      </c>
      <c r="N12" s="148" t="s">
        <v>222</v>
      </c>
      <c r="O12" s="148" t="s">
        <v>222</v>
      </c>
      <c r="P12" s="148" t="s">
        <v>222</v>
      </c>
      <c r="Q12" s="148" t="s">
        <v>222</v>
      </c>
      <c r="R12" s="148" t="s">
        <v>216</v>
      </c>
      <c r="S12" s="148" t="s">
        <v>216</v>
      </c>
      <c r="T12" s="148" t="s">
        <v>220</v>
      </c>
      <c r="U12" s="148" t="s">
        <v>216</v>
      </c>
      <c r="V12" s="148" t="s">
        <v>216</v>
      </c>
      <c r="W12" s="148" t="s">
        <v>220</v>
      </c>
      <c r="X12" s="148" t="s">
        <v>216</v>
      </c>
      <c r="Y12" s="148" t="s">
        <v>216</v>
      </c>
      <c r="Z12" s="148" t="s">
        <v>216</v>
      </c>
      <c r="AA12" s="148" t="s">
        <v>222</v>
      </c>
      <c r="AB12" s="148" t="s">
        <v>222</v>
      </c>
      <c r="AC12" s="148" t="s">
        <v>222</v>
      </c>
      <c r="AD12" s="148" t="s">
        <v>222</v>
      </c>
      <c r="AE12" s="148" t="s">
        <v>222</v>
      </c>
      <c r="AF12" s="148" t="s">
        <v>222</v>
      </c>
      <c r="AG12" s="149" t="s">
        <v>222</v>
      </c>
      <c r="AI12" s="11" t="s">
        <v>38</v>
      </c>
      <c r="AJ12" t="s">
        <v>38</v>
      </c>
    </row>
    <row r="13" spans="1:38" x14ac:dyDescent="0.2">
      <c r="A13" s="84" t="s">
        <v>2</v>
      </c>
      <c r="B13" s="148" t="s">
        <v>219</v>
      </c>
      <c r="C13" s="148" t="s">
        <v>219</v>
      </c>
      <c r="D13" s="148" t="s">
        <v>219</v>
      </c>
      <c r="E13" s="148" t="s">
        <v>219</v>
      </c>
      <c r="F13" s="148" t="s">
        <v>219</v>
      </c>
      <c r="G13" s="148" t="s">
        <v>219</v>
      </c>
      <c r="H13" s="148" t="s">
        <v>217</v>
      </c>
      <c r="I13" s="148" t="s">
        <v>219</v>
      </c>
      <c r="J13" s="148" t="s">
        <v>218</v>
      </c>
      <c r="K13" s="148" t="s">
        <v>219</v>
      </c>
      <c r="L13" s="148" t="s">
        <v>219</v>
      </c>
      <c r="M13" s="148" t="s">
        <v>219</v>
      </c>
      <c r="N13" s="148" t="s">
        <v>219</v>
      </c>
      <c r="O13" s="148" t="s">
        <v>219</v>
      </c>
      <c r="P13" s="148" t="s">
        <v>219</v>
      </c>
      <c r="Q13" s="148" t="s">
        <v>219</v>
      </c>
      <c r="R13" s="148" t="s">
        <v>219</v>
      </c>
      <c r="S13" s="148" t="s">
        <v>219</v>
      </c>
      <c r="T13" s="148" t="s">
        <v>219</v>
      </c>
      <c r="U13" s="148" t="s">
        <v>219</v>
      </c>
      <c r="V13" s="148" t="s">
        <v>219</v>
      </c>
      <c r="W13" s="148" t="s">
        <v>219</v>
      </c>
      <c r="X13" s="148" t="s">
        <v>219</v>
      </c>
      <c r="Y13" s="148" t="s">
        <v>218</v>
      </c>
      <c r="Z13" s="148" t="s">
        <v>217</v>
      </c>
      <c r="AA13" s="148" t="s">
        <v>217</v>
      </c>
      <c r="AB13" s="148" t="s">
        <v>219</v>
      </c>
      <c r="AC13" s="148" t="s">
        <v>219</v>
      </c>
      <c r="AD13" s="148" t="s">
        <v>219</v>
      </c>
      <c r="AE13" s="148" t="s">
        <v>219</v>
      </c>
      <c r="AF13" s="148" t="s">
        <v>218</v>
      </c>
      <c r="AG13" s="149" t="s">
        <v>219</v>
      </c>
      <c r="AH13" s="11" t="s">
        <v>38</v>
      </c>
      <c r="AI13" s="11" t="s">
        <v>38</v>
      </c>
      <c r="AJ13" t="s">
        <v>38</v>
      </c>
    </row>
    <row r="14" spans="1:38" x14ac:dyDescent="0.2">
      <c r="A14" s="84" t="s">
        <v>3</v>
      </c>
      <c r="B14" s="148" t="s">
        <v>215</v>
      </c>
      <c r="C14" s="148" t="s">
        <v>215</v>
      </c>
      <c r="D14" s="148" t="s">
        <v>216</v>
      </c>
      <c r="E14" s="148" t="s">
        <v>216</v>
      </c>
      <c r="F14" s="148" t="s">
        <v>218</v>
      </c>
      <c r="G14" s="148" t="s">
        <v>217</v>
      </c>
      <c r="H14" s="148" t="s">
        <v>217</v>
      </c>
      <c r="I14" s="148" t="s">
        <v>220</v>
      </c>
      <c r="J14" s="148" t="s">
        <v>217</v>
      </c>
      <c r="K14" s="148" t="s">
        <v>217</v>
      </c>
      <c r="L14" s="148" t="s">
        <v>217</v>
      </c>
      <c r="M14" s="148" t="s">
        <v>222</v>
      </c>
      <c r="N14" s="148" t="s">
        <v>215</v>
      </c>
      <c r="O14" s="148" t="s">
        <v>215</v>
      </c>
      <c r="P14" s="148" t="s">
        <v>218</v>
      </c>
      <c r="Q14" s="148" t="s">
        <v>215</v>
      </c>
      <c r="R14" s="148" t="s">
        <v>215</v>
      </c>
      <c r="S14" s="148" t="s">
        <v>220</v>
      </c>
      <c r="T14" s="148" t="s">
        <v>217</v>
      </c>
      <c r="U14" s="148" t="s">
        <v>215</v>
      </c>
      <c r="V14" s="148" t="s">
        <v>215</v>
      </c>
      <c r="W14" s="148" t="s">
        <v>219</v>
      </c>
      <c r="X14" s="148" t="s">
        <v>218</v>
      </c>
      <c r="Y14" s="148" t="s">
        <v>215</v>
      </c>
      <c r="Z14" s="148" t="s">
        <v>222</v>
      </c>
      <c r="AA14" s="148" t="s">
        <v>222</v>
      </c>
      <c r="AB14" s="148" t="s">
        <v>217</v>
      </c>
      <c r="AC14" s="148" t="s">
        <v>219</v>
      </c>
      <c r="AD14" s="148" t="s">
        <v>219</v>
      </c>
      <c r="AE14" s="148" t="s">
        <v>219</v>
      </c>
      <c r="AF14" s="148" t="s">
        <v>219</v>
      </c>
      <c r="AG14" s="149" t="s">
        <v>215</v>
      </c>
      <c r="AH14" s="11" t="s">
        <v>38</v>
      </c>
      <c r="AJ14" t="s">
        <v>38</v>
      </c>
      <c r="AK14" t="s">
        <v>38</v>
      </c>
      <c r="AL14" t="s">
        <v>38</v>
      </c>
    </row>
    <row r="15" spans="1:38" x14ac:dyDescent="0.2">
      <c r="A15" s="84" t="s">
        <v>35</v>
      </c>
      <c r="B15" s="148" t="s">
        <v>216</v>
      </c>
      <c r="C15" s="148" t="s">
        <v>216</v>
      </c>
      <c r="D15" s="148" t="s">
        <v>216</v>
      </c>
      <c r="E15" s="148" t="s">
        <v>217</v>
      </c>
      <c r="F15" s="148" t="s">
        <v>217</v>
      </c>
      <c r="G15" s="148" t="s">
        <v>217</v>
      </c>
      <c r="H15" s="148" t="s">
        <v>216</v>
      </c>
      <c r="I15" s="148" t="s">
        <v>222</v>
      </c>
      <c r="J15" s="148" t="s">
        <v>218</v>
      </c>
      <c r="K15" s="148" t="s">
        <v>222</v>
      </c>
      <c r="L15" s="148" t="s">
        <v>222</v>
      </c>
      <c r="M15" s="148" t="s">
        <v>222</v>
      </c>
      <c r="N15" s="148" t="s">
        <v>216</v>
      </c>
      <c r="O15" s="148" t="s">
        <v>216</v>
      </c>
      <c r="P15" s="148" t="s">
        <v>217</v>
      </c>
      <c r="Q15" s="148" t="s">
        <v>216</v>
      </c>
      <c r="R15" s="148" t="s">
        <v>216</v>
      </c>
      <c r="S15" s="148" t="s">
        <v>216</v>
      </c>
      <c r="T15" s="148" t="s">
        <v>216</v>
      </c>
      <c r="U15" s="148" t="s">
        <v>216</v>
      </c>
      <c r="V15" s="148" t="s">
        <v>215</v>
      </c>
      <c r="W15" s="148" t="s">
        <v>216</v>
      </c>
      <c r="X15" s="148" t="s">
        <v>216</v>
      </c>
      <c r="Y15" s="148" t="s">
        <v>216</v>
      </c>
      <c r="Z15" s="148" t="s">
        <v>216</v>
      </c>
      <c r="AA15" s="148" t="s">
        <v>222</v>
      </c>
      <c r="AB15" s="148" t="s">
        <v>222</v>
      </c>
      <c r="AC15" s="148" t="s">
        <v>222</v>
      </c>
      <c r="AD15" s="148" t="s">
        <v>222</v>
      </c>
      <c r="AE15" s="148" t="s">
        <v>222</v>
      </c>
      <c r="AF15" s="148" t="s">
        <v>222</v>
      </c>
      <c r="AG15" s="149" t="s">
        <v>216</v>
      </c>
      <c r="AK15" t="s">
        <v>38</v>
      </c>
    </row>
    <row r="16" spans="1:38" x14ac:dyDescent="0.2">
      <c r="A16" s="84" t="s">
        <v>4</v>
      </c>
      <c r="B16" s="148" t="s">
        <v>215</v>
      </c>
      <c r="C16" s="148" t="s">
        <v>216</v>
      </c>
      <c r="D16" s="148" t="s">
        <v>220</v>
      </c>
      <c r="E16" s="148" t="s">
        <v>217</v>
      </c>
      <c r="F16" s="148" t="s">
        <v>217</v>
      </c>
      <c r="G16" s="148" t="s">
        <v>217</v>
      </c>
      <c r="H16" s="148" t="s">
        <v>217</v>
      </c>
      <c r="I16" s="148" t="s">
        <v>222</v>
      </c>
      <c r="J16" s="148" t="s">
        <v>217</v>
      </c>
      <c r="K16" s="148" t="s">
        <v>217</v>
      </c>
      <c r="L16" s="148" t="s">
        <v>222</v>
      </c>
      <c r="M16" s="148" t="s">
        <v>215</v>
      </c>
      <c r="N16" s="148" t="s">
        <v>220</v>
      </c>
      <c r="O16" s="148" t="s">
        <v>220</v>
      </c>
      <c r="P16" s="148" t="s">
        <v>216</v>
      </c>
      <c r="Q16" s="148" t="s">
        <v>217</v>
      </c>
      <c r="R16" s="148" t="s">
        <v>220</v>
      </c>
      <c r="S16" s="148" t="s">
        <v>221</v>
      </c>
      <c r="T16" s="148" t="s">
        <v>220</v>
      </c>
      <c r="U16" s="148" t="s">
        <v>216</v>
      </c>
      <c r="V16" s="148" t="s">
        <v>215</v>
      </c>
      <c r="W16" s="148" t="s">
        <v>215</v>
      </c>
      <c r="X16" s="148" t="s">
        <v>217</v>
      </c>
      <c r="Y16" s="148" t="s">
        <v>216</v>
      </c>
      <c r="Z16" s="148" t="s">
        <v>215</v>
      </c>
      <c r="AA16" s="148" t="s">
        <v>218</v>
      </c>
      <c r="AB16" s="148" t="s">
        <v>215</v>
      </c>
      <c r="AC16" s="148" t="s">
        <v>218</v>
      </c>
      <c r="AD16" s="148" t="s">
        <v>220</v>
      </c>
      <c r="AE16" s="148" t="s">
        <v>219</v>
      </c>
      <c r="AF16" s="148" t="s">
        <v>220</v>
      </c>
      <c r="AG16" s="149" t="s">
        <v>217</v>
      </c>
      <c r="AK16" t="s">
        <v>38</v>
      </c>
    </row>
    <row r="17" spans="1:40" x14ac:dyDescent="0.2">
      <c r="A17" s="84" t="s">
        <v>154</v>
      </c>
      <c r="B17" s="148" t="s">
        <v>221</v>
      </c>
      <c r="C17" s="148" t="s">
        <v>221</v>
      </c>
      <c r="D17" s="148" t="s">
        <v>221</v>
      </c>
      <c r="E17" s="148" t="s">
        <v>221</v>
      </c>
      <c r="F17" s="148" t="s">
        <v>221</v>
      </c>
      <c r="G17" s="148" t="s">
        <v>221</v>
      </c>
      <c r="H17" s="148" t="s">
        <v>221</v>
      </c>
      <c r="I17" s="148" t="s">
        <v>221</v>
      </c>
      <c r="J17" s="148" t="s">
        <v>221</v>
      </c>
      <c r="K17" s="148" t="s">
        <v>221</v>
      </c>
      <c r="L17" s="148" t="s">
        <v>221</v>
      </c>
      <c r="M17" s="148" t="s">
        <v>221</v>
      </c>
      <c r="N17" s="148" t="s">
        <v>221</v>
      </c>
      <c r="O17" s="148" t="s">
        <v>221</v>
      </c>
      <c r="P17" s="148" t="s">
        <v>221</v>
      </c>
      <c r="Q17" s="148" t="s">
        <v>221</v>
      </c>
      <c r="R17" s="148" t="s">
        <v>221</v>
      </c>
      <c r="S17" s="148" t="s">
        <v>221</v>
      </c>
      <c r="T17" s="148" t="s">
        <v>221</v>
      </c>
      <c r="U17" s="148" t="s">
        <v>221</v>
      </c>
      <c r="V17" s="148" t="s">
        <v>221</v>
      </c>
      <c r="W17" s="148" t="s">
        <v>221</v>
      </c>
      <c r="X17" s="148" t="s">
        <v>221</v>
      </c>
      <c r="Y17" s="148" t="s">
        <v>221</v>
      </c>
      <c r="Z17" s="148" t="s">
        <v>221</v>
      </c>
      <c r="AA17" s="148" t="s">
        <v>221</v>
      </c>
      <c r="AB17" s="148" t="s">
        <v>221</v>
      </c>
      <c r="AC17" s="148" t="s">
        <v>221</v>
      </c>
      <c r="AD17" s="148" t="s">
        <v>221</v>
      </c>
      <c r="AE17" s="148" t="s">
        <v>221</v>
      </c>
      <c r="AF17" s="148" t="s">
        <v>221</v>
      </c>
      <c r="AG17" s="149" t="s">
        <v>221</v>
      </c>
      <c r="AH17" s="11" t="s">
        <v>38</v>
      </c>
      <c r="AL17" t="s">
        <v>38</v>
      </c>
    </row>
    <row r="18" spans="1:40" x14ac:dyDescent="0.2">
      <c r="A18" s="84" t="s">
        <v>155</v>
      </c>
      <c r="B18" s="148" t="s">
        <v>215</v>
      </c>
      <c r="C18" s="148" t="s">
        <v>215</v>
      </c>
      <c r="D18" s="148" t="s">
        <v>222</v>
      </c>
      <c r="E18" s="148" t="s">
        <v>217</v>
      </c>
      <c r="F18" s="148" t="s">
        <v>217</v>
      </c>
      <c r="G18" s="148" t="s">
        <v>218</v>
      </c>
      <c r="H18" s="148" t="s">
        <v>219</v>
      </c>
      <c r="I18" s="148" t="s">
        <v>219</v>
      </c>
      <c r="J18" s="148" t="s">
        <v>218</v>
      </c>
      <c r="K18" s="148" t="s">
        <v>217</v>
      </c>
      <c r="L18" s="148" t="s">
        <v>217</v>
      </c>
      <c r="M18" s="148" t="s">
        <v>217</v>
      </c>
      <c r="N18" s="148" t="s">
        <v>220</v>
      </c>
      <c r="O18" s="148" t="s">
        <v>219</v>
      </c>
      <c r="P18" s="148" t="s">
        <v>216</v>
      </c>
      <c r="Q18" s="148" t="s">
        <v>222</v>
      </c>
      <c r="R18" s="148" t="s">
        <v>220</v>
      </c>
      <c r="S18" s="148" t="s">
        <v>220</v>
      </c>
      <c r="T18" s="148" t="s">
        <v>216</v>
      </c>
      <c r="U18" s="148" t="s">
        <v>216</v>
      </c>
      <c r="V18" s="148" t="s">
        <v>220</v>
      </c>
      <c r="W18" s="148" t="s">
        <v>220</v>
      </c>
      <c r="X18" s="148" t="s">
        <v>216</v>
      </c>
      <c r="Y18" s="148" t="s">
        <v>219</v>
      </c>
      <c r="Z18" s="148" t="s">
        <v>222</v>
      </c>
      <c r="AA18" s="148" t="s">
        <v>222</v>
      </c>
      <c r="AB18" s="148" t="s">
        <v>219</v>
      </c>
      <c r="AC18" s="148" t="s">
        <v>219</v>
      </c>
      <c r="AD18" s="148" t="s">
        <v>221</v>
      </c>
      <c r="AE18" s="148" t="s">
        <v>221</v>
      </c>
      <c r="AF18" s="148" t="s">
        <v>221</v>
      </c>
      <c r="AG18" s="149" t="s">
        <v>219</v>
      </c>
    </row>
    <row r="19" spans="1:40" x14ac:dyDescent="0.2">
      <c r="A19" s="84" t="s">
        <v>5</v>
      </c>
      <c r="B19" s="148" t="s">
        <v>221</v>
      </c>
      <c r="C19" s="148" t="s">
        <v>221</v>
      </c>
      <c r="D19" s="148" t="s">
        <v>220</v>
      </c>
      <c r="E19" s="148" t="s">
        <v>220</v>
      </c>
      <c r="F19" s="148" t="s">
        <v>216</v>
      </c>
      <c r="G19" s="148" t="s">
        <v>216</v>
      </c>
      <c r="H19" s="148" t="s">
        <v>222</v>
      </c>
      <c r="I19" s="148" t="s">
        <v>217</v>
      </c>
      <c r="J19" s="148" t="s">
        <v>217</v>
      </c>
      <c r="K19" s="148" t="s">
        <v>217</v>
      </c>
      <c r="L19" s="148" t="s">
        <v>216</v>
      </c>
      <c r="M19" s="148" t="s">
        <v>217</v>
      </c>
      <c r="N19" s="148" t="s">
        <v>217</v>
      </c>
      <c r="O19" s="148" t="s">
        <v>215</v>
      </c>
      <c r="P19" s="148" t="s">
        <v>221</v>
      </c>
      <c r="Q19" s="148" t="s">
        <v>220</v>
      </c>
      <c r="R19" s="148" t="s">
        <v>216</v>
      </c>
      <c r="S19" s="148" t="s">
        <v>218</v>
      </c>
      <c r="T19" s="148" t="s">
        <v>218</v>
      </c>
      <c r="U19" s="148" t="s">
        <v>220</v>
      </c>
      <c r="V19" s="148" t="s">
        <v>220</v>
      </c>
      <c r="W19" s="148" t="s">
        <v>218</v>
      </c>
      <c r="X19" s="148" t="s">
        <v>219</v>
      </c>
      <c r="Y19" s="148" t="s">
        <v>218</v>
      </c>
      <c r="Z19" s="148" t="s">
        <v>220</v>
      </c>
      <c r="AA19" s="148" t="s">
        <v>215</v>
      </c>
      <c r="AB19" s="148" t="s">
        <v>220</v>
      </c>
      <c r="AC19" s="148" t="s">
        <v>222</v>
      </c>
      <c r="AD19" s="148" t="s">
        <v>217</v>
      </c>
      <c r="AE19" s="148" t="s">
        <v>217</v>
      </c>
      <c r="AF19" s="148" t="s">
        <v>218</v>
      </c>
      <c r="AG19" s="149" t="s">
        <v>220</v>
      </c>
      <c r="AL19" t="s">
        <v>38</v>
      </c>
      <c r="AN19" t="s">
        <v>38</v>
      </c>
    </row>
    <row r="20" spans="1:40" x14ac:dyDescent="0.2">
      <c r="A20" s="84" t="s">
        <v>6</v>
      </c>
      <c r="B20" s="148" t="s">
        <v>222</v>
      </c>
      <c r="C20" s="148" t="s">
        <v>222</v>
      </c>
      <c r="D20" s="148" t="s">
        <v>222</v>
      </c>
      <c r="E20" s="148" t="s">
        <v>222</v>
      </c>
      <c r="F20" s="148" t="s">
        <v>222</v>
      </c>
      <c r="G20" s="148" t="s">
        <v>222</v>
      </c>
      <c r="H20" s="148" t="s">
        <v>220</v>
      </c>
      <c r="I20" s="148" t="s">
        <v>220</v>
      </c>
      <c r="J20" s="148" t="s">
        <v>218</v>
      </c>
      <c r="K20" s="148" t="s">
        <v>221</v>
      </c>
      <c r="L20" s="148" t="s">
        <v>217</v>
      </c>
      <c r="M20" s="148" t="s">
        <v>222</v>
      </c>
      <c r="N20" s="148" t="s">
        <v>222</v>
      </c>
      <c r="O20" s="148" t="s">
        <v>222</v>
      </c>
      <c r="P20" s="148" t="s">
        <v>222</v>
      </c>
      <c r="Q20" s="148" t="s">
        <v>222</v>
      </c>
      <c r="R20" s="148" t="s">
        <v>222</v>
      </c>
      <c r="S20" s="148" t="s">
        <v>222</v>
      </c>
      <c r="T20" s="148" t="s">
        <v>222</v>
      </c>
      <c r="U20" s="148" t="s">
        <v>216</v>
      </c>
      <c r="V20" s="148" t="s">
        <v>222</v>
      </c>
      <c r="W20" s="148" t="s">
        <v>222</v>
      </c>
      <c r="X20" s="148" t="s">
        <v>222</v>
      </c>
      <c r="Y20" s="148" t="s">
        <v>222</v>
      </c>
      <c r="Z20" s="148" t="s">
        <v>222</v>
      </c>
      <c r="AA20" s="148" t="s">
        <v>222</v>
      </c>
      <c r="AB20" s="148" t="s">
        <v>222</v>
      </c>
      <c r="AC20" s="148" t="s">
        <v>222</v>
      </c>
      <c r="AD20" s="148" t="s">
        <v>222</v>
      </c>
      <c r="AE20" s="148" t="s">
        <v>222</v>
      </c>
      <c r="AF20" s="148" t="s">
        <v>222</v>
      </c>
      <c r="AG20" s="149" t="s">
        <v>222</v>
      </c>
      <c r="AM20" t="s">
        <v>38</v>
      </c>
    </row>
    <row r="21" spans="1:40" x14ac:dyDescent="0.2">
      <c r="A21" s="84" t="s">
        <v>34</v>
      </c>
      <c r="B21" s="148" t="s">
        <v>222</v>
      </c>
      <c r="C21" s="148" t="s">
        <v>222</v>
      </c>
      <c r="D21" s="148" t="s">
        <v>222</v>
      </c>
      <c r="E21" s="148" t="s">
        <v>222</v>
      </c>
      <c r="F21" s="148" t="s">
        <v>222</v>
      </c>
      <c r="G21" s="148" t="s">
        <v>222</v>
      </c>
      <c r="H21" s="148" t="s">
        <v>222</v>
      </c>
      <c r="I21" s="148" t="s">
        <v>222</v>
      </c>
      <c r="J21" s="148" t="s">
        <v>222</v>
      </c>
      <c r="K21" s="148" t="s">
        <v>222</v>
      </c>
      <c r="L21" s="148" t="s">
        <v>222</v>
      </c>
      <c r="M21" s="148" t="s">
        <v>222</v>
      </c>
      <c r="N21" s="148" t="s">
        <v>222</v>
      </c>
      <c r="O21" s="148" t="s">
        <v>222</v>
      </c>
      <c r="P21" s="148" t="s">
        <v>222</v>
      </c>
      <c r="Q21" s="148" t="s">
        <v>222</v>
      </c>
      <c r="R21" s="148" t="s">
        <v>222</v>
      </c>
      <c r="S21" s="148" t="s">
        <v>222</v>
      </c>
      <c r="T21" s="148" t="s">
        <v>222</v>
      </c>
      <c r="U21" s="148" t="s">
        <v>222</v>
      </c>
      <c r="V21" s="148" t="s">
        <v>222</v>
      </c>
      <c r="W21" s="148" t="s">
        <v>222</v>
      </c>
      <c r="X21" s="148" t="s">
        <v>222</v>
      </c>
      <c r="Y21" s="148" t="s">
        <v>222</v>
      </c>
      <c r="Z21" s="148" t="s">
        <v>222</v>
      </c>
      <c r="AA21" s="148" t="s">
        <v>222</v>
      </c>
      <c r="AB21" s="148" t="s">
        <v>222</v>
      </c>
      <c r="AC21" s="148" t="s">
        <v>222</v>
      </c>
      <c r="AD21" s="148" t="s">
        <v>222</v>
      </c>
      <c r="AE21" s="148" t="s">
        <v>222</v>
      </c>
      <c r="AF21" s="148" t="s">
        <v>222</v>
      </c>
      <c r="AG21" s="149" t="s">
        <v>222</v>
      </c>
      <c r="AJ21" t="s">
        <v>38</v>
      </c>
    </row>
    <row r="22" spans="1:40" x14ac:dyDescent="0.2">
      <c r="A22" s="84" t="s">
        <v>156</v>
      </c>
      <c r="B22" s="148" t="s">
        <v>222</v>
      </c>
      <c r="C22" s="148" t="s">
        <v>222</v>
      </c>
      <c r="D22" s="148" t="s">
        <v>222</v>
      </c>
      <c r="E22" s="148" t="s">
        <v>222</v>
      </c>
      <c r="F22" s="148" t="s">
        <v>222</v>
      </c>
      <c r="G22" s="148" t="s">
        <v>222</v>
      </c>
      <c r="H22" s="148" t="s">
        <v>222</v>
      </c>
      <c r="I22" s="148" t="s">
        <v>222</v>
      </c>
      <c r="J22" s="148" t="s">
        <v>222</v>
      </c>
      <c r="K22" s="148" t="s">
        <v>222</v>
      </c>
      <c r="L22" s="148" t="s">
        <v>222</v>
      </c>
      <c r="M22" s="148" t="s">
        <v>222</v>
      </c>
      <c r="N22" s="148" t="s">
        <v>222</v>
      </c>
      <c r="O22" s="148" t="s">
        <v>222</v>
      </c>
      <c r="P22" s="148" t="s">
        <v>222</v>
      </c>
      <c r="Q22" s="148" t="s">
        <v>222</v>
      </c>
      <c r="R22" s="148" t="s">
        <v>222</v>
      </c>
      <c r="S22" s="148" t="s">
        <v>222</v>
      </c>
      <c r="T22" s="148" t="s">
        <v>222</v>
      </c>
      <c r="U22" s="148" t="s">
        <v>222</v>
      </c>
      <c r="V22" s="148" t="s">
        <v>222</v>
      </c>
      <c r="W22" s="148" t="s">
        <v>222</v>
      </c>
      <c r="X22" s="148" t="s">
        <v>222</v>
      </c>
      <c r="Y22" s="148" t="s">
        <v>222</v>
      </c>
      <c r="Z22" s="148" t="s">
        <v>222</v>
      </c>
      <c r="AA22" s="148" t="s">
        <v>222</v>
      </c>
      <c r="AB22" s="148" t="s">
        <v>222</v>
      </c>
      <c r="AC22" s="148" t="s">
        <v>222</v>
      </c>
      <c r="AD22" s="148" t="s">
        <v>222</v>
      </c>
      <c r="AE22" s="148" t="s">
        <v>222</v>
      </c>
      <c r="AF22" s="148" t="s">
        <v>221</v>
      </c>
      <c r="AG22" s="149" t="s">
        <v>222</v>
      </c>
      <c r="AH22" s="11" t="s">
        <v>38</v>
      </c>
      <c r="AL22" t="s">
        <v>38</v>
      </c>
    </row>
    <row r="23" spans="1:40" s="5" customFormat="1" x14ac:dyDescent="0.2">
      <c r="A23" s="84" t="s">
        <v>7</v>
      </c>
      <c r="B23" s="148" t="s">
        <v>210</v>
      </c>
      <c r="C23" s="148" t="s">
        <v>210</v>
      </c>
      <c r="D23" s="148" t="s">
        <v>210</v>
      </c>
      <c r="E23" s="148" t="s">
        <v>210</v>
      </c>
      <c r="F23" s="148" t="s">
        <v>210</v>
      </c>
      <c r="G23" s="148" t="s">
        <v>222</v>
      </c>
      <c r="H23" s="148" t="s">
        <v>219</v>
      </c>
      <c r="I23" s="148" t="s">
        <v>218</v>
      </c>
      <c r="J23" s="148" t="s">
        <v>222</v>
      </c>
      <c r="K23" s="148" t="s">
        <v>219</v>
      </c>
      <c r="L23" s="148" t="s">
        <v>210</v>
      </c>
      <c r="M23" s="148" t="s">
        <v>210</v>
      </c>
      <c r="N23" s="148" t="s">
        <v>210</v>
      </c>
      <c r="O23" s="148" t="s">
        <v>210</v>
      </c>
      <c r="P23" s="148" t="s">
        <v>210</v>
      </c>
      <c r="Q23" s="148" t="s">
        <v>210</v>
      </c>
      <c r="R23" s="148" t="s">
        <v>210</v>
      </c>
      <c r="S23" s="148" t="s">
        <v>210</v>
      </c>
      <c r="T23" s="148" t="s">
        <v>210</v>
      </c>
      <c r="U23" s="148" t="s">
        <v>210</v>
      </c>
      <c r="V23" s="148" t="s">
        <v>210</v>
      </c>
      <c r="W23" s="148" t="s">
        <v>210</v>
      </c>
      <c r="X23" s="148" t="s">
        <v>210</v>
      </c>
      <c r="Y23" s="148" t="s">
        <v>210</v>
      </c>
      <c r="Z23" s="148" t="s">
        <v>210</v>
      </c>
      <c r="AA23" s="148" t="s">
        <v>210</v>
      </c>
      <c r="AB23" s="148" t="s">
        <v>210</v>
      </c>
      <c r="AC23" s="148" t="s">
        <v>210</v>
      </c>
      <c r="AD23" s="148" t="s">
        <v>210</v>
      </c>
      <c r="AE23" s="148" t="s">
        <v>210</v>
      </c>
      <c r="AF23" s="148" t="s">
        <v>222</v>
      </c>
      <c r="AG23" s="149" t="s">
        <v>222</v>
      </c>
      <c r="AK23" s="5" t="s">
        <v>38</v>
      </c>
      <c r="AM23" s="5" t="s">
        <v>38</v>
      </c>
    </row>
    <row r="24" spans="1:40" x14ac:dyDescent="0.2">
      <c r="A24" s="84" t="s">
        <v>157</v>
      </c>
      <c r="B24" s="148" t="s">
        <v>222</v>
      </c>
      <c r="C24" s="148" t="s">
        <v>222</v>
      </c>
      <c r="D24" s="148" t="s">
        <v>222</v>
      </c>
      <c r="E24" s="148" t="s">
        <v>222</v>
      </c>
      <c r="F24" s="148" t="s">
        <v>222</v>
      </c>
      <c r="G24" s="148" t="s">
        <v>222</v>
      </c>
      <c r="H24" s="148" t="s">
        <v>222</v>
      </c>
      <c r="I24" s="148" t="s">
        <v>222</v>
      </c>
      <c r="J24" s="148" t="s">
        <v>222</v>
      </c>
      <c r="K24" s="148" t="s">
        <v>222</v>
      </c>
      <c r="L24" s="148" t="s">
        <v>222</v>
      </c>
      <c r="M24" s="148" t="s">
        <v>222</v>
      </c>
      <c r="N24" s="148" t="s">
        <v>222</v>
      </c>
      <c r="O24" s="148" t="s">
        <v>222</v>
      </c>
      <c r="P24" s="148" t="s">
        <v>222</v>
      </c>
      <c r="Q24" s="148" t="s">
        <v>222</v>
      </c>
      <c r="R24" s="148" t="s">
        <v>222</v>
      </c>
      <c r="S24" s="148" t="s">
        <v>222</v>
      </c>
      <c r="T24" s="148" t="s">
        <v>222</v>
      </c>
      <c r="U24" s="148" t="s">
        <v>222</v>
      </c>
      <c r="V24" s="148" t="s">
        <v>222</v>
      </c>
      <c r="W24" s="148" t="s">
        <v>222</v>
      </c>
      <c r="X24" s="148" t="s">
        <v>222</v>
      </c>
      <c r="Y24" s="148" t="s">
        <v>222</v>
      </c>
      <c r="Z24" s="148" t="s">
        <v>222</v>
      </c>
      <c r="AA24" s="148" t="s">
        <v>222</v>
      </c>
      <c r="AB24" s="148" t="s">
        <v>222</v>
      </c>
      <c r="AC24" s="148" t="s">
        <v>222</v>
      </c>
      <c r="AD24" s="148" t="s">
        <v>222</v>
      </c>
      <c r="AE24" s="148" t="s">
        <v>222</v>
      </c>
      <c r="AF24" s="148" t="s">
        <v>222</v>
      </c>
      <c r="AG24" s="149" t="s">
        <v>222</v>
      </c>
      <c r="AK24" t="s">
        <v>38</v>
      </c>
    </row>
    <row r="25" spans="1:40" x14ac:dyDescent="0.2">
      <c r="A25" s="84" t="s">
        <v>158</v>
      </c>
      <c r="B25" s="148" t="s">
        <v>222</v>
      </c>
      <c r="C25" s="148" t="s">
        <v>222</v>
      </c>
      <c r="D25" s="148" t="s">
        <v>222</v>
      </c>
      <c r="E25" s="148" t="s">
        <v>222</v>
      </c>
      <c r="F25" s="148" t="s">
        <v>217</v>
      </c>
      <c r="G25" s="148" t="s">
        <v>222</v>
      </c>
      <c r="H25" s="148" t="s">
        <v>222</v>
      </c>
      <c r="I25" s="148" t="s">
        <v>222</v>
      </c>
      <c r="J25" s="148" t="s">
        <v>222</v>
      </c>
      <c r="K25" s="148" t="s">
        <v>222</v>
      </c>
      <c r="L25" s="148" t="s">
        <v>222</v>
      </c>
      <c r="M25" s="148" t="s">
        <v>222</v>
      </c>
      <c r="N25" s="148" t="s">
        <v>222</v>
      </c>
      <c r="O25" s="148" t="s">
        <v>222</v>
      </c>
      <c r="P25" s="148" t="s">
        <v>222</v>
      </c>
      <c r="Q25" s="148" t="s">
        <v>222</v>
      </c>
      <c r="R25" s="148" t="s">
        <v>222</v>
      </c>
      <c r="S25" s="148" t="s">
        <v>222</v>
      </c>
      <c r="T25" s="148" t="s">
        <v>222</v>
      </c>
      <c r="U25" s="148" t="s">
        <v>222</v>
      </c>
      <c r="V25" s="148" t="s">
        <v>222</v>
      </c>
      <c r="W25" s="148" t="s">
        <v>222</v>
      </c>
      <c r="X25" s="148" t="s">
        <v>222</v>
      </c>
      <c r="Y25" s="148" t="s">
        <v>222</v>
      </c>
      <c r="Z25" s="148" t="s">
        <v>222</v>
      </c>
      <c r="AA25" s="148" t="s">
        <v>222</v>
      </c>
      <c r="AB25" s="148" t="s">
        <v>222</v>
      </c>
      <c r="AC25" s="148" t="s">
        <v>222</v>
      </c>
      <c r="AD25" s="148" t="s">
        <v>222</v>
      </c>
      <c r="AE25" s="148" t="s">
        <v>222</v>
      </c>
      <c r="AF25" s="148" t="s">
        <v>222</v>
      </c>
      <c r="AG25" s="149" t="s">
        <v>222</v>
      </c>
      <c r="AJ25" t="s">
        <v>38</v>
      </c>
      <c r="AK25" t="s">
        <v>38</v>
      </c>
      <c r="AL25" t="s">
        <v>38</v>
      </c>
    </row>
    <row r="26" spans="1:40" x14ac:dyDescent="0.2">
      <c r="A26" s="84" t="s">
        <v>8</v>
      </c>
      <c r="B26" s="148" t="s">
        <v>219</v>
      </c>
      <c r="C26" s="148" t="s">
        <v>219</v>
      </c>
      <c r="D26" s="148" t="s">
        <v>219</v>
      </c>
      <c r="E26" s="148" t="s">
        <v>219</v>
      </c>
      <c r="F26" s="148" t="s">
        <v>219</v>
      </c>
      <c r="G26" s="148" t="s">
        <v>219</v>
      </c>
      <c r="H26" s="148" t="s">
        <v>219</v>
      </c>
      <c r="I26" s="148" t="s">
        <v>219</v>
      </c>
      <c r="J26" s="148" t="s">
        <v>219</v>
      </c>
      <c r="K26" s="148" t="s">
        <v>219</v>
      </c>
      <c r="L26" s="148" t="s">
        <v>219</v>
      </c>
      <c r="M26" s="148" t="s">
        <v>219</v>
      </c>
      <c r="N26" s="148" t="s">
        <v>219</v>
      </c>
      <c r="O26" s="148" t="s">
        <v>219</v>
      </c>
      <c r="P26" s="148" t="s">
        <v>219</v>
      </c>
      <c r="Q26" s="148" t="s">
        <v>219</v>
      </c>
      <c r="R26" s="148" t="s">
        <v>219</v>
      </c>
      <c r="S26" s="148" t="s">
        <v>219</v>
      </c>
      <c r="T26" s="148" t="s">
        <v>219</v>
      </c>
      <c r="U26" s="148" t="s">
        <v>219</v>
      </c>
      <c r="V26" s="148" t="s">
        <v>219</v>
      </c>
      <c r="W26" s="148" t="s">
        <v>219</v>
      </c>
      <c r="X26" s="148" t="s">
        <v>219</v>
      </c>
      <c r="Y26" s="148" t="s">
        <v>219</v>
      </c>
      <c r="Z26" s="148" t="s">
        <v>219</v>
      </c>
      <c r="AA26" s="148" t="s">
        <v>219</v>
      </c>
      <c r="AB26" s="148" t="s">
        <v>219</v>
      </c>
      <c r="AC26" s="148" t="s">
        <v>219</v>
      </c>
      <c r="AD26" s="148" t="s">
        <v>219</v>
      </c>
      <c r="AE26" s="148" t="s">
        <v>219</v>
      </c>
      <c r="AF26" s="148" t="s">
        <v>219</v>
      </c>
      <c r="AG26" s="149" t="s">
        <v>219</v>
      </c>
      <c r="AH26" s="11" t="s">
        <v>38</v>
      </c>
      <c r="AK26" t="s">
        <v>38</v>
      </c>
    </row>
    <row r="27" spans="1:40" x14ac:dyDescent="0.2">
      <c r="A27" s="84" t="s">
        <v>9</v>
      </c>
      <c r="B27" s="148" t="s">
        <v>210</v>
      </c>
      <c r="C27" s="148" t="s">
        <v>210</v>
      </c>
      <c r="D27" s="148" t="s">
        <v>210</v>
      </c>
      <c r="E27" s="148" t="s">
        <v>210</v>
      </c>
      <c r="F27" s="148" t="s">
        <v>210</v>
      </c>
      <c r="G27" s="148" t="s">
        <v>210</v>
      </c>
      <c r="H27" s="148" t="s">
        <v>215</v>
      </c>
      <c r="I27" s="148" t="s">
        <v>215</v>
      </c>
      <c r="J27" s="148" t="s">
        <v>215</v>
      </c>
      <c r="K27" s="148" t="s">
        <v>210</v>
      </c>
      <c r="L27" s="148" t="s">
        <v>210</v>
      </c>
      <c r="M27" s="148" t="s">
        <v>210</v>
      </c>
      <c r="N27" s="148" t="s">
        <v>210</v>
      </c>
      <c r="O27" s="148" t="s">
        <v>210</v>
      </c>
      <c r="P27" s="148" t="s">
        <v>210</v>
      </c>
      <c r="Q27" s="148" t="s">
        <v>210</v>
      </c>
      <c r="R27" s="148" t="s">
        <v>210</v>
      </c>
      <c r="S27" s="148" t="s">
        <v>210</v>
      </c>
      <c r="T27" s="148" t="s">
        <v>210</v>
      </c>
      <c r="U27" s="148" t="s">
        <v>210</v>
      </c>
      <c r="V27" s="148" t="s">
        <v>210</v>
      </c>
      <c r="W27" s="148" t="s">
        <v>210</v>
      </c>
      <c r="X27" s="148" t="s">
        <v>210</v>
      </c>
      <c r="Y27" s="148" t="s">
        <v>210</v>
      </c>
      <c r="Z27" s="148" t="s">
        <v>210</v>
      </c>
      <c r="AA27" s="148" t="s">
        <v>210</v>
      </c>
      <c r="AB27" s="148" t="s">
        <v>210</v>
      </c>
      <c r="AC27" s="148" t="s">
        <v>210</v>
      </c>
      <c r="AD27" s="148" t="s">
        <v>210</v>
      </c>
      <c r="AE27" s="148" t="s">
        <v>210</v>
      </c>
      <c r="AF27" s="148" t="s">
        <v>210</v>
      </c>
      <c r="AG27" s="145" t="s">
        <v>215</v>
      </c>
      <c r="AI27" t="s">
        <v>38</v>
      </c>
      <c r="AJ27" t="s">
        <v>38</v>
      </c>
    </row>
    <row r="28" spans="1:40" x14ac:dyDescent="0.2">
      <c r="A28" s="84" t="s">
        <v>159</v>
      </c>
      <c r="B28" s="148" t="s">
        <v>216</v>
      </c>
      <c r="C28" s="148" t="s">
        <v>216</v>
      </c>
      <c r="D28" s="148" t="s">
        <v>216</v>
      </c>
      <c r="E28" s="148" t="s">
        <v>222</v>
      </c>
      <c r="F28" s="148" t="s">
        <v>217</v>
      </c>
      <c r="G28" s="148" t="s">
        <v>217</v>
      </c>
      <c r="H28" s="148" t="s">
        <v>217</v>
      </c>
      <c r="I28" s="148" t="s">
        <v>217</v>
      </c>
      <c r="J28" s="148" t="s">
        <v>217</v>
      </c>
      <c r="K28" s="148" t="s">
        <v>218</v>
      </c>
      <c r="L28" s="148" t="s">
        <v>217</v>
      </c>
      <c r="M28" s="148" t="s">
        <v>217</v>
      </c>
      <c r="N28" s="148" t="s">
        <v>222</v>
      </c>
      <c r="O28" s="148" t="s">
        <v>222</v>
      </c>
      <c r="P28" s="148" t="s">
        <v>222</v>
      </c>
      <c r="Q28" s="148" t="s">
        <v>222</v>
      </c>
      <c r="R28" s="148" t="s">
        <v>217</v>
      </c>
      <c r="S28" s="148" t="s">
        <v>220</v>
      </c>
      <c r="T28" s="148" t="s">
        <v>216</v>
      </c>
      <c r="U28" s="148" t="s">
        <v>216</v>
      </c>
      <c r="V28" s="148" t="s">
        <v>215</v>
      </c>
      <c r="W28" s="148" t="s">
        <v>216</v>
      </c>
      <c r="X28" s="148" t="s">
        <v>220</v>
      </c>
      <c r="Y28" s="148" t="s">
        <v>222</v>
      </c>
      <c r="Z28" s="148" t="s">
        <v>222</v>
      </c>
      <c r="AA28" s="148" t="s">
        <v>217</v>
      </c>
      <c r="AB28" s="148" t="s">
        <v>217</v>
      </c>
      <c r="AC28" s="148" t="s">
        <v>218</v>
      </c>
      <c r="AD28" s="148" t="s">
        <v>221</v>
      </c>
      <c r="AE28" s="148" t="s">
        <v>221</v>
      </c>
      <c r="AF28" s="148" t="s">
        <v>221</v>
      </c>
      <c r="AG28" s="149" t="s">
        <v>217</v>
      </c>
      <c r="AJ28" t="s">
        <v>38</v>
      </c>
      <c r="AK28" t="s">
        <v>38</v>
      </c>
    </row>
    <row r="29" spans="1:40" x14ac:dyDescent="0.2">
      <c r="A29" s="84" t="s">
        <v>10</v>
      </c>
      <c r="B29" s="148" t="s">
        <v>219</v>
      </c>
      <c r="C29" s="148" t="s">
        <v>219</v>
      </c>
      <c r="D29" s="148" t="s">
        <v>219</v>
      </c>
      <c r="E29" s="148" t="s">
        <v>219</v>
      </c>
      <c r="F29" s="148" t="s">
        <v>219</v>
      </c>
      <c r="G29" s="148" t="s">
        <v>219</v>
      </c>
      <c r="H29" s="148" t="s">
        <v>219</v>
      </c>
      <c r="I29" s="148" t="s">
        <v>219</v>
      </c>
      <c r="J29" s="148" t="s">
        <v>221</v>
      </c>
      <c r="K29" s="148" t="s">
        <v>219</v>
      </c>
      <c r="L29" s="148" t="s">
        <v>218</v>
      </c>
      <c r="M29" s="148" t="s">
        <v>218</v>
      </c>
      <c r="N29" s="148" t="s">
        <v>218</v>
      </c>
      <c r="O29" s="148" t="s">
        <v>218</v>
      </c>
      <c r="P29" s="148" t="s">
        <v>216</v>
      </c>
      <c r="Q29" s="148" t="s">
        <v>217</v>
      </c>
      <c r="R29" s="148" t="s">
        <v>215</v>
      </c>
      <c r="S29" s="148" t="s">
        <v>215</v>
      </c>
      <c r="T29" s="148" t="s">
        <v>222</v>
      </c>
      <c r="U29" s="148" t="s">
        <v>222</v>
      </c>
      <c r="V29" s="148" t="s">
        <v>218</v>
      </c>
      <c r="W29" s="148" t="s">
        <v>215</v>
      </c>
      <c r="X29" s="148" t="s">
        <v>217</v>
      </c>
      <c r="Y29" s="148" t="s">
        <v>218</v>
      </c>
      <c r="Z29" s="148" t="s">
        <v>217</v>
      </c>
      <c r="AA29" s="148" t="s">
        <v>218</v>
      </c>
      <c r="AB29" s="148" t="s">
        <v>218</v>
      </c>
      <c r="AC29" s="148" t="s">
        <v>218</v>
      </c>
      <c r="AD29" s="148" t="s">
        <v>220</v>
      </c>
      <c r="AE29" s="148" t="s">
        <v>221</v>
      </c>
      <c r="AF29" s="148" t="s">
        <v>220</v>
      </c>
      <c r="AG29" s="149" t="s">
        <v>219</v>
      </c>
    </row>
    <row r="30" spans="1:40" x14ac:dyDescent="0.2">
      <c r="A30" s="84" t="s">
        <v>144</v>
      </c>
      <c r="B30" s="148" t="s">
        <v>215</v>
      </c>
      <c r="C30" s="148" t="s">
        <v>216</v>
      </c>
      <c r="D30" s="148" t="s">
        <v>216</v>
      </c>
      <c r="E30" s="148" t="s">
        <v>216</v>
      </c>
      <c r="F30" s="148" t="s">
        <v>217</v>
      </c>
      <c r="G30" s="148" t="s">
        <v>217</v>
      </c>
      <c r="H30" s="148" t="s">
        <v>218</v>
      </c>
      <c r="I30" s="148" t="s">
        <v>216</v>
      </c>
      <c r="J30" s="148" t="s">
        <v>218</v>
      </c>
      <c r="K30" s="148" t="s">
        <v>220</v>
      </c>
      <c r="L30" s="148" t="s">
        <v>217</v>
      </c>
      <c r="M30" s="148" t="s">
        <v>217</v>
      </c>
      <c r="N30" s="148" t="s">
        <v>220</v>
      </c>
      <c r="O30" s="148" t="s">
        <v>220</v>
      </c>
      <c r="P30" s="148" t="s">
        <v>220</v>
      </c>
      <c r="Q30" s="148" t="s">
        <v>222</v>
      </c>
      <c r="R30" s="148" t="s">
        <v>216</v>
      </c>
      <c r="S30" s="148" t="s">
        <v>221</v>
      </c>
      <c r="T30" s="148" t="s">
        <v>216</v>
      </c>
      <c r="U30" s="148" t="s">
        <v>216</v>
      </c>
      <c r="V30" s="148" t="s">
        <v>216</v>
      </c>
      <c r="W30" s="148" t="s">
        <v>215</v>
      </c>
      <c r="X30" s="148" t="s">
        <v>216</v>
      </c>
      <c r="Y30" s="148" t="s">
        <v>220</v>
      </c>
      <c r="Z30" s="148" t="s">
        <v>215</v>
      </c>
      <c r="AA30" s="148" t="s">
        <v>220</v>
      </c>
      <c r="AB30" s="148" t="s">
        <v>217</v>
      </c>
      <c r="AC30" s="148" t="s">
        <v>220</v>
      </c>
      <c r="AD30" s="148" t="s">
        <v>219</v>
      </c>
      <c r="AE30" s="148" t="s">
        <v>219</v>
      </c>
      <c r="AF30" s="148" t="s">
        <v>221</v>
      </c>
      <c r="AG30" s="149" t="s">
        <v>216</v>
      </c>
      <c r="AJ30" t="s">
        <v>38</v>
      </c>
      <c r="AK30" t="s">
        <v>38</v>
      </c>
      <c r="AL30" t="s">
        <v>38</v>
      </c>
    </row>
    <row r="31" spans="1:40" x14ac:dyDescent="0.2">
      <c r="A31" s="84" t="s">
        <v>11</v>
      </c>
      <c r="B31" s="148" t="s">
        <v>210</v>
      </c>
      <c r="C31" s="148" t="s">
        <v>222</v>
      </c>
      <c r="D31" s="148" t="s">
        <v>210</v>
      </c>
      <c r="E31" s="148" t="s">
        <v>222</v>
      </c>
      <c r="F31" s="148" t="s">
        <v>222</v>
      </c>
      <c r="G31" s="148" t="s">
        <v>222</v>
      </c>
      <c r="H31" s="148" t="s">
        <v>222</v>
      </c>
      <c r="I31" s="148" t="s">
        <v>222</v>
      </c>
      <c r="J31" s="148" t="s">
        <v>222</v>
      </c>
      <c r="K31" s="148" t="s">
        <v>222</v>
      </c>
      <c r="L31" s="148" t="s">
        <v>210</v>
      </c>
      <c r="M31" s="148" t="s">
        <v>210</v>
      </c>
      <c r="N31" s="148" t="s">
        <v>210</v>
      </c>
      <c r="O31" s="148" t="s">
        <v>210</v>
      </c>
      <c r="P31" s="148" t="s">
        <v>210</v>
      </c>
      <c r="Q31" s="148" t="s">
        <v>210</v>
      </c>
      <c r="R31" s="148" t="s">
        <v>210</v>
      </c>
      <c r="S31" s="148" t="s">
        <v>210</v>
      </c>
      <c r="T31" s="148" t="s">
        <v>210</v>
      </c>
      <c r="U31" s="148" t="s">
        <v>210</v>
      </c>
      <c r="V31" s="148" t="s">
        <v>210</v>
      </c>
      <c r="W31" s="148" t="s">
        <v>210</v>
      </c>
      <c r="X31" s="148" t="s">
        <v>210</v>
      </c>
      <c r="Y31" s="148" t="s">
        <v>210</v>
      </c>
      <c r="Z31" s="148" t="s">
        <v>210</v>
      </c>
      <c r="AA31" s="148" t="s">
        <v>210</v>
      </c>
      <c r="AB31" s="148" t="s">
        <v>210</v>
      </c>
      <c r="AC31" s="148" t="s">
        <v>210</v>
      </c>
      <c r="AD31" s="148" t="s">
        <v>210</v>
      </c>
      <c r="AE31" s="148" t="s">
        <v>210</v>
      </c>
      <c r="AF31" s="148" t="s">
        <v>210</v>
      </c>
      <c r="AG31" s="149" t="s">
        <v>222</v>
      </c>
      <c r="AJ31" t="s">
        <v>38</v>
      </c>
      <c r="AK31" t="s">
        <v>38</v>
      </c>
      <c r="AL31" t="s">
        <v>38</v>
      </c>
    </row>
    <row r="32" spans="1:40" x14ac:dyDescent="0.2">
      <c r="A32" s="84" t="s">
        <v>23</v>
      </c>
      <c r="B32" s="148" t="s">
        <v>222</v>
      </c>
      <c r="C32" s="148" t="s">
        <v>222</v>
      </c>
      <c r="D32" s="148" t="s">
        <v>222</v>
      </c>
      <c r="E32" s="148" t="s">
        <v>217</v>
      </c>
      <c r="F32" s="148" t="s">
        <v>217</v>
      </c>
      <c r="G32" s="148" t="s">
        <v>217</v>
      </c>
      <c r="H32" s="148" t="s">
        <v>217</v>
      </c>
      <c r="I32" s="148" t="s">
        <v>222</v>
      </c>
      <c r="J32" s="148" t="s">
        <v>222</v>
      </c>
      <c r="K32" s="148" t="s">
        <v>222</v>
      </c>
      <c r="L32" s="148" t="s">
        <v>222</v>
      </c>
      <c r="M32" s="148" t="s">
        <v>222</v>
      </c>
      <c r="N32" s="148" t="s">
        <v>222</v>
      </c>
      <c r="O32" s="148" t="s">
        <v>222</v>
      </c>
      <c r="P32" s="148" t="s">
        <v>222</v>
      </c>
      <c r="Q32" s="148" t="s">
        <v>222</v>
      </c>
      <c r="R32" s="148" t="s">
        <v>217</v>
      </c>
      <c r="S32" s="148" t="s">
        <v>220</v>
      </c>
      <c r="T32" s="148" t="s">
        <v>222</v>
      </c>
      <c r="U32" s="148" t="s">
        <v>222</v>
      </c>
      <c r="V32" s="148" t="s">
        <v>222</v>
      </c>
      <c r="W32" s="148" t="s">
        <v>222</v>
      </c>
      <c r="X32" s="148" t="s">
        <v>222</v>
      </c>
      <c r="Y32" s="148" t="s">
        <v>220</v>
      </c>
      <c r="Z32" s="148" t="s">
        <v>220</v>
      </c>
      <c r="AA32" s="148" t="s">
        <v>222</v>
      </c>
      <c r="AB32" s="148" t="s">
        <v>222</v>
      </c>
      <c r="AC32" s="148" t="s">
        <v>222</v>
      </c>
      <c r="AD32" s="148" t="s">
        <v>222</v>
      </c>
      <c r="AE32" s="148" t="s">
        <v>222</v>
      </c>
      <c r="AF32" s="148" t="s">
        <v>222</v>
      </c>
      <c r="AG32" s="149" t="s">
        <v>222</v>
      </c>
      <c r="AI32" t="s">
        <v>38</v>
      </c>
      <c r="AK32" t="s">
        <v>38</v>
      </c>
      <c r="AL32" t="s">
        <v>38</v>
      </c>
    </row>
    <row r="33" spans="1:38" ht="13.5" thickBot="1" x14ac:dyDescent="0.25">
      <c r="A33" s="85" t="s">
        <v>12</v>
      </c>
      <c r="B33" s="148" t="s">
        <v>222</v>
      </c>
      <c r="C33" s="148" t="s">
        <v>222</v>
      </c>
      <c r="D33" s="148" t="s">
        <v>222</v>
      </c>
      <c r="E33" s="148" t="s">
        <v>222</v>
      </c>
      <c r="F33" s="148" t="s">
        <v>222</v>
      </c>
      <c r="G33" s="148" t="s">
        <v>222</v>
      </c>
      <c r="H33" s="148" t="s">
        <v>222</v>
      </c>
      <c r="I33" s="148" t="s">
        <v>222</v>
      </c>
      <c r="J33" s="148" t="s">
        <v>222</v>
      </c>
      <c r="K33" s="148" t="s">
        <v>222</v>
      </c>
      <c r="L33" s="148" t="s">
        <v>222</v>
      </c>
      <c r="M33" s="148" t="s">
        <v>222</v>
      </c>
      <c r="N33" s="148" t="s">
        <v>222</v>
      </c>
      <c r="O33" s="148" t="s">
        <v>222</v>
      </c>
      <c r="P33" s="148" t="s">
        <v>222</v>
      </c>
      <c r="Q33" s="148" t="s">
        <v>222</v>
      </c>
      <c r="R33" s="148" t="s">
        <v>222</v>
      </c>
      <c r="S33" s="148" t="s">
        <v>222</v>
      </c>
      <c r="T33" s="148" t="s">
        <v>222</v>
      </c>
      <c r="U33" s="148" t="s">
        <v>222</v>
      </c>
      <c r="V33" s="148" t="s">
        <v>222</v>
      </c>
      <c r="W33" s="148" t="s">
        <v>222</v>
      </c>
      <c r="X33" s="148" t="s">
        <v>222</v>
      </c>
      <c r="Y33" s="148" t="s">
        <v>222</v>
      </c>
      <c r="Z33" s="148" t="s">
        <v>222</v>
      </c>
      <c r="AA33" s="148" t="s">
        <v>222</v>
      </c>
      <c r="AB33" s="148" t="s">
        <v>222</v>
      </c>
      <c r="AC33" s="148" t="s">
        <v>222</v>
      </c>
      <c r="AD33" s="148" t="s">
        <v>222</v>
      </c>
      <c r="AE33" s="148" t="s">
        <v>222</v>
      </c>
      <c r="AF33" s="148" t="s">
        <v>222</v>
      </c>
      <c r="AG33" s="149" t="s">
        <v>222</v>
      </c>
    </row>
    <row r="34" spans="1:38" s="5" customFormat="1" ht="17.100000000000001" customHeight="1" thickBot="1" x14ac:dyDescent="0.25">
      <c r="A34" s="86" t="s">
        <v>208</v>
      </c>
      <c r="B34" s="87" t="s">
        <v>222</v>
      </c>
      <c r="C34" s="88" t="s">
        <v>222</v>
      </c>
      <c r="D34" s="88" t="s">
        <v>222</v>
      </c>
      <c r="E34" s="88" t="s">
        <v>222</v>
      </c>
      <c r="F34" s="88" t="s">
        <v>217</v>
      </c>
      <c r="G34" s="88" t="s">
        <v>222</v>
      </c>
      <c r="H34" s="88" t="s">
        <v>219</v>
      </c>
      <c r="I34" s="88" t="s">
        <v>222</v>
      </c>
      <c r="J34" s="88" t="s">
        <v>222</v>
      </c>
      <c r="K34" s="88" t="s">
        <v>222</v>
      </c>
      <c r="L34" s="88" t="s">
        <v>222</v>
      </c>
      <c r="M34" s="88" t="s">
        <v>222</v>
      </c>
      <c r="N34" s="88" t="s">
        <v>222</v>
      </c>
      <c r="O34" s="88" t="s">
        <v>222</v>
      </c>
      <c r="P34" s="88" t="s">
        <v>222</v>
      </c>
      <c r="Q34" s="88" t="s">
        <v>222</v>
      </c>
      <c r="R34" s="88" t="s">
        <v>222</v>
      </c>
      <c r="S34" s="88" t="s">
        <v>221</v>
      </c>
      <c r="T34" s="88" t="s">
        <v>222</v>
      </c>
      <c r="U34" s="88" t="s">
        <v>216</v>
      </c>
      <c r="V34" s="88" t="s">
        <v>222</v>
      </c>
      <c r="W34" s="88" t="s">
        <v>222</v>
      </c>
      <c r="X34" s="88" t="s">
        <v>222</v>
      </c>
      <c r="Y34" s="88" t="s">
        <v>222</v>
      </c>
      <c r="Z34" s="88" t="s">
        <v>222</v>
      </c>
      <c r="AA34" s="88" t="s">
        <v>222</v>
      </c>
      <c r="AB34" s="88" t="s">
        <v>222</v>
      </c>
      <c r="AC34" s="88" t="s">
        <v>222</v>
      </c>
      <c r="AD34" s="88" t="s">
        <v>222</v>
      </c>
      <c r="AE34" s="94" t="s">
        <v>222</v>
      </c>
      <c r="AF34" s="89" t="s">
        <v>222</v>
      </c>
      <c r="AG34" s="95"/>
      <c r="AL34" s="5" t="s">
        <v>38</v>
      </c>
    </row>
    <row r="35" spans="1:38" s="8" customFormat="1" ht="13.5" thickBot="1" x14ac:dyDescent="0.25">
      <c r="A35" s="213" t="s">
        <v>207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5"/>
      <c r="AF35" s="93"/>
      <c r="AG35" s="97" t="s">
        <v>222</v>
      </c>
      <c r="AL35" s="8" t="s">
        <v>38</v>
      </c>
    </row>
    <row r="36" spans="1:38" x14ac:dyDescent="0.2">
      <c r="A36" s="42"/>
      <c r="B36" s="43"/>
      <c r="C36" s="43"/>
      <c r="D36" s="43" t="s">
        <v>91</v>
      </c>
      <c r="E36" s="43"/>
      <c r="F36" s="43"/>
      <c r="G36" s="43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50"/>
      <c r="AE36" s="54" t="s">
        <v>38</v>
      </c>
      <c r="AF36" s="54"/>
      <c r="AG36" s="76"/>
    </row>
    <row r="37" spans="1:38" x14ac:dyDescent="0.2">
      <c r="A37" s="42"/>
      <c r="B37" s="44" t="s">
        <v>92</v>
      </c>
      <c r="C37" s="44"/>
      <c r="D37" s="44"/>
      <c r="E37" s="44"/>
      <c r="F37" s="44"/>
      <c r="G37" s="44"/>
      <c r="H37" s="44"/>
      <c r="I37" s="44"/>
      <c r="J37" s="100"/>
      <c r="K37" s="100"/>
      <c r="L37" s="100"/>
      <c r="M37" s="100" t="s">
        <v>36</v>
      </c>
      <c r="N37" s="100"/>
      <c r="O37" s="100"/>
      <c r="P37" s="100"/>
      <c r="Q37" s="100"/>
      <c r="R37" s="100"/>
      <c r="S37" s="100"/>
      <c r="T37" s="160" t="s">
        <v>87</v>
      </c>
      <c r="U37" s="160"/>
      <c r="V37" s="160"/>
      <c r="W37" s="160"/>
      <c r="X37" s="160"/>
      <c r="Y37" s="100"/>
      <c r="Z37" s="100"/>
      <c r="AA37" s="100"/>
      <c r="AB37" s="100"/>
      <c r="AC37" s="100"/>
      <c r="AD37" s="100"/>
      <c r="AE37" s="100"/>
      <c r="AF37" s="100"/>
      <c r="AG37" s="76"/>
      <c r="AL37" t="s">
        <v>38</v>
      </c>
    </row>
    <row r="38" spans="1:38" x14ac:dyDescent="0.2">
      <c r="A38" s="45"/>
      <c r="B38" s="100"/>
      <c r="C38" s="100"/>
      <c r="D38" s="100"/>
      <c r="E38" s="100"/>
      <c r="F38" s="100"/>
      <c r="G38" s="100"/>
      <c r="H38" s="100"/>
      <c r="I38" s="100"/>
      <c r="J38" s="101"/>
      <c r="K38" s="101"/>
      <c r="L38" s="101"/>
      <c r="M38" s="101" t="s">
        <v>37</v>
      </c>
      <c r="N38" s="101"/>
      <c r="O38" s="101"/>
      <c r="P38" s="101"/>
      <c r="Q38" s="100"/>
      <c r="R38" s="100"/>
      <c r="S38" s="100"/>
      <c r="T38" s="161" t="s">
        <v>88</v>
      </c>
      <c r="U38" s="161"/>
      <c r="V38" s="161"/>
      <c r="W38" s="161"/>
      <c r="X38" s="161"/>
      <c r="Y38" s="100"/>
      <c r="Z38" s="100"/>
      <c r="AA38" s="100"/>
      <c r="AB38" s="100"/>
      <c r="AC38" s="100"/>
      <c r="AD38" s="50"/>
      <c r="AE38" s="50"/>
      <c r="AF38" s="50"/>
      <c r="AG38" s="76"/>
    </row>
    <row r="39" spans="1:38" x14ac:dyDescent="0.2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50"/>
      <c r="AE39" s="50"/>
      <c r="AF39" s="50"/>
      <c r="AG39" s="76"/>
    </row>
    <row r="40" spans="1:38" x14ac:dyDescent="0.2">
      <c r="A40" s="45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50"/>
      <c r="AF40" s="50"/>
      <c r="AG40" s="76"/>
    </row>
    <row r="41" spans="1:38" x14ac:dyDescent="0.2">
      <c r="A41" s="45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51"/>
      <c r="AF41" s="51"/>
      <c r="AG41" s="76"/>
    </row>
    <row r="42" spans="1:38" ht="13.5" thickBot="1" x14ac:dyDescent="0.25">
      <c r="A42" s="55"/>
      <c r="B42" s="56"/>
      <c r="C42" s="56"/>
      <c r="D42" s="56"/>
      <c r="E42" s="56"/>
      <c r="F42" s="56"/>
      <c r="G42" s="56" t="s">
        <v>38</v>
      </c>
      <c r="H42" s="56"/>
      <c r="I42" s="56"/>
      <c r="J42" s="56"/>
      <c r="K42" s="56"/>
      <c r="L42" s="56" t="s">
        <v>38</v>
      </c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77"/>
    </row>
    <row r="43" spans="1:38" x14ac:dyDescent="0.2">
      <c r="AG43" s="7"/>
    </row>
    <row r="44" spans="1:38" x14ac:dyDescent="0.2">
      <c r="AJ44" t="s">
        <v>38</v>
      </c>
    </row>
    <row r="46" spans="1:38" x14ac:dyDescent="0.2">
      <c r="Q46" s="2" t="s">
        <v>213</v>
      </c>
      <c r="V46" s="2" t="s">
        <v>38</v>
      </c>
      <c r="AF46" s="2" t="s">
        <v>38</v>
      </c>
      <c r="AG46" s="6" t="s">
        <v>38</v>
      </c>
      <c r="AJ46" t="s">
        <v>38</v>
      </c>
    </row>
    <row r="47" spans="1:38" x14ac:dyDescent="0.2">
      <c r="AC47" s="2" t="s">
        <v>38</v>
      </c>
    </row>
    <row r="48" spans="1:38" x14ac:dyDescent="0.2">
      <c r="P48" s="2" t="s">
        <v>38</v>
      </c>
    </row>
    <row r="49" spans="10:34" x14ac:dyDescent="0.2">
      <c r="P49" s="2" t="s">
        <v>38</v>
      </c>
      <c r="W49" s="2" t="s">
        <v>38</v>
      </c>
      <c r="AC49" s="2" t="s">
        <v>38</v>
      </c>
      <c r="AD49" s="2" t="s">
        <v>38</v>
      </c>
      <c r="AE49" s="2" t="s">
        <v>38</v>
      </c>
      <c r="AH49" t="s">
        <v>38</v>
      </c>
    </row>
    <row r="50" spans="10:34" x14ac:dyDescent="0.2">
      <c r="Q50" s="2" t="s">
        <v>38</v>
      </c>
      <c r="S50" s="2" t="s">
        <v>38</v>
      </c>
      <c r="AD50" s="2" t="s">
        <v>38</v>
      </c>
      <c r="AG50" s="6" t="s">
        <v>38</v>
      </c>
    </row>
    <row r="51" spans="10:34" x14ac:dyDescent="0.2">
      <c r="J51" s="2" t="s">
        <v>38</v>
      </c>
      <c r="W51" s="2" t="s">
        <v>38</v>
      </c>
      <c r="X51" s="2" t="s">
        <v>38</v>
      </c>
      <c r="AF51" s="2" t="s">
        <v>38</v>
      </c>
      <c r="AG51" s="6" t="s">
        <v>38</v>
      </c>
      <c r="AH51" t="s">
        <v>38</v>
      </c>
    </row>
    <row r="52" spans="10:34" x14ac:dyDescent="0.2">
      <c r="AA52" s="2" t="s">
        <v>38</v>
      </c>
    </row>
    <row r="53" spans="10:34" x14ac:dyDescent="0.2">
      <c r="O53" s="2" t="s">
        <v>38</v>
      </c>
      <c r="U53" s="2" t="s">
        <v>38</v>
      </c>
    </row>
    <row r="54" spans="10:34" x14ac:dyDescent="0.2">
      <c r="P54" s="2" t="s">
        <v>38</v>
      </c>
      <c r="AB54" s="2" t="s">
        <v>38</v>
      </c>
    </row>
    <row r="58" spans="10:34" x14ac:dyDescent="0.2">
      <c r="Z58" s="2" t="s">
        <v>38</v>
      </c>
    </row>
    <row r="66" spans="22:22" x14ac:dyDescent="0.2">
      <c r="V66" s="2" t="s">
        <v>38</v>
      </c>
    </row>
  </sheetData>
  <sheetProtection algorithmName="SHA-512" hashValue="lZX3+s2uf9uAgD7j4vtdVzcCquLG6oAB5NqhzYBJChvgjHuo+4gGTmTcfFa4R14945iQwQ7pJyRY660k35X8SQ==" saltValue="e8fH738H/yiim3Gee75CrQ==" spinCount="100000" sheet="1" objects="1" scenarios="1"/>
  <mergeCells count="37"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37:X37"/>
    <mergeCell ref="T38:X38"/>
    <mergeCell ref="M3:M4"/>
    <mergeCell ref="N3:N4"/>
    <mergeCell ref="O3:O4"/>
    <mergeCell ref="P3:P4"/>
    <mergeCell ref="Q3:Q4"/>
    <mergeCell ref="A35:AE35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4"/>
  <sheetViews>
    <sheetView zoomScale="90" zoomScaleNormal="90" workbookViewId="0">
      <selection activeCell="AK46" sqref="AK46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7" ht="20.100000000000001" customHeight="1" thickBot="1" x14ac:dyDescent="0.25">
      <c r="A1" s="211" t="s">
        <v>24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62"/>
    </row>
    <row r="2" spans="1:37" s="4" customFormat="1" ht="20.100000000000001" customHeight="1" thickBot="1" x14ac:dyDescent="0.25">
      <c r="A2" s="171" t="s">
        <v>13</v>
      </c>
      <c r="B2" s="197" t="s">
        <v>214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8"/>
    </row>
    <row r="3" spans="1:37" s="5" customFormat="1" ht="20.100000000000001" customHeight="1" x14ac:dyDescent="0.2">
      <c r="A3" s="172"/>
      <c r="B3" s="174">
        <v>1</v>
      </c>
      <c r="C3" s="162">
        <f>SUM(B3+1)</f>
        <v>2</v>
      </c>
      <c r="D3" s="162">
        <f t="shared" ref="D3:AD3" si="0">SUM(C3+1)</f>
        <v>3</v>
      </c>
      <c r="E3" s="162">
        <f t="shared" si="0"/>
        <v>4</v>
      </c>
      <c r="F3" s="162">
        <f t="shared" si="0"/>
        <v>5</v>
      </c>
      <c r="G3" s="162">
        <f t="shared" si="0"/>
        <v>6</v>
      </c>
      <c r="H3" s="162">
        <f t="shared" si="0"/>
        <v>7</v>
      </c>
      <c r="I3" s="162">
        <f t="shared" si="0"/>
        <v>8</v>
      </c>
      <c r="J3" s="162">
        <f t="shared" si="0"/>
        <v>9</v>
      </c>
      <c r="K3" s="162">
        <f t="shared" si="0"/>
        <v>10</v>
      </c>
      <c r="L3" s="162">
        <f t="shared" si="0"/>
        <v>11</v>
      </c>
      <c r="M3" s="162">
        <f t="shared" si="0"/>
        <v>12</v>
      </c>
      <c r="N3" s="162">
        <f t="shared" si="0"/>
        <v>13</v>
      </c>
      <c r="O3" s="162">
        <f t="shared" si="0"/>
        <v>14</v>
      </c>
      <c r="P3" s="162">
        <f t="shared" si="0"/>
        <v>15</v>
      </c>
      <c r="Q3" s="162">
        <f t="shared" si="0"/>
        <v>16</v>
      </c>
      <c r="R3" s="162">
        <f t="shared" si="0"/>
        <v>17</v>
      </c>
      <c r="S3" s="162">
        <f t="shared" si="0"/>
        <v>18</v>
      </c>
      <c r="T3" s="162">
        <f t="shared" si="0"/>
        <v>19</v>
      </c>
      <c r="U3" s="162">
        <f t="shared" si="0"/>
        <v>20</v>
      </c>
      <c r="V3" s="162">
        <f t="shared" si="0"/>
        <v>21</v>
      </c>
      <c r="W3" s="162">
        <f t="shared" si="0"/>
        <v>22</v>
      </c>
      <c r="X3" s="162">
        <f t="shared" si="0"/>
        <v>23</v>
      </c>
      <c r="Y3" s="162">
        <f t="shared" si="0"/>
        <v>24</v>
      </c>
      <c r="Z3" s="162">
        <f t="shared" si="0"/>
        <v>25</v>
      </c>
      <c r="AA3" s="162">
        <f t="shared" si="0"/>
        <v>26</v>
      </c>
      <c r="AB3" s="162">
        <f t="shared" si="0"/>
        <v>27</v>
      </c>
      <c r="AC3" s="162">
        <f t="shared" si="0"/>
        <v>28</v>
      </c>
      <c r="AD3" s="162">
        <f t="shared" si="0"/>
        <v>29</v>
      </c>
      <c r="AE3" s="185">
        <v>30</v>
      </c>
      <c r="AF3" s="209">
        <v>31</v>
      </c>
      <c r="AG3" s="114" t="s">
        <v>29</v>
      </c>
      <c r="AH3" s="110" t="s">
        <v>28</v>
      </c>
    </row>
    <row r="4" spans="1:37" s="5" customFormat="1" ht="20.100000000000001" customHeight="1" thickBot="1" x14ac:dyDescent="0.25">
      <c r="A4" s="173"/>
      <c r="B4" s="175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86"/>
      <c r="AF4" s="210"/>
      <c r="AG4" s="139" t="s">
        <v>27</v>
      </c>
      <c r="AH4" s="130" t="s">
        <v>27</v>
      </c>
    </row>
    <row r="5" spans="1:37" s="5" customFormat="1" x14ac:dyDescent="0.2">
      <c r="A5" s="105" t="s">
        <v>32</v>
      </c>
      <c r="B5" s="148">
        <v>48.96</v>
      </c>
      <c r="C5" s="148">
        <v>46.800000000000004</v>
      </c>
      <c r="D5" s="148">
        <v>41.4</v>
      </c>
      <c r="E5" s="148">
        <v>39.6</v>
      </c>
      <c r="F5" s="148">
        <v>49.680000000000007</v>
      </c>
      <c r="G5" s="148">
        <v>29.16</v>
      </c>
      <c r="H5" s="148">
        <v>29.16</v>
      </c>
      <c r="I5" s="148">
        <v>54.72</v>
      </c>
      <c r="J5" s="148">
        <v>17.28</v>
      </c>
      <c r="K5" s="148">
        <v>29.52</v>
      </c>
      <c r="L5" s="148">
        <v>26.28</v>
      </c>
      <c r="M5" s="148">
        <v>19.440000000000001</v>
      </c>
      <c r="N5" s="148">
        <v>17.28</v>
      </c>
      <c r="O5" s="148">
        <v>23.400000000000002</v>
      </c>
      <c r="P5" s="148">
        <v>43.2</v>
      </c>
      <c r="Q5" s="148">
        <v>28.08</v>
      </c>
      <c r="R5" s="148">
        <v>37.440000000000005</v>
      </c>
      <c r="S5" s="148">
        <v>32.4</v>
      </c>
      <c r="T5" s="148">
        <v>33.119999999999997</v>
      </c>
      <c r="U5" s="148">
        <v>25.92</v>
      </c>
      <c r="V5" s="148">
        <v>22.68</v>
      </c>
      <c r="W5" s="148">
        <v>23.040000000000003</v>
      </c>
      <c r="X5" s="148">
        <v>20.52</v>
      </c>
      <c r="Y5" s="148">
        <v>18.720000000000002</v>
      </c>
      <c r="Z5" s="148">
        <v>49.680000000000007</v>
      </c>
      <c r="AA5" s="148">
        <v>28.08</v>
      </c>
      <c r="AB5" s="148">
        <v>30.240000000000002</v>
      </c>
      <c r="AC5" s="148">
        <v>24.12</v>
      </c>
      <c r="AD5" s="148">
        <v>20.52</v>
      </c>
      <c r="AE5" s="148">
        <v>28.08</v>
      </c>
      <c r="AF5" s="148">
        <v>23.040000000000003</v>
      </c>
      <c r="AG5" s="140">
        <f t="shared" ref="AG5" si="1">MAX(B5:AF5)</f>
        <v>54.72</v>
      </c>
      <c r="AH5" s="129">
        <f t="shared" ref="AH5" si="2">AVERAGE(B5:AF5)</f>
        <v>31.018064516129034</v>
      </c>
    </row>
    <row r="6" spans="1:37" x14ac:dyDescent="0.2">
      <c r="A6" s="84" t="s">
        <v>94</v>
      </c>
      <c r="B6" s="148">
        <v>30.96</v>
      </c>
      <c r="C6" s="148">
        <v>29.880000000000003</v>
      </c>
      <c r="D6" s="148">
        <v>49.32</v>
      </c>
      <c r="E6" s="148">
        <v>42.480000000000004</v>
      </c>
      <c r="F6" s="148">
        <v>34.92</v>
      </c>
      <c r="G6" s="148">
        <v>32.76</v>
      </c>
      <c r="H6" s="148">
        <v>28.8</v>
      </c>
      <c r="I6" s="148">
        <v>32.04</v>
      </c>
      <c r="J6" s="148">
        <v>30.96</v>
      </c>
      <c r="K6" s="148">
        <v>29.52</v>
      </c>
      <c r="L6" s="148">
        <v>37.080000000000005</v>
      </c>
      <c r="M6" s="148">
        <v>21.96</v>
      </c>
      <c r="N6" s="148">
        <v>25.2</v>
      </c>
      <c r="O6" s="148">
        <v>35.64</v>
      </c>
      <c r="P6" s="148">
        <v>25.2</v>
      </c>
      <c r="Q6" s="148">
        <v>39.6</v>
      </c>
      <c r="R6" s="148">
        <v>36.72</v>
      </c>
      <c r="S6" s="148">
        <v>18.720000000000002</v>
      </c>
      <c r="T6" s="148">
        <v>41.76</v>
      </c>
      <c r="U6" s="148">
        <v>34.200000000000003</v>
      </c>
      <c r="V6" s="148">
        <v>18</v>
      </c>
      <c r="W6" s="148">
        <v>30.6</v>
      </c>
      <c r="X6" s="148">
        <v>22.68</v>
      </c>
      <c r="Y6" s="148">
        <v>33.480000000000004</v>
      </c>
      <c r="Z6" s="148">
        <v>32.04</v>
      </c>
      <c r="AA6" s="148">
        <v>25.2</v>
      </c>
      <c r="AB6" s="148">
        <v>25.56</v>
      </c>
      <c r="AC6" s="148">
        <v>23.400000000000002</v>
      </c>
      <c r="AD6" s="148">
        <v>28.8</v>
      </c>
      <c r="AE6" s="148">
        <v>31.319999999999997</v>
      </c>
      <c r="AF6" s="148">
        <v>27.36</v>
      </c>
      <c r="AG6" s="116">
        <f t="shared" ref="AG6" si="3">MAX(B6:AF6)</f>
        <v>49.32</v>
      </c>
      <c r="AH6" s="96">
        <f t="shared" ref="AH6" si="4">AVERAGE(B6:AF6)</f>
        <v>30.843870967741935</v>
      </c>
    </row>
    <row r="7" spans="1:37" x14ac:dyDescent="0.2">
      <c r="A7" s="84" t="s">
        <v>0</v>
      </c>
      <c r="B7" s="148" t="s">
        <v>210</v>
      </c>
      <c r="C7" s="148" t="s">
        <v>210</v>
      </c>
      <c r="D7" s="148" t="s">
        <v>210</v>
      </c>
      <c r="E7" s="148" t="s">
        <v>210</v>
      </c>
      <c r="F7" s="148" t="s">
        <v>210</v>
      </c>
      <c r="G7" s="148">
        <v>23.040000000000003</v>
      </c>
      <c r="H7" s="148">
        <v>0</v>
      </c>
      <c r="I7" s="148">
        <v>22.32</v>
      </c>
      <c r="J7" s="148">
        <v>21.6</v>
      </c>
      <c r="K7" s="148" t="s">
        <v>210</v>
      </c>
      <c r="L7" s="148" t="s">
        <v>210</v>
      </c>
      <c r="M7" s="148" t="s">
        <v>210</v>
      </c>
      <c r="N7" s="148" t="s">
        <v>210</v>
      </c>
      <c r="O7" s="148" t="s">
        <v>210</v>
      </c>
      <c r="P7" s="148" t="s">
        <v>210</v>
      </c>
      <c r="Q7" s="148" t="s">
        <v>210</v>
      </c>
      <c r="R7" s="148" t="s">
        <v>210</v>
      </c>
      <c r="S7" s="148" t="s">
        <v>210</v>
      </c>
      <c r="T7" s="148" t="s">
        <v>210</v>
      </c>
      <c r="U7" s="148" t="s">
        <v>210</v>
      </c>
      <c r="V7" s="148" t="s">
        <v>210</v>
      </c>
      <c r="W7" s="148" t="s">
        <v>210</v>
      </c>
      <c r="X7" s="148" t="s">
        <v>210</v>
      </c>
      <c r="Y7" s="148" t="s">
        <v>210</v>
      </c>
      <c r="Z7" s="148" t="s">
        <v>210</v>
      </c>
      <c r="AA7" s="148" t="s">
        <v>210</v>
      </c>
      <c r="AB7" s="148" t="s">
        <v>210</v>
      </c>
      <c r="AC7" s="148" t="s">
        <v>210</v>
      </c>
      <c r="AD7" s="148" t="s">
        <v>210</v>
      </c>
      <c r="AE7" s="148" t="s">
        <v>210</v>
      </c>
      <c r="AF7" s="148" t="s">
        <v>210</v>
      </c>
      <c r="AG7" s="116">
        <f t="shared" ref="AG7:AG8" si="5">MAX(B7:AF7)</f>
        <v>23.040000000000003</v>
      </c>
      <c r="AH7" s="96">
        <f t="shared" ref="AH7:AH8" si="6">AVERAGE(B7:AF7)</f>
        <v>16.740000000000002</v>
      </c>
    </row>
    <row r="8" spans="1:37" x14ac:dyDescent="0.2">
      <c r="A8" s="84" t="s">
        <v>153</v>
      </c>
      <c r="B8" s="148">
        <v>34.92</v>
      </c>
      <c r="C8" s="148">
        <v>37.080000000000005</v>
      </c>
      <c r="D8" s="148">
        <v>46.440000000000005</v>
      </c>
      <c r="E8" s="148">
        <v>49.32</v>
      </c>
      <c r="F8" s="148">
        <v>33.119999999999997</v>
      </c>
      <c r="G8" s="148">
        <v>29.16</v>
      </c>
      <c r="H8" s="148">
        <v>31.319999999999997</v>
      </c>
      <c r="I8" s="148">
        <v>29.16</v>
      </c>
      <c r="J8" s="148">
        <v>30.240000000000002</v>
      </c>
      <c r="K8" s="148">
        <v>26.28</v>
      </c>
      <c r="L8" s="148">
        <v>33.480000000000004</v>
      </c>
      <c r="M8" s="148">
        <v>34.56</v>
      </c>
      <c r="N8" s="148">
        <v>26.64</v>
      </c>
      <c r="O8" s="148">
        <v>39.6</v>
      </c>
      <c r="P8" s="148">
        <v>28.08</v>
      </c>
      <c r="Q8" s="148">
        <v>42.12</v>
      </c>
      <c r="R8" s="148">
        <v>29.52</v>
      </c>
      <c r="S8" s="148">
        <v>25.92</v>
      </c>
      <c r="T8" s="148">
        <v>36</v>
      </c>
      <c r="U8" s="148">
        <v>42.12</v>
      </c>
      <c r="V8" s="148">
        <v>31.680000000000003</v>
      </c>
      <c r="W8" s="148">
        <v>32.76</v>
      </c>
      <c r="X8" s="148">
        <v>30.96</v>
      </c>
      <c r="Y8" s="148">
        <v>28.08</v>
      </c>
      <c r="Z8" s="148">
        <v>46.800000000000004</v>
      </c>
      <c r="AA8" s="148">
        <v>33.840000000000003</v>
      </c>
      <c r="AB8" s="148">
        <v>35.28</v>
      </c>
      <c r="AC8" s="148">
        <v>31.680000000000003</v>
      </c>
      <c r="AD8" s="148">
        <v>26.28</v>
      </c>
      <c r="AE8" s="148">
        <v>27.720000000000002</v>
      </c>
      <c r="AF8" s="148">
        <v>32.04</v>
      </c>
      <c r="AG8" s="116">
        <f t="shared" si="5"/>
        <v>49.32</v>
      </c>
      <c r="AH8" s="96">
        <f t="shared" si="6"/>
        <v>33.619354838709675</v>
      </c>
    </row>
    <row r="9" spans="1:37" x14ac:dyDescent="0.2">
      <c r="A9" s="84" t="s">
        <v>103</v>
      </c>
      <c r="B9" s="148">
        <v>28.8</v>
      </c>
      <c r="C9" s="148">
        <v>37.800000000000004</v>
      </c>
      <c r="D9" s="148">
        <v>30.96</v>
      </c>
      <c r="E9" s="148">
        <v>36.72</v>
      </c>
      <c r="F9" s="148">
        <v>25.56</v>
      </c>
      <c r="G9" s="148">
        <v>40.32</v>
      </c>
      <c r="H9" s="148">
        <v>34.56</v>
      </c>
      <c r="I9" s="148">
        <v>36.72</v>
      </c>
      <c r="J9" s="148">
        <v>32.04</v>
      </c>
      <c r="K9" s="148">
        <v>29.52</v>
      </c>
      <c r="L9" s="148">
        <v>28.08</v>
      </c>
      <c r="M9" s="148">
        <v>42.12</v>
      </c>
      <c r="N9" s="148">
        <v>38.159999999999997</v>
      </c>
      <c r="O9" s="148">
        <v>30.6</v>
      </c>
      <c r="P9" s="148">
        <v>26.28</v>
      </c>
      <c r="Q9" s="148">
        <v>44.64</v>
      </c>
      <c r="R9" s="148">
        <v>52.56</v>
      </c>
      <c r="S9" s="148">
        <v>24.12</v>
      </c>
      <c r="T9" s="148">
        <v>41.4</v>
      </c>
      <c r="U9" s="148">
        <v>50.76</v>
      </c>
      <c r="V9" s="148">
        <v>31.319999999999997</v>
      </c>
      <c r="W9" s="148">
        <v>34.92</v>
      </c>
      <c r="X9" s="148">
        <v>39.24</v>
      </c>
      <c r="Y9" s="148">
        <v>29.52</v>
      </c>
      <c r="Z9" s="148">
        <v>37.800000000000004</v>
      </c>
      <c r="AA9" s="148">
        <v>40.680000000000007</v>
      </c>
      <c r="AB9" s="148">
        <v>41.04</v>
      </c>
      <c r="AC9" s="148">
        <v>35.28</v>
      </c>
      <c r="AD9" s="148">
        <v>28.8</v>
      </c>
      <c r="AE9" s="148">
        <v>30.6</v>
      </c>
      <c r="AF9" s="148">
        <v>37.440000000000005</v>
      </c>
      <c r="AG9" s="116">
        <f t="shared" ref="AG9" si="7">MAX(B9:AF9)</f>
        <v>52.56</v>
      </c>
      <c r="AH9" s="96">
        <f t="shared" ref="AH9" si="8">AVERAGE(B9:AF9)</f>
        <v>35.430967741935483</v>
      </c>
    </row>
    <row r="10" spans="1:37" x14ac:dyDescent="0.2">
      <c r="A10" s="84" t="s">
        <v>109</v>
      </c>
      <c r="B10" s="151">
        <v>35.64</v>
      </c>
      <c r="C10" s="151">
        <v>38.880000000000003</v>
      </c>
      <c r="D10" s="151">
        <v>53.64</v>
      </c>
      <c r="E10" s="151">
        <v>35.64</v>
      </c>
      <c r="F10" s="151">
        <v>29.16</v>
      </c>
      <c r="G10" s="151">
        <v>36.36</v>
      </c>
      <c r="H10" s="151">
        <v>24.840000000000003</v>
      </c>
      <c r="I10" s="151">
        <v>36</v>
      </c>
      <c r="J10" s="151">
        <v>32.4</v>
      </c>
      <c r="K10" s="151">
        <v>30.6</v>
      </c>
      <c r="L10" s="151">
        <v>35.28</v>
      </c>
      <c r="M10" s="151">
        <v>30.240000000000002</v>
      </c>
      <c r="N10" s="151">
        <v>33.840000000000003</v>
      </c>
      <c r="O10" s="151">
        <v>46.440000000000005</v>
      </c>
      <c r="P10" s="151">
        <v>24.48</v>
      </c>
      <c r="Q10" s="151">
        <v>40.680000000000007</v>
      </c>
      <c r="R10" s="151">
        <v>40.680000000000007</v>
      </c>
      <c r="S10" s="151">
        <v>20.16</v>
      </c>
      <c r="T10" s="151">
        <v>38.519999999999996</v>
      </c>
      <c r="U10" s="151">
        <v>37.800000000000004</v>
      </c>
      <c r="V10" s="151">
        <v>37.800000000000004</v>
      </c>
      <c r="W10" s="151">
        <v>38.880000000000003</v>
      </c>
      <c r="X10" s="151">
        <v>37.800000000000004</v>
      </c>
      <c r="Y10" s="151">
        <v>52.56</v>
      </c>
      <c r="Z10" s="151">
        <v>36.36</v>
      </c>
      <c r="AA10" s="151">
        <v>32.4</v>
      </c>
      <c r="AB10" s="151">
        <v>32.76</v>
      </c>
      <c r="AC10" s="151">
        <v>34.56</v>
      </c>
      <c r="AD10" s="151">
        <v>25.2</v>
      </c>
      <c r="AE10" s="151">
        <v>26.64</v>
      </c>
      <c r="AF10" s="151">
        <v>26.64</v>
      </c>
      <c r="AG10" s="116">
        <f t="shared" ref="AG10" si="9">MAX(B10:AF10)</f>
        <v>53.64</v>
      </c>
      <c r="AH10" s="96">
        <f t="shared" ref="AH10" si="10">AVERAGE(B10:AF10)</f>
        <v>34.931612903225805</v>
      </c>
    </row>
    <row r="11" spans="1:37" x14ac:dyDescent="0.2">
      <c r="A11" s="84" t="s">
        <v>1</v>
      </c>
      <c r="B11" s="148">
        <v>32.4</v>
      </c>
      <c r="C11" s="148">
        <v>32.4</v>
      </c>
      <c r="D11" s="148">
        <v>35.64</v>
      </c>
      <c r="E11" s="148">
        <v>45</v>
      </c>
      <c r="F11" s="148">
        <v>36.72</v>
      </c>
      <c r="G11" s="148">
        <v>24.840000000000003</v>
      </c>
      <c r="H11" s="148">
        <v>23.040000000000003</v>
      </c>
      <c r="I11" s="148">
        <v>26.28</v>
      </c>
      <c r="J11" s="148">
        <v>19.440000000000001</v>
      </c>
      <c r="K11" s="148">
        <v>33.480000000000004</v>
      </c>
      <c r="L11" s="148">
        <v>32.76</v>
      </c>
      <c r="M11" s="148">
        <v>22.32</v>
      </c>
      <c r="N11" s="148">
        <v>48.6</v>
      </c>
      <c r="O11" s="148">
        <v>25.92</v>
      </c>
      <c r="P11" s="148">
        <v>42.12</v>
      </c>
      <c r="Q11" s="148">
        <v>37.440000000000005</v>
      </c>
      <c r="R11" s="148">
        <v>54.36</v>
      </c>
      <c r="S11" s="148">
        <v>29.16</v>
      </c>
      <c r="T11" s="148">
        <v>54</v>
      </c>
      <c r="U11" s="148">
        <v>38.159999999999997</v>
      </c>
      <c r="V11" s="148">
        <v>38.880000000000003</v>
      </c>
      <c r="W11" s="148">
        <v>28.08</v>
      </c>
      <c r="X11" s="148">
        <v>42.480000000000004</v>
      </c>
      <c r="Y11" s="148">
        <v>24.48</v>
      </c>
      <c r="Z11" s="148">
        <v>34.200000000000003</v>
      </c>
      <c r="AA11" s="148">
        <v>32.04</v>
      </c>
      <c r="AB11" s="148">
        <v>25.2</v>
      </c>
      <c r="AC11" s="148">
        <v>23.040000000000003</v>
      </c>
      <c r="AD11" s="148">
        <v>31.319999999999997</v>
      </c>
      <c r="AE11" s="148">
        <v>27</v>
      </c>
      <c r="AF11" s="148">
        <v>34.200000000000003</v>
      </c>
      <c r="AG11" s="116">
        <f t="shared" ref="AG11:AG15" si="11">MAX(B11:AF11)</f>
        <v>54.36</v>
      </c>
      <c r="AH11" s="96">
        <f t="shared" ref="AH11:AH15" si="12">AVERAGE(B11:AF11)</f>
        <v>33.387096774193559</v>
      </c>
      <c r="AJ11" s="11" t="s">
        <v>38</v>
      </c>
      <c r="AK11" t="s">
        <v>38</v>
      </c>
    </row>
    <row r="12" spans="1:37" x14ac:dyDescent="0.2">
      <c r="A12" s="84" t="s">
        <v>2</v>
      </c>
      <c r="B12" s="151">
        <v>44.28</v>
      </c>
      <c r="C12" s="151">
        <v>45</v>
      </c>
      <c r="D12" s="151">
        <v>26.64</v>
      </c>
      <c r="E12" s="151">
        <v>34.56</v>
      </c>
      <c r="F12" s="151">
        <v>48.96</v>
      </c>
      <c r="G12" s="151">
        <v>30.240000000000002</v>
      </c>
      <c r="H12" s="151">
        <v>25.56</v>
      </c>
      <c r="I12" s="151">
        <v>34.200000000000003</v>
      </c>
      <c r="J12" s="151">
        <v>34.200000000000003</v>
      </c>
      <c r="K12" s="151">
        <v>20.88</v>
      </c>
      <c r="L12" s="151">
        <v>23.400000000000002</v>
      </c>
      <c r="M12" s="151">
        <v>19.440000000000001</v>
      </c>
      <c r="N12" s="151">
        <v>31.319999999999997</v>
      </c>
      <c r="O12" s="151">
        <v>47.519999999999996</v>
      </c>
      <c r="P12" s="151">
        <v>43.2</v>
      </c>
      <c r="Q12" s="151">
        <v>28.08</v>
      </c>
      <c r="R12" s="151">
        <v>31.680000000000003</v>
      </c>
      <c r="S12" s="151">
        <v>36.72</v>
      </c>
      <c r="T12" s="151">
        <v>47.16</v>
      </c>
      <c r="U12" s="151">
        <v>24.840000000000003</v>
      </c>
      <c r="V12" s="151">
        <v>29.52</v>
      </c>
      <c r="W12" s="151">
        <v>30.6</v>
      </c>
      <c r="X12" s="151">
        <v>18</v>
      </c>
      <c r="Y12" s="151">
        <v>32.4</v>
      </c>
      <c r="Z12" s="151">
        <v>28.08</v>
      </c>
      <c r="AA12" s="151">
        <v>23.400000000000002</v>
      </c>
      <c r="AB12" s="151">
        <v>25.2</v>
      </c>
      <c r="AC12" s="151">
        <v>18</v>
      </c>
      <c r="AD12" s="151">
        <v>16.559999999999999</v>
      </c>
      <c r="AE12" s="151">
        <v>31.319999999999997</v>
      </c>
      <c r="AF12" s="151">
        <v>24.12</v>
      </c>
      <c r="AG12" s="116">
        <f>MAX(B12:AF12)</f>
        <v>48.96</v>
      </c>
      <c r="AH12" s="96">
        <f>AVERAGE(B12:AF12)</f>
        <v>30.809032258064516</v>
      </c>
      <c r="AI12" s="11" t="s">
        <v>38</v>
      </c>
      <c r="AJ12" s="11" t="s">
        <v>38</v>
      </c>
    </row>
    <row r="13" spans="1:37" x14ac:dyDescent="0.2">
      <c r="A13" s="84" t="s">
        <v>3</v>
      </c>
      <c r="B13" s="151">
        <v>28.44</v>
      </c>
      <c r="C13" s="151">
        <v>27.720000000000002</v>
      </c>
      <c r="D13" s="151">
        <v>28.8</v>
      </c>
      <c r="E13" s="151">
        <v>36.36</v>
      </c>
      <c r="F13" s="151">
        <v>40.32</v>
      </c>
      <c r="G13" s="151">
        <v>22.68</v>
      </c>
      <c r="H13" s="151">
        <v>22.68</v>
      </c>
      <c r="I13" s="151">
        <v>37.080000000000005</v>
      </c>
      <c r="J13" s="151">
        <v>30.240000000000002</v>
      </c>
      <c r="K13" s="151">
        <v>18.36</v>
      </c>
      <c r="L13" s="151">
        <v>16.2</v>
      </c>
      <c r="M13" s="151">
        <v>15.48</v>
      </c>
      <c r="N13" s="151">
        <v>36.72</v>
      </c>
      <c r="O13" s="151">
        <v>25.92</v>
      </c>
      <c r="P13" s="151">
        <v>41.04</v>
      </c>
      <c r="Q13" s="151">
        <v>30.96</v>
      </c>
      <c r="R13" s="151">
        <v>32.76</v>
      </c>
      <c r="S13" s="151">
        <v>36.72</v>
      </c>
      <c r="T13" s="151">
        <v>28.44</v>
      </c>
      <c r="U13" s="151">
        <v>39.6</v>
      </c>
      <c r="V13" s="151">
        <v>38.519999999999996</v>
      </c>
      <c r="W13" s="151">
        <v>32.04</v>
      </c>
      <c r="X13" s="151">
        <v>61.560000000000009</v>
      </c>
      <c r="Y13" s="151">
        <v>28.08</v>
      </c>
      <c r="Z13" s="151">
        <v>23.759999999999998</v>
      </c>
      <c r="AA13" s="151">
        <v>28.44</v>
      </c>
      <c r="AB13" s="151">
        <v>21.6</v>
      </c>
      <c r="AC13" s="151">
        <v>45</v>
      </c>
      <c r="AD13" s="151">
        <v>28.08</v>
      </c>
      <c r="AE13" s="151">
        <v>36</v>
      </c>
      <c r="AF13" s="151">
        <v>27.720000000000002</v>
      </c>
      <c r="AG13" s="116">
        <f t="shared" si="11"/>
        <v>61.560000000000009</v>
      </c>
      <c r="AH13" s="96">
        <f t="shared" si="12"/>
        <v>31.203870967741945</v>
      </c>
      <c r="AI13" s="11" t="s">
        <v>38</v>
      </c>
    </row>
    <row r="14" spans="1:37" x14ac:dyDescent="0.2">
      <c r="A14" s="84" t="s">
        <v>35</v>
      </c>
      <c r="B14" s="151">
        <v>45.72</v>
      </c>
      <c r="C14" s="151">
        <v>43.92</v>
      </c>
      <c r="D14" s="151">
        <v>43.92</v>
      </c>
      <c r="E14" s="151">
        <v>42.12</v>
      </c>
      <c r="F14" s="151">
        <v>43.2</v>
      </c>
      <c r="G14" s="151">
        <v>32.4</v>
      </c>
      <c r="H14" s="151">
        <v>27</v>
      </c>
      <c r="I14" s="151">
        <v>36.36</v>
      </c>
      <c r="J14" s="151">
        <v>29.52</v>
      </c>
      <c r="K14" s="151">
        <v>30.96</v>
      </c>
      <c r="L14" s="151">
        <v>27.36</v>
      </c>
      <c r="M14" s="151">
        <v>46.080000000000005</v>
      </c>
      <c r="N14" s="151">
        <v>63</v>
      </c>
      <c r="O14" s="151">
        <v>28.44</v>
      </c>
      <c r="P14" s="151">
        <v>26.28</v>
      </c>
      <c r="Q14" s="151">
        <v>30.6</v>
      </c>
      <c r="R14" s="151">
        <v>32.04</v>
      </c>
      <c r="S14" s="151">
        <v>32.04</v>
      </c>
      <c r="T14" s="151">
        <v>57.24</v>
      </c>
      <c r="U14" s="151">
        <v>33.119999999999997</v>
      </c>
      <c r="V14" s="151">
        <v>36</v>
      </c>
      <c r="W14" s="151">
        <v>35.28</v>
      </c>
      <c r="X14" s="151">
        <v>24.12</v>
      </c>
      <c r="Y14" s="151">
        <v>34.200000000000003</v>
      </c>
      <c r="Z14" s="151">
        <v>34.200000000000003</v>
      </c>
      <c r="AA14" s="151">
        <v>33.480000000000004</v>
      </c>
      <c r="AB14" s="151">
        <v>37.080000000000005</v>
      </c>
      <c r="AC14" s="151">
        <v>20.52</v>
      </c>
      <c r="AD14" s="151">
        <v>26.64</v>
      </c>
      <c r="AE14" s="151">
        <v>25.92</v>
      </c>
      <c r="AF14" s="151">
        <v>34.92</v>
      </c>
      <c r="AG14" s="116">
        <f>MAX(B14:AF14)</f>
        <v>63</v>
      </c>
      <c r="AH14" s="96">
        <f>AVERAGE(B14:AF14)</f>
        <v>35.280000000000008</v>
      </c>
    </row>
    <row r="15" spans="1:37" x14ac:dyDescent="0.2">
      <c r="A15" s="84" t="s">
        <v>4</v>
      </c>
      <c r="B15" s="151">
        <v>29.52</v>
      </c>
      <c r="C15" s="151">
        <v>52.56</v>
      </c>
      <c r="D15" s="151">
        <v>45.72</v>
      </c>
      <c r="E15" s="151">
        <v>37.080000000000005</v>
      </c>
      <c r="F15" s="151">
        <v>55.800000000000004</v>
      </c>
      <c r="G15" s="151">
        <v>29.16</v>
      </c>
      <c r="H15" s="151">
        <v>20.52</v>
      </c>
      <c r="I15" s="151">
        <v>24.840000000000003</v>
      </c>
      <c r="J15" s="151">
        <v>23.759999999999998</v>
      </c>
      <c r="K15" s="151">
        <v>30.240000000000002</v>
      </c>
      <c r="L15" s="151">
        <v>26.28</v>
      </c>
      <c r="M15" s="151">
        <v>48.96</v>
      </c>
      <c r="N15" s="151">
        <v>50.76</v>
      </c>
      <c r="O15" s="151">
        <v>33.840000000000003</v>
      </c>
      <c r="P15" s="151">
        <v>23.040000000000003</v>
      </c>
      <c r="Q15" s="151">
        <v>24.48</v>
      </c>
      <c r="R15" s="151">
        <v>43.56</v>
      </c>
      <c r="S15" s="151">
        <v>49.680000000000007</v>
      </c>
      <c r="T15" s="151">
        <v>23.759999999999998</v>
      </c>
      <c r="U15" s="151">
        <v>27.720000000000002</v>
      </c>
      <c r="V15" s="151">
        <v>15.48</v>
      </c>
      <c r="W15" s="151">
        <v>20.88</v>
      </c>
      <c r="X15" s="151">
        <v>24.840000000000003</v>
      </c>
      <c r="Y15" s="151">
        <v>21.240000000000002</v>
      </c>
      <c r="Z15" s="151">
        <v>26.28</v>
      </c>
      <c r="AA15" s="151">
        <v>23.040000000000003</v>
      </c>
      <c r="AB15" s="151">
        <v>19.8</v>
      </c>
      <c r="AC15" s="151">
        <v>15.840000000000002</v>
      </c>
      <c r="AD15" s="151">
        <v>24.48</v>
      </c>
      <c r="AE15" s="151">
        <v>24.48</v>
      </c>
      <c r="AF15" s="151">
        <v>26.64</v>
      </c>
      <c r="AG15" s="116">
        <f t="shared" si="11"/>
        <v>55.800000000000004</v>
      </c>
      <c r="AH15" s="96">
        <f t="shared" si="12"/>
        <v>30.460645161290323</v>
      </c>
    </row>
    <row r="16" spans="1:37" x14ac:dyDescent="0.2">
      <c r="A16" s="84" t="s">
        <v>154</v>
      </c>
      <c r="B16" s="151">
        <v>32.04</v>
      </c>
      <c r="C16" s="151">
        <v>40.32</v>
      </c>
      <c r="D16" s="151">
        <v>43.2</v>
      </c>
      <c r="E16" s="151">
        <v>39.96</v>
      </c>
      <c r="F16" s="151">
        <v>38.519999999999996</v>
      </c>
      <c r="G16" s="151">
        <v>29.880000000000003</v>
      </c>
      <c r="H16" s="151">
        <v>25.92</v>
      </c>
      <c r="I16" s="151">
        <v>22.68</v>
      </c>
      <c r="J16" s="151">
        <v>28.08</v>
      </c>
      <c r="K16" s="151">
        <v>25.92</v>
      </c>
      <c r="L16" s="151">
        <v>30.240000000000002</v>
      </c>
      <c r="M16" s="151">
        <v>32.04</v>
      </c>
      <c r="N16" s="151">
        <v>25.92</v>
      </c>
      <c r="O16" s="151">
        <v>31.680000000000003</v>
      </c>
      <c r="P16" s="151">
        <v>33.119999999999997</v>
      </c>
      <c r="Q16" s="151">
        <v>48.6</v>
      </c>
      <c r="R16" s="151">
        <v>51.84</v>
      </c>
      <c r="S16" s="151">
        <v>19.440000000000001</v>
      </c>
      <c r="T16" s="151">
        <v>37.080000000000005</v>
      </c>
      <c r="U16" s="151">
        <v>40.680000000000007</v>
      </c>
      <c r="V16" s="151">
        <v>36</v>
      </c>
      <c r="W16" s="151">
        <v>34.200000000000003</v>
      </c>
      <c r="X16" s="151">
        <v>26.28</v>
      </c>
      <c r="Y16" s="151">
        <v>25.56</v>
      </c>
      <c r="Z16" s="151">
        <v>46.440000000000005</v>
      </c>
      <c r="AA16" s="151">
        <v>34.200000000000003</v>
      </c>
      <c r="AB16" s="151">
        <v>33.840000000000003</v>
      </c>
      <c r="AC16" s="151">
        <v>24.840000000000003</v>
      </c>
      <c r="AD16" s="151">
        <v>26.28</v>
      </c>
      <c r="AE16" s="151">
        <v>24.840000000000003</v>
      </c>
      <c r="AF16" s="151">
        <v>30.240000000000002</v>
      </c>
      <c r="AG16" s="116">
        <f t="shared" ref="AG16:AG17" si="13">MAX(B16:AF16)</f>
        <v>51.84</v>
      </c>
      <c r="AH16" s="96">
        <f t="shared" ref="AH16:AH17" si="14">AVERAGE(B16:AF16)</f>
        <v>32.899354838709691</v>
      </c>
      <c r="AI16" s="11" t="s">
        <v>38</v>
      </c>
      <c r="AK16" t="s">
        <v>38</v>
      </c>
    </row>
    <row r="17" spans="1:38" x14ac:dyDescent="0.2">
      <c r="A17" s="84" t="s">
        <v>155</v>
      </c>
      <c r="B17" s="148">
        <v>28.08</v>
      </c>
      <c r="C17" s="148">
        <v>43.56</v>
      </c>
      <c r="D17" s="148">
        <v>45</v>
      </c>
      <c r="E17" s="148">
        <v>46.440000000000005</v>
      </c>
      <c r="F17" s="148">
        <v>38.519999999999996</v>
      </c>
      <c r="G17" s="148">
        <v>31.319999999999997</v>
      </c>
      <c r="H17" s="148">
        <v>29.16</v>
      </c>
      <c r="I17" s="148">
        <v>31.319999999999997</v>
      </c>
      <c r="J17" s="148">
        <v>28.8</v>
      </c>
      <c r="K17" s="148">
        <v>32.04</v>
      </c>
      <c r="L17" s="148">
        <v>32.4</v>
      </c>
      <c r="M17" s="148">
        <v>38.159999999999997</v>
      </c>
      <c r="N17" s="148">
        <v>46.440000000000005</v>
      </c>
      <c r="O17" s="148">
        <v>41.4</v>
      </c>
      <c r="P17" s="148">
        <v>23.400000000000002</v>
      </c>
      <c r="Q17" s="148">
        <v>47.88</v>
      </c>
      <c r="R17" s="148">
        <v>38.159999999999997</v>
      </c>
      <c r="S17" s="148">
        <v>25.92</v>
      </c>
      <c r="T17" s="148">
        <v>33.840000000000003</v>
      </c>
      <c r="U17" s="148">
        <v>39.6</v>
      </c>
      <c r="V17" s="148">
        <v>40.680000000000007</v>
      </c>
      <c r="W17" s="148">
        <v>38.880000000000003</v>
      </c>
      <c r="X17" s="148">
        <v>34.200000000000003</v>
      </c>
      <c r="Y17" s="148">
        <v>58.32</v>
      </c>
      <c r="Z17" s="148">
        <v>34.200000000000003</v>
      </c>
      <c r="AA17" s="148">
        <v>34.56</v>
      </c>
      <c r="AB17" s="148">
        <v>37.440000000000005</v>
      </c>
      <c r="AC17" s="148">
        <v>36.36</v>
      </c>
      <c r="AD17" s="148">
        <v>25.92</v>
      </c>
      <c r="AE17" s="148">
        <v>28.08</v>
      </c>
      <c r="AF17" s="148">
        <v>27.720000000000002</v>
      </c>
      <c r="AG17" s="116">
        <f t="shared" si="13"/>
        <v>58.32</v>
      </c>
      <c r="AH17" s="96">
        <f t="shared" si="14"/>
        <v>36.058064516129036</v>
      </c>
      <c r="AK17" t="s">
        <v>38</v>
      </c>
    </row>
    <row r="18" spans="1:38" x14ac:dyDescent="0.2">
      <c r="A18" s="84" t="s">
        <v>5</v>
      </c>
      <c r="B18" s="151">
        <v>28.08</v>
      </c>
      <c r="C18" s="151">
        <v>33.840000000000003</v>
      </c>
      <c r="D18" s="151">
        <v>33.480000000000004</v>
      </c>
      <c r="E18" s="151">
        <v>36</v>
      </c>
      <c r="F18" s="151">
        <v>24.840000000000003</v>
      </c>
      <c r="G18" s="151">
        <v>33.840000000000003</v>
      </c>
      <c r="H18" s="151">
        <v>26.64</v>
      </c>
      <c r="I18" s="151">
        <v>19.8</v>
      </c>
      <c r="J18" s="151">
        <v>24.12</v>
      </c>
      <c r="K18" s="151">
        <v>26.64</v>
      </c>
      <c r="L18" s="151">
        <v>30.96</v>
      </c>
      <c r="M18" s="151">
        <v>32.04</v>
      </c>
      <c r="N18" s="151">
        <v>26.28</v>
      </c>
      <c r="O18" s="151">
        <v>65.160000000000011</v>
      </c>
      <c r="P18" s="151">
        <v>29.880000000000003</v>
      </c>
      <c r="Q18" s="151">
        <v>36.36</v>
      </c>
      <c r="R18" s="151">
        <v>42.84</v>
      </c>
      <c r="S18" s="151">
        <v>21.6</v>
      </c>
      <c r="T18" s="151">
        <v>36</v>
      </c>
      <c r="U18" s="151">
        <v>32.4</v>
      </c>
      <c r="V18" s="151">
        <v>34.92</v>
      </c>
      <c r="W18" s="151">
        <v>41.4</v>
      </c>
      <c r="X18" s="151">
        <v>32.4</v>
      </c>
      <c r="Y18" s="151">
        <v>25.2</v>
      </c>
      <c r="Z18" s="151">
        <v>32.04</v>
      </c>
      <c r="AA18" s="151">
        <v>34.200000000000003</v>
      </c>
      <c r="AB18" s="151">
        <v>44.28</v>
      </c>
      <c r="AC18" s="151">
        <v>67.319999999999993</v>
      </c>
      <c r="AD18" s="151">
        <v>23.400000000000002</v>
      </c>
      <c r="AE18" s="151">
        <v>27.720000000000002</v>
      </c>
      <c r="AF18" s="151">
        <v>28.8</v>
      </c>
      <c r="AG18" s="116">
        <f t="shared" ref="AG18:AG21" si="15">MAX(B18:AF18)</f>
        <v>67.319999999999993</v>
      </c>
      <c r="AH18" s="96">
        <f>AVERAGE(B18:AF18)</f>
        <v>33.305806451612902</v>
      </c>
      <c r="AK18" t="s">
        <v>38</v>
      </c>
      <c r="AL18" t="s">
        <v>38</v>
      </c>
    </row>
    <row r="19" spans="1:38" x14ac:dyDescent="0.2">
      <c r="A19" s="84" t="s">
        <v>6</v>
      </c>
      <c r="B19" s="151">
        <v>33.840000000000003</v>
      </c>
      <c r="C19" s="151">
        <v>32.4</v>
      </c>
      <c r="D19" s="151">
        <v>43.56</v>
      </c>
      <c r="E19" s="151">
        <v>29.16</v>
      </c>
      <c r="F19" s="151">
        <v>36</v>
      </c>
      <c r="G19" s="151">
        <v>29.16</v>
      </c>
      <c r="H19" s="151">
        <v>25.2</v>
      </c>
      <c r="I19" s="151">
        <v>30.6</v>
      </c>
      <c r="J19" s="151">
        <v>24.12</v>
      </c>
      <c r="K19" s="151">
        <v>34.92</v>
      </c>
      <c r="L19" s="151">
        <v>32.4</v>
      </c>
      <c r="M19" s="151">
        <v>25.2</v>
      </c>
      <c r="N19" s="151">
        <v>29.16</v>
      </c>
      <c r="O19" s="151">
        <v>41.04</v>
      </c>
      <c r="P19" s="151">
        <v>27.36</v>
      </c>
      <c r="Q19" s="151">
        <v>45.72</v>
      </c>
      <c r="R19" s="151">
        <v>44.28</v>
      </c>
      <c r="S19" s="151">
        <v>24.12</v>
      </c>
      <c r="T19" s="151">
        <v>37.080000000000005</v>
      </c>
      <c r="U19" s="151">
        <v>32.4</v>
      </c>
      <c r="V19" s="151">
        <v>43.56</v>
      </c>
      <c r="W19" s="151">
        <v>36</v>
      </c>
      <c r="X19" s="151">
        <v>22.68</v>
      </c>
      <c r="Y19" s="151">
        <v>28.8</v>
      </c>
      <c r="Z19" s="151">
        <v>32.04</v>
      </c>
      <c r="AA19" s="151">
        <v>24.840000000000003</v>
      </c>
      <c r="AB19" s="151">
        <v>27.720000000000002</v>
      </c>
      <c r="AC19" s="151">
        <v>19.079999999999998</v>
      </c>
      <c r="AD19" s="151">
        <v>28.8</v>
      </c>
      <c r="AE19" s="151">
        <v>29.880000000000003</v>
      </c>
      <c r="AF19" s="151">
        <v>40.32</v>
      </c>
      <c r="AG19" s="116">
        <f t="shared" si="15"/>
        <v>45.72</v>
      </c>
      <c r="AH19" s="96">
        <f t="shared" ref="AH19:AH21" si="16">AVERAGE(B19:AF19)</f>
        <v>31.981935483870966</v>
      </c>
      <c r="AK19" t="s">
        <v>38</v>
      </c>
    </row>
    <row r="20" spans="1:38" x14ac:dyDescent="0.2">
      <c r="A20" s="84" t="s">
        <v>34</v>
      </c>
      <c r="B20" s="151">
        <v>23.400000000000002</v>
      </c>
      <c r="C20" s="151">
        <v>29.16</v>
      </c>
      <c r="D20" s="151">
        <v>32.76</v>
      </c>
      <c r="E20" s="151">
        <v>36.36</v>
      </c>
      <c r="F20" s="151">
        <v>21.240000000000002</v>
      </c>
      <c r="G20" s="151">
        <v>34.92</v>
      </c>
      <c r="H20" s="151">
        <v>24.12</v>
      </c>
      <c r="I20" s="151">
        <v>33.119999999999997</v>
      </c>
      <c r="J20" s="151">
        <v>25.2</v>
      </c>
      <c r="K20" s="151">
        <v>23.040000000000003</v>
      </c>
      <c r="L20" s="151">
        <v>24.48</v>
      </c>
      <c r="M20" s="151">
        <v>21.240000000000002</v>
      </c>
      <c r="N20" s="151">
        <v>29.880000000000003</v>
      </c>
      <c r="O20" s="151">
        <v>28.8</v>
      </c>
      <c r="P20" s="151">
        <v>22.68</v>
      </c>
      <c r="Q20" s="151">
        <v>32.76</v>
      </c>
      <c r="R20" s="151">
        <v>36.72</v>
      </c>
      <c r="S20" s="151">
        <v>19.8</v>
      </c>
      <c r="T20" s="151">
        <v>39.6</v>
      </c>
      <c r="U20" s="151">
        <v>33.480000000000004</v>
      </c>
      <c r="V20" s="151">
        <v>26.28</v>
      </c>
      <c r="W20" s="151">
        <v>25.2</v>
      </c>
      <c r="X20" s="151">
        <v>24.12</v>
      </c>
      <c r="Y20" s="151">
        <v>24.48</v>
      </c>
      <c r="Z20" s="151">
        <v>32.04</v>
      </c>
      <c r="AA20" s="151">
        <v>32.76</v>
      </c>
      <c r="AB20" s="151">
        <v>30.240000000000002</v>
      </c>
      <c r="AC20" s="151">
        <v>32.76</v>
      </c>
      <c r="AD20" s="151">
        <v>23.759999999999998</v>
      </c>
      <c r="AE20" s="151">
        <v>21.96</v>
      </c>
      <c r="AF20" s="151">
        <v>21.96</v>
      </c>
      <c r="AG20" s="116">
        <f t="shared" si="15"/>
        <v>39.6</v>
      </c>
      <c r="AH20" s="96">
        <f t="shared" si="16"/>
        <v>28.010322580645163</v>
      </c>
      <c r="AK20" t="s">
        <v>38</v>
      </c>
    </row>
    <row r="21" spans="1:38" x14ac:dyDescent="0.2">
      <c r="A21" s="84" t="s">
        <v>156</v>
      </c>
      <c r="B21" s="148">
        <v>35.28</v>
      </c>
      <c r="C21" s="148">
        <v>37.800000000000004</v>
      </c>
      <c r="D21" s="148">
        <v>55.440000000000005</v>
      </c>
      <c r="E21" s="148">
        <v>40.680000000000007</v>
      </c>
      <c r="F21" s="148">
        <v>44.64</v>
      </c>
      <c r="G21" s="148">
        <v>37.080000000000005</v>
      </c>
      <c r="H21" s="148">
        <v>38.880000000000003</v>
      </c>
      <c r="I21" s="148">
        <v>41.4</v>
      </c>
      <c r="J21" s="148">
        <v>36.72</v>
      </c>
      <c r="K21" s="148">
        <v>49.680000000000007</v>
      </c>
      <c r="L21" s="148">
        <v>42.84</v>
      </c>
      <c r="M21" s="148">
        <v>37.800000000000004</v>
      </c>
      <c r="N21" s="148">
        <v>31.319999999999997</v>
      </c>
      <c r="O21" s="148">
        <v>43.56</v>
      </c>
      <c r="P21" s="148">
        <v>28.08</v>
      </c>
      <c r="Q21" s="148">
        <v>58.32</v>
      </c>
      <c r="R21" s="148">
        <v>40.32</v>
      </c>
      <c r="S21" s="148">
        <v>31.319999999999997</v>
      </c>
      <c r="T21" s="148">
        <v>41.04</v>
      </c>
      <c r="U21" s="148">
        <v>43.92</v>
      </c>
      <c r="V21" s="148">
        <v>43.92</v>
      </c>
      <c r="W21" s="148">
        <v>59.04</v>
      </c>
      <c r="X21" s="148">
        <v>47.88</v>
      </c>
      <c r="Y21" s="148">
        <v>38.880000000000003</v>
      </c>
      <c r="Z21" s="148">
        <v>45</v>
      </c>
      <c r="AA21" s="148">
        <v>40.32</v>
      </c>
      <c r="AB21" s="148">
        <v>39.6</v>
      </c>
      <c r="AC21" s="148">
        <v>47.16</v>
      </c>
      <c r="AD21" s="148">
        <v>29.880000000000003</v>
      </c>
      <c r="AE21" s="148">
        <v>32.76</v>
      </c>
      <c r="AF21" s="148">
        <v>29.16</v>
      </c>
      <c r="AG21" s="116">
        <f t="shared" si="15"/>
        <v>59.04</v>
      </c>
      <c r="AH21" s="96">
        <f t="shared" si="16"/>
        <v>40.958709677419364</v>
      </c>
      <c r="AI21" s="11" t="s">
        <v>38</v>
      </c>
      <c r="AK21" t="s">
        <v>38</v>
      </c>
    </row>
    <row r="22" spans="1:38" s="5" customFormat="1" x14ac:dyDescent="0.2">
      <c r="A22" s="84" t="s">
        <v>7</v>
      </c>
      <c r="B22" s="151" t="s">
        <v>210</v>
      </c>
      <c r="C22" s="151" t="s">
        <v>210</v>
      </c>
      <c r="D22" s="151" t="s">
        <v>210</v>
      </c>
      <c r="E22" s="151" t="s">
        <v>210</v>
      </c>
      <c r="F22" s="151" t="s">
        <v>210</v>
      </c>
      <c r="G22" s="151">
        <v>28.08</v>
      </c>
      <c r="H22" s="151">
        <v>20.52</v>
      </c>
      <c r="I22" s="151">
        <v>14.76</v>
      </c>
      <c r="J22" s="151">
        <v>9.7200000000000006</v>
      </c>
      <c r="K22" s="151">
        <v>22.32</v>
      </c>
      <c r="L22" s="151" t="s">
        <v>210</v>
      </c>
      <c r="M22" s="151" t="s">
        <v>210</v>
      </c>
      <c r="N22" s="151" t="s">
        <v>210</v>
      </c>
      <c r="O22" s="151" t="s">
        <v>210</v>
      </c>
      <c r="P22" s="151" t="s">
        <v>210</v>
      </c>
      <c r="Q22" s="151" t="s">
        <v>210</v>
      </c>
      <c r="R22" s="151" t="s">
        <v>210</v>
      </c>
      <c r="S22" s="151" t="s">
        <v>210</v>
      </c>
      <c r="T22" s="151" t="s">
        <v>210</v>
      </c>
      <c r="U22" s="151" t="s">
        <v>210</v>
      </c>
      <c r="V22" s="151" t="s">
        <v>210</v>
      </c>
      <c r="W22" s="151" t="s">
        <v>210</v>
      </c>
      <c r="X22" s="151" t="s">
        <v>210</v>
      </c>
      <c r="Y22" s="151" t="s">
        <v>210</v>
      </c>
      <c r="Z22" s="151" t="s">
        <v>210</v>
      </c>
      <c r="AA22" s="151" t="s">
        <v>210</v>
      </c>
      <c r="AB22" s="151" t="s">
        <v>210</v>
      </c>
      <c r="AC22" s="151" t="s">
        <v>210</v>
      </c>
      <c r="AD22" s="151" t="s">
        <v>210</v>
      </c>
      <c r="AE22" s="151" t="s">
        <v>210</v>
      </c>
      <c r="AF22" s="151">
        <v>15.840000000000002</v>
      </c>
      <c r="AG22" s="116">
        <f t="shared" ref="AG22" si="17">MAX(B22:AF22)</f>
        <v>28.08</v>
      </c>
      <c r="AH22" s="96">
        <f t="shared" ref="AH22" si="18">AVERAGE(B22:AF22)</f>
        <v>18.540000000000003</v>
      </c>
      <c r="AK22" s="5" t="s">
        <v>38</v>
      </c>
    </row>
    <row r="23" spans="1:38" x14ac:dyDescent="0.2">
      <c r="A23" s="84" t="s">
        <v>157</v>
      </c>
      <c r="B23" s="148">
        <v>32.4</v>
      </c>
      <c r="C23" s="148">
        <v>30.6</v>
      </c>
      <c r="D23" s="148">
        <v>48.96</v>
      </c>
      <c r="E23" s="148">
        <v>45</v>
      </c>
      <c r="F23" s="148">
        <v>29.52</v>
      </c>
      <c r="G23" s="148">
        <v>27.36</v>
      </c>
      <c r="H23" s="148">
        <v>22.68</v>
      </c>
      <c r="I23" s="148">
        <v>24.840000000000003</v>
      </c>
      <c r="J23" s="148">
        <v>29.880000000000003</v>
      </c>
      <c r="K23" s="148">
        <v>28.44</v>
      </c>
      <c r="L23" s="148">
        <v>35.28</v>
      </c>
      <c r="M23" s="148">
        <v>20.52</v>
      </c>
      <c r="N23" s="148">
        <v>33.119999999999997</v>
      </c>
      <c r="O23" s="148">
        <v>30.240000000000002</v>
      </c>
      <c r="P23" s="148">
        <v>26.28</v>
      </c>
      <c r="Q23" s="148">
        <v>28.8</v>
      </c>
      <c r="R23" s="148">
        <v>30.96</v>
      </c>
      <c r="S23" s="148">
        <v>17.28</v>
      </c>
      <c r="T23" s="148">
        <v>28.08</v>
      </c>
      <c r="U23" s="148">
        <v>28.44</v>
      </c>
      <c r="V23" s="148">
        <v>28.08</v>
      </c>
      <c r="W23" s="148">
        <v>24.840000000000003</v>
      </c>
      <c r="X23" s="148">
        <v>21.240000000000002</v>
      </c>
      <c r="Y23" s="148">
        <v>21.6</v>
      </c>
      <c r="Z23" s="148">
        <v>28.8</v>
      </c>
      <c r="AA23" s="148">
        <v>30.6</v>
      </c>
      <c r="AB23" s="148">
        <v>31.680000000000003</v>
      </c>
      <c r="AC23" s="148">
        <v>18.720000000000002</v>
      </c>
      <c r="AD23" s="148">
        <v>20.88</v>
      </c>
      <c r="AE23" s="148">
        <v>23.400000000000002</v>
      </c>
      <c r="AF23" s="148">
        <v>22.32</v>
      </c>
      <c r="AG23" s="116">
        <f t="shared" ref="AG23" si="19">MAX(B23:AF23)</f>
        <v>48.96</v>
      </c>
      <c r="AH23" s="96">
        <f t="shared" ref="AH23" si="20">AVERAGE(B23:AF23)</f>
        <v>28.091612903225812</v>
      </c>
    </row>
    <row r="24" spans="1:38" x14ac:dyDescent="0.2">
      <c r="A24" s="84" t="s">
        <v>158</v>
      </c>
      <c r="B24" s="148">
        <v>34.92</v>
      </c>
      <c r="C24" s="148">
        <v>30.96</v>
      </c>
      <c r="D24" s="148">
        <v>35.64</v>
      </c>
      <c r="E24" s="148">
        <v>27.720000000000002</v>
      </c>
      <c r="F24" s="148">
        <v>31.680000000000003</v>
      </c>
      <c r="G24" s="148">
        <v>25.92</v>
      </c>
      <c r="H24" s="148">
        <v>12.24</v>
      </c>
      <c r="I24" s="148">
        <v>10.44</v>
      </c>
      <c r="J24" s="148">
        <v>19.440000000000001</v>
      </c>
      <c r="K24" s="148">
        <v>8.64</v>
      </c>
      <c r="L24" s="148">
        <v>7.2</v>
      </c>
      <c r="M24" s="148">
        <v>51.12</v>
      </c>
      <c r="N24" s="148">
        <v>56.16</v>
      </c>
      <c r="O24" s="148">
        <v>14.76</v>
      </c>
      <c r="P24" s="148">
        <v>24.12</v>
      </c>
      <c r="Q24" s="148">
        <v>27.720000000000002</v>
      </c>
      <c r="R24" s="148">
        <v>22.68</v>
      </c>
      <c r="S24" s="148">
        <v>42.480000000000004</v>
      </c>
      <c r="T24" s="148">
        <v>26.64</v>
      </c>
      <c r="U24" s="148">
        <v>22.32</v>
      </c>
      <c r="V24" s="148">
        <v>11.520000000000001</v>
      </c>
      <c r="W24" s="148">
        <v>24.12</v>
      </c>
      <c r="X24" s="148">
        <v>15.120000000000001</v>
      </c>
      <c r="Y24" s="148">
        <v>43.2</v>
      </c>
      <c r="Z24" s="148">
        <v>6.48</v>
      </c>
      <c r="AA24" s="148">
        <v>19.440000000000001</v>
      </c>
      <c r="AB24" s="148">
        <v>6.84</v>
      </c>
      <c r="AC24" s="148">
        <v>9.3600000000000012</v>
      </c>
      <c r="AD24" s="148">
        <v>16.559999999999999</v>
      </c>
      <c r="AE24" s="148">
        <v>10.8</v>
      </c>
      <c r="AF24" s="148">
        <v>21.96</v>
      </c>
      <c r="AG24" s="116">
        <f t="shared" ref="AG24" si="21">MAX(B24:AF24)</f>
        <v>56.16</v>
      </c>
      <c r="AH24" s="96">
        <f t="shared" ref="AH24" si="22">AVERAGE(B24:AF24)</f>
        <v>23.167741935483875</v>
      </c>
      <c r="AK24" t="s">
        <v>38</v>
      </c>
    </row>
    <row r="25" spans="1:38" x14ac:dyDescent="0.2">
      <c r="A25" s="84" t="s">
        <v>9</v>
      </c>
      <c r="B25" s="151" t="s">
        <v>210</v>
      </c>
      <c r="C25" s="151" t="s">
        <v>210</v>
      </c>
      <c r="D25" s="151" t="s">
        <v>210</v>
      </c>
      <c r="E25" s="151" t="s">
        <v>210</v>
      </c>
      <c r="F25" s="151" t="s">
        <v>210</v>
      </c>
      <c r="G25" s="151" t="s">
        <v>210</v>
      </c>
      <c r="H25" s="151">
        <v>24.12</v>
      </c>
      <c r="I25" s="151">
        <v>24.840000000000003</v>
      </c>
      <c r="J25" s="151">
        <v>34.92</v>
      </c>
      <c r="K25" s="151" t="s">
        <v>210</v>
      </c>
      <c r="L25" s="151" t="s">
        <v>210</v>
      </c>
      <c r="M25" s="151" t="s">
        <v>210</v>
      </c>
      <c r="N25" s="151" t="s">
        <v>210</v>
      </c>
      <c r="O25" s="151" t="s">
        <v>210</v>
      </c>
      <c r="P25" s="151" t="s">
        <v>210</v>
      </c>
      <c r="Q25" s="151" t="s">
        <v>210</v>
      </c>
      <c r="R25" s="151" t="s">
        <v>210</v>
      </c>
      <c r="S25" s="151" t="s">
        <v>210</v>
      </c>
      <c r="T25" s="151" t="s">
        <v>210</v>
      </c>
      <c r="U25" s="151" t="s">
        <v>210</v>
      </c>
      <c r="V25" s="151" t="s">
        <v>210</v>
      </c>
      <c r="W25" s="151" t="s">
        <v>210</v>
      </c>
      <c r="X25" s="151" t="s">
        <v>210</v>
      </c>
      <c r="Y25" s="151" t="s">
        <v>210</v>
      </c>
      <c r="Z25" s="151" t="s">
        <v>210</v>
      </c>
      <c r="AA25" s="151" t="s">
        <v>210</v>
      </c>
      <c r="AB25" s="151" t="s">
        <v>210</v>
      </c>
      <c r="AC25" s="151" t="s">
        <v>210</v>
      </c>
      <c r="AD25" s="151" t="s">
        <v>210</v>
      </c>
      <c r="AE25" s="151" t="s">
        <v>210</v>
      </c>
      <c r="AF25" s="151" t="s">
        <v>210</v>
      </c>
      <c r="AG25" s="116">
        <f t="shared" ref="AG25:AG26" si="23">MAX(B25:AF25)</f>
        <v>34.92</v>
      </c>
      <c r="AH25" s="96">
        <f t="shared" ref="AH25:AH26" si="24">AVERAGE(B25:AF25)</f>
        <v>27.960000000000004</v>
      </c>
      <c r="AL25" t="s">
        <v>38</v>
      </c>
    </row>
    <row r="26" spans="1:38" x14ac:dyDescent="0.2">
      <c r="A26" s="84" t="s">
        <v>159</v>
      </c>
      <c r="B26" s="148">
        <v>38.159999999999997</v>
      </c>
      <c r="C26" s="148">
        <v>47.16</v>
      </c>
      <c r="D26" s="148">
        <v>37.800000000000004</v>
      </c>
      <c r="E26" s="148">
        <v>51.480000000000004</v>
      </c>
      <c r="F26" s="148">
        <v>50.4</v>
      </c>
      <c r="G26" s="148">
        <v>29.880000000000003</v>
      </c>
      <c r="H26" s="148">
        <v>45.36</v>
      </c>
      <c r="I26" s="148">
        <v>57.960000000000008</v>
      </c>
      <c r="J26" s="148">
        <v>18.36</v>
      </c>
      <c r="K26" s="148">
        <v>31.680000000000003</v>
      </c>
      <c r="L26" s="148">
        <v>30.240000000000002</v>
      </c>
      <c r="M26" s="148">
        <v>23.400000000000002</v>
      </c>
      <c r="N26" s="148">
        <v>28.08</v>
      </c>
      <c r="O26" s="148">
        <v>24.48</v>
      </c>
      <c r="P26" s="148">
        <v>41.04</v>
      </c>
      <c r="Q26" s="148">
        <v>31.319999999999997</v>
      </c>
      <c r="R26" s="148">
        <v>34.200000000000003</v>
      </c>
      <c r="S26" s="148">
        <v>24.12</v>
      </c>
      <c r="T26" s="148">
        <v>43.56</v>
      </c>
      <c r="U26" s="148">
        <v>28.44</v>
      </c>
      <c r="V26" s="148">
        <v>27.720000000000002</v>
      </c>
      <c r="W26" s="148">
        <v>34.92</v>
      </c>
      <c r="X26" s="148">
        <v>29.880000000000003</v>
      </c>
      <c r="Y26" s="148">
        <v>31.680000000000003</v>
      </c>
      <c r="Z26" s="148">
        <v>34.56</v>
      </c>
      <c r="AA26" s="148">
        <v>34.92</v>
      </c>
      <c r="AB26" s="148">
        <v>30.96</v>
      </c>
      <c r="AC26" s="148">
        <v>22.32</v>
      </c>
      <c r="AD26" s="148">
        <v>31.319999999999997</v>
      </c>
      <c r="AE26" s="148">
        <v>29.52</v>
      </c>
      <c r="AF26" s="148">
        <v>29.16</v>
      </c>
      <c r="AG26" s="116">
        <f t="shared" si="23"/>
        <v>57.960000000000008</v>
      </c>
      <c r="AH26" s="96">
        <f t="shared" si="24"/>
        <v>34.002580645161302</v>
      </c>
    </row>
    <row r="27" spans="1:38" x14ac:dyDescent="0.2">
      <c r="A27" s="84" t="s">
        <v>10</v>
      </c>
      <c r="B27" s="148">
        <v>32.4</v>
      </c>
      <c r="C27" s="148">
        <v>32.76</v>
      </c>
      <c r="D27" s="148">
        <v>28.08</v>
      </c>
      <c r="E27" s="148">
        <v>66.960000000000008</v>
      </c>
      <c r="F27" s="148">
        <v>43.56</v>
      </c>
      <c r="G27" s="148">
        <v>36</v>
      </c>
      <c r="H27" s="148">
        <v>23.400000000000002</v>
      </c>
      <c r="I27" s="148">
        <v>28.08</v>
      </c>
      <c r="J27" s="148">
        <v>27.720000000000002</v>
      </c>
      <c r="K27" s="148">
        <v>32.76</v>
      </c>
      <c r="L27" s="148">
        <v>47.16</v>
      </c>
      <c r="M27" s="148">
        <v>27.720000000000002</v>
      </c>
      <c r="N27" s="148">
        <v>35.28</v>
      </c>
      <c r="O27" s="148">
        <v>31.680000000000003</v>
      </c>
      <c r="P27" s="148">
        <v>24.48</v>
      </c>
      <c r="Q27" s="148">
        <v>43.92</v>
      </c>
      <c r="R27" s="148">
        <v>44.28</v>
      </c>
      <c r="S27" s="148">
        <v>19.440000000000001</v>
      </c>
      <c r="T27" s="148">
        <v>34.56</v>
      </c>
      <c r="U27" s="148">
        <v>30.6</v>
      </c>
      <c r="V27" s="148">
        <v>43.56</v>
      </c>
      <c r="W27" s="148">
        <v>30.6</v>
      </c>
      <c r="X27" s="148">
        <v>50.04</v>
      </c>
      <c r="Y27" s="148">
        <v>37.080000000000005</v>
      </c>
      <c r="Z27" s="148">
        <v>34.200000000000003</v>
      </c>
      <c r="AA27" s="148">
        <v>34.92</v>
      </c>
      <c r="AB27" s="148">
        <v>30.96</v>
      </c>
      <c r="AC27" s="148">
        <v>30.240000000000002</v>
      </c>
      <c r="AD27" s="148">
        <v>28.8</v>
      </c>
      <c r="AE27" s="148">
        <v>25.92</v>
      </c>
      <c r="AF27" s="148">
        <v>26.28</v>
      </c>
      <c r="AG27" s="116">
        <f t="shared" ref="AG27:AG28" si="25">MAX(B27:AF27)</f>
        <v>66.960000000000008</v>
      </c>
      <c r="AH27" s="96">
        <f t="shared" ref="AH27:AH28" si="26">AVERAGE(B27:AF27)</f>
        <v>34.304516129032258</v>
      </c>
      <c r="AK27" t="s">
        <v>38</v>
      </c>
      <c r="AL27" t="s">
        <v>38</v>
      </c>
    </row>
    <row r="28" spans="1:38" x14ac:dyDescent="0.2">
      <c r="A28" s="84" t="s">
        <v>144</v>
      </c>
      <c r="B28" s="148">
        <v>48.6</v>
      </c>
      <c r="C28" s="148">
        <v>33.119999999999997</v>
      </c>
      <c r="D28" s="148">
        <v>55.440000000000005</v>
      </c>
      <c r="E28" s="148">
        <v>57.24</v>
      </c>
      <c r="F28" s="148">
        <v>47.16</v>
      </c>
      <c r="G28" s="148">
        <v>28.08</v>
      </c>
      <c r="H28" s="148">
        <v>26.64</v>
      </c>
      <c r="I28" s="148">
        <v>46.800000000000004</v>
      </c>
      <c r="J28" s="148">
        <v>20.16</v>
      </c>
      <c r="K28" s="148">
        <v>29.16</v>
      </c>
      <c r="L28" s="148">
        <v>31.680000000000003</v>
      </c>
      <c r="M28" s="148">
        <v>24.840000000000003</v>
      </c>
      <c r="N28" s="148">
        <v>17.64</v>
      </c>
      <c r="O28" s="148">
        <v>19.079999999999998</v>
      </c>
      <c r="P28" s="148">
        <v>35.28</v>
      </c>
      <c r="Q28" s="148">
        <v>50.04</v>
      </c>
      <c r="R28" s="148">
        <v>34.200000000000003</v>
      </c>
      <c r="S28" s="148">
        <v>19.8</v>
      </c>
      <c r="T28" s="148">
        <v>48.24</v>
      </c>
      <c r="U28" s="148">
        <v>34.200000000000003</v>
      </c>
      <c r="V28" s="148">
        <v>37.080000000000005</v>
      </c>
      <c r="W28" s="148">
        <v>27.720000000000002</v>
      </c>
      <c r="X28" s="148">
        <v>26.64</v>
      </c>
      <c r="Y28" s="148">
        <v>28.44</v>
      </c>
      <c r="Z28" s="148">
        <v>30.6</v>
      </c>
      <c r="AA28" s="148">
        <v>27</v>
      </c>
      <c r="AB28" s="148">
        <v>28.8</v>
      </c>
      <c r="AC28" s="148">
        <v>21.96</v>
      </c>
      <c r="AD28" s="148">
        <v>27.720000000000002</v>
      </c>
      <c r="AE28" s="148">
        <v>37.080000000000005</v>
      </c>
      <c r="AF28" s="148">
        <v>30.240000000000002</v>
      </c>
      <c r="AG28" s="116">
        <f t="shared" si="25"/>
        <v>57.24</v>
      </c>
      <c r="AH28" s="96">
        <f t="shared" si="26"/>
        <v>33.24774193548388</v>
      </c>
      <c r="AK28" t="s">
        <v>38</v>
      </c>
    </row>
    <row r="29" spans="1:38" x14ac:dyDescent="0.2">
      <c r="A29" s="84" t="s">
        <v>11</v>
      </c>
      <c r="B29" s="151" t="s">
        <v>210</v>
      </c>
      <c r="C29" s="151">
        <v>29.52</v>
      </c>
      <c r="D29" s="151" t="s">
        <v>210</v>
      </c>
      <c r="E29" s="151">
        <v>56.519999999999996</v>
      </c>
      <c r="F29" s="151">
        <v>29.16</v>
      </c>
      <c r="G29" s="151">
        <v>32.76</v>
      </c>
      <c r="H29" s="151">
        <v>48.6</v>
      </c>
      <c r="I29" s="151">
        <v>32.76</v>
      </c>
      <c r="J29" s="151">
        <v>37.440000000000005</v>
      </c>
      <c r="K29" s="151">
        <v>50.76</v>
      </c>
      <c r="L29" s="151" t="s">
        <v>210</v>
      </c>
      <c r="M29" s="151" t="s">
        <v>210</v>
      </c>
      <c r="N29" s="151" t="s">
        <v>210</v>
      </c>
      <c r="O29" s="151" t="s">
        <v>210</v>
      </c>
      <c r="P29" s="151" t="s">
        <v>210</v>
      </c>
      <c r="Q29" s="151" t="s">
        <v>210</v>
      </c>
      <c r="R29" s="151" t="s">
        <v>210</v>
      </c>
      <c r="S29" s="151" t="s">
        <v>210</v>
      </c>
      <c r="T29" s="151" t="s">
        <v>210</v>
      </c>
      <c r="U29" s="151" t="s">
        <v>210</v>
      </c>
      <c r="V29" s="151" t="s">
        <v>210</v>
      </c>
      <c r="W29" s="151" t="s">
        <v>210</v>
      </c>
      <c r="X29" s="151" t="s">
        <v>210</v>
      </c>
      <c r="Y29" s="151" t="s">
        <v>210</v>
      </c>
      <c r="Z29" s="151" t="s">
        <v>210</v>
      </c>
      <c r="AA29" s="151" t="s">
        <v>210</v>
      </c>
      <c r="AB29" s="151" t="s">
        <v>210</v>
      </c>
      <c r="AC29" s="151" t="s">
        <v>210</v>
      </c>
      <c r="AD29" s="151" t="s">
        <v>210</v>
      </c>
      <c r="AE29" s="151" t="s">
        <v>210</v>
      </c>
      <c r="AF29" s="151" t="s">
        <v>210</v>
      </c>
      <c r="AG29" s="116">
        <f t="shared" ref="AG29" si="27">MAX(B29:AF29)</f>
        <v>56.519999999999996</v>
      </c>
      <c r="AH29" s="96">
        <f t="shared" ref="AH29" si="28">AVERAGE(B29:AF29)</f>
        <v>39.69</v>
      </c>
      <c r="AK29" t="s">
        <v>38</v>
      </c>
    </row>
    <row r="30" spans="1:38" ht="13.5" thickBot="1" x14ac:dyDescent="0.25">
      <c r="A30" s="84" t="s">
        <v>23</v>
      </c>
      <c r="B30" s="151">
        <v>25.2</v>
      </c>
      <c r="C30" s="151">
        <v>27.720000000000002</v>
      </c>
      <c r="D30" s="151">
        <v>29.880000000000003</v>
      </c>
      <c r="E30" s="151">
        <v>42.12</v>
      </c>
      <c r="F30" s="151">
        <v>30.6</v>
      </c>
      <c r="G30" s="151">
        <v>27.36</v>
      </c>
      <c r="H30" s="151">
        <v>23.040000000000003</v>
      </c>
      <c r="I30" s="151">
        <v>27.720000000000002</v>
      </c>
      <c r="J30" s="151">
        <v>19.440000000000001</v>
      </c>
      <c r="K30" s="151">
        <v>16.559999999999999</v>
      </c>
      <c r="L30" s="151">
        <v>30.240000000000002</v>
      </c>
      <c r="M30" s="151">
        <v>23.040000000000003</v>
      </c>
      <c r="N30" s="151">
        <v>44.28</v>
      </c>
      <c r="O30" s="151">
        <v>27.36</v>
      </c>
      <c r="P30" s="151">
        <v>37.800000000000004</v>
      </c>
      <c r="Q30" s="151">
        <v>24.48</v>
      </c>
      <c r="R30" s="151">
        <v>34.92</v>
      </c>
      <c r="S30" s="151">
        <v>24.48</v>
      </c>
      <c r="T30" s="151">
        <v>35.64</v>
      </c>
      <c r="U30" s="151">
        <v>36</v>
      </c>
      <c r="V30" s="151">
        <v>26.28</v>
      </c>
      <c r="W30" s="151">
        <v>35.64</v>
      </c>
      <c r="X30" s="151">
        <v>23.400000000000002</v>
      </c>
      <c r="Y30" s="151">
        <v>27.720000000000002</v>
      </c>
      <c r="Z30" s="151">
        <v>29.52</v>
      </c>
      <c r="AA30" s="151">
        <v>15.840000000000002</v>
      </c>
      <c r="AB30" s="151">
        <v>10.8</v>
      </c>
      <c r="AC30" s="151">
        <v>20.52</v>
      </c>
      <c r="AD30" s="151">
        <v>23.040000000000003</v>
      </c>
      <c r="AE30" s="151">
        <v>25.92</v>
      </c>
      <c r="AF30" s="151">
        <v>21.6</v>
      </c>
      <c r="AG30" s="116">
        <f t="shared" ref="AG30" si="29">MAX(B30:AF30)</f>
        <v>44.28</v>
      </c>
      <c r="AH30" s="96">
        <f>AVERAGE(B30:AF30)</f>
        <v>27.36</v>
      </c>
      <c r="AK30" t="s">
        <v>38</v>
      </c>
    </row>
    <row r="31" spans="1:38" s="5" customFormat="1" ht="17.100000000000001" customHeight="1" thickBot="1" x14ac:dyDescent="0.25">
      <c r="A31" s="86" t="s">
        <v>25</v>
      </c>
      <c r="B31" s="108">
        <f t="shared" ref="B31:AG31" si="30">MAX(B5:B30)</f>
        <v>48.96</v>
      </c>
      <c r="C31" s="88">
        <f t="shared" si="30"/>
        <v>52.56</v>
      </c>
      <c r="D31" s="88">
        <f t="shared" si="30"/>
        <v>55.440000000000005</v>
      </c>
      <c r="E31" s="88">
        <f t="shared" si="30"/>
        <v>66.960000000000008</v>
      </c>
      <c r="F31" s="88">
        <f t="shared" si="30"/>
        <v>55.800000000000004</v>
      </c>
      <c r="G31" s="88">
        <f t="shared" si="30"/>
        <v>40.32</v>
      </c>
      <c r="H31" s="88">
        <f t="shared" si="30"/>
        <v>48.6</v>
      </c>
      <c r="I31" s="88">
        <f t="shared" si="30"/>
        <v>57.960000000000008</v>
      </c>
      <c r="J31" s="88">
        <f t="shared" si="30"/>
        <v>37.440000000000005</v>
      </c>
      <c r="K31" s="88">
        <f t="shared" si="30"/>
        <v>50.76</v>
      </c>
      <c r="L31" s="88">
        <f t="shared" si="30"/>
        <v>47.16</v>
      </c>
      <c r="M31" s="88">
        <f t="shared" si="30"/>
        <v>51.12</v>
      </c>
      <c r="N31" s="88">
        <f t="shared" si="30"/>
        <v>63</v>
      </c>
      <c r="O31" s="88">
        <f t="shared" si="30"/>
        <v>65.160000000000011</v>
      </c>
      <c r="P31" s="88">
        <f t="shared" si="30"/>
        <v>43.2</v>
      </c>
      <c r="Q31" s="88">
        <f t="shared" si="30"/>
        <v>58.32</v>
      </c>
      <c r="R31" s="88">
        <f t="shared" si="30"/>
        <v>54.36</v>
      </c>
      <c r="S31" s="88">
        <f t="shared" si="30"/>
        <v>49.680000000000007</v>
      </c>
      <c r="T31" s="88">
        <f t="shared" si="30"/>
        <v>57.24</v>
      </c>
      <c r="U31" s="88">
        <f t="shared" si="30"/>
        <v>50.76</v>
      </c>
      <c r="V31" s="88">
        <f t="shared" si="30"/>
        <v>43.92</v>
      </c>
      <c r="W31" s="88">
        <f t="shared" si="30"/>
        <v>59.04</v>
      </c>
      <c r="X31" s="88">
        <f t="shared" si="30"/>
        <v>61.560000000000009</v>
      </c>
      <c r="Y31" s="88">
        <f t="shared" si="30"/>
        <v>58.32</v>
      </c>
      <c r="Z31" s="88">
        <f t="shared" si="30"/>
        <v>49.680000000000007</v>
      </c>
      <c r="AA31" s="88">
        <f t="shared" si="30"/>
        <v>40.680000000000007</v>
      </c>
      <c r="AB31" s="88">
        <f t="shared" si="30"/>
        <v>44.28</v>
      </c>
      <c r="AC31" s="88">
        <f t="shared" si="30"/>
        <v>67.319999999999993</v>
      </c>
      <c r="AD31" s="88">
        <f t="shared" si="30"/>
        <v>31.319999999999997</v>
      </c>
      <c r="AE31" s="88">
        <f t="shared" si="30"/>
        <v>37.080000000000005</v>
      </c>
      <c r="AF31" s="94">
        <f t="shared" si="30"/>
        <v>40.32</v>
      </c>
      <c r="AG31" s="147">
        <f t="shared" si="30"/>
        <v>67.319999999999993</v>
      </c>
      <c r="AH31" s="146">
        <f>AVERAGE(AH5:AH30)</f>
        <v>31.28088089330025</v>
      </c>
      <c r="AK31" s="5" t="s">
        <v>38</v>
      </c>
    </row>
    <row r="32" spans="1:38" x14ac:dyDescent="0.2">
      <c r="A32" s="42"/>
      <c r="B32" s="43"/>
      <c r="C32" s="43"/>
      <c r="D32" s="43" t="s">
        <v>91</v>
      </c>
      <c r="E32" s="43"/>
      <c r="F32" s="43"/>
      <c r="G32" s="43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50"/>
      <c r="AE32" s="54" t="s">
        <v>38</v>
      </c>
      <c r="AF32" s="54"/>
      <c r="AG32" s="47"/>
      <c r="AH32" s="49"/>
      <c r="AJ32" t="s">
        <v>38</v>
      </c>
      <c r="AK32" t="s">
        <v>38</v>
      </c>
    </row>
    <row r="33" spans="1:38" x14ac:dyDescent="0.2">
      <c r="A33" s="42"/>
      <c r="B33" s="44" t="s">
        <v>92</v>
      </c>
      <c r="C33" s="44"/>
      <c r="D33" s="44"/>
      <c r="E33" s="44"/>
      <c r="F33" s="44"/>
      <c r="G33" s="44"/>
      <c r="H33" s="44"/>
      <c r="I33" s="44"/>
      <c r="J33" s="100"/>
      <c r="K33" s="100"/>
      <c r="L33" s="100"/>
      <c r="M33" s="100" t="s">
        <v>36</v>
      </c>
      <c r="N33" s="100"/>
      <c r="O33" s="100"/>
      <c r="P33" s="100"/>
      <c r="Q33" s="100"/>
      <c r="R33" s="100"/>
      <c r="S33" s="100"/>
      <c r="T33" s="160" t="s">
        <v>87</v>
      </c>
      <c r="U33" s="160"/>
      <c r="V33" s="160"/>
      <c r="W33" s="160"/>
      <c r="X33" s="160"/>
      <c r="Y33" s="100"/>
      <c r="Z33" s="100"/>
      <c r="AA33" s="100"/>
      <c r="AB33" s="100"/>
      <c r="AC33" s="100"/>
      <c r="AD33" s="100"/>
      <c r="AE33" s="100"/>
      <c r="AF33" s="100"/>
      <c r="AG33" s="47"/>
      <c r="AH33" s="46"/>
    </row>
    <row r="34" spans="1:38" x14ac:dyDescent="0.2">
      <c r="A34" s="45"/>
      <c r="B34" s="100"/>
      <c r="C34" s="100"/>
      <c r="D34" s="100"/>
      <c r="E34" s="100"/>
      <c r="F34" s="100"/>
      <c r="G34" s="100"/>
      <c r="H34" s="100"/>
      <c r="I34" s="100"/>
      <c r="J34" s="101"/>
      <c r="K34" s="101"/>
      <c r="L34" s="101"/>
      <c r="M34" s="101" t="s">
        <v>37</v>
      </c>
      <c r="N34" s="101"/>
      <c r="O34" s="101"/>
      <c r="P34" s="101"/>
      <c r="Q34" s="100"/>
      <c r="R34" s="100"/>
      <c r="S34" s="100"/>
      <c r="T34" s="161" t="s">
        <v>88</v>
      </c>
      <c r="U34" s="161"/>
      <c r="V34" s="161"/>
      <c r="W34" s="161"/>
      <c r="X34" s="161"/>
      <c r="Y34" s="100"/>
      <c r="Z34" s="100"/>
      <c r="AA34" s="100"/>
      <c r="AB34" s="100"/>
      <c r="AC34" s="100"/>
      <c r="AD34" s="50"/>
      <c r="AE34" s="50"/>
      <c r="AF34" s="50"/>
      <c r="AG34" s="47"/>
      <c r="AH34" s="46"/>
    </row>
    <row r="35" spans="1:38" x14ac:dyDescent="0.2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50"/>
      <c r="AE35" s="50"/>
      <c r="AF35" s="50"/>
      <c r="AG35" s="47"/>
      <c r="AH35" s="82"/>
    </row>
    <row r="36" spans="1:38" x14ac:dyDescent="0.2">
      <c r="A36" s="45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50"/>
      <c r="AF36" s="50"/>
      <c r="AG36" s="47"/>
      <c r="AH36" s="49"/>
      <c r="AK36" t="s">
        <v>38</v>
      </c>
    </row>
    <row r="37" spans="1:38" x14ac:dyDescent="0.2">
      <c r="A37" s="45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51"/>
      <c r="AF37" s="51"/>
      <c r="AG37" s="47"/>
      <c r="AH37" s="49"/>
    </row>
    <row r="38" spans="1:38" ht="13.5" thickBot="1" x14ac:dyDescent="0.25">
      <c r="A38" s="55"/>
      <c r="B38" s="56"/>
      <c r="C38" s="56"/>
      <c r="D38" s="56"/>
      <c r="E38" s="56"/>
      <c r="F38" s="56"/>
      <c r="G38" s="56" t="s">
        <v>38</v>
      </c>
      <c r="H38" s="56"/>
      <c r="I38" s="56"/>
      <c r="J38" s="56"/>
      <c r="K38" s="56"/>
      <c r="L38" s="56" t="s">
        <v>38</v>
      </c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7"/>
      <c r="AH38" s="83"/>
    </row>
    <row r="39" spans="1:38" x14ac:dyDescent="0.2">
      <c r="AG39" s="7"/>
    </row>
    <row r="42" spans="1:38" x14ac:dyDescent="0.2">
      <c r="K42" s="2" t="s">
        <v>38</v>
      </c>
      <c r="M42" s="2" t="s">
        <v>38</v>
      </c>
      <c r="N42" s="2" t="s">
        <v>38</v>
      </c>
      <c r="O42" s="2" t="s">
        <v>38</v>
      </c>
      <c r="R42" s="2" t="s">
        <v>38</v>
      </c>
      <c r="S42" s="2" t="s">
        <v>38</v>
      </c>
    </row>
    <row r="43" spans="1:38" x14ac:dyDescent="0.2">
      <c r="K43" s="2" t="s">
        <v>38</v>
      </c>
      <c r="L43" s="2" t="s">
        <v>38</v>
      </c>
      <c r="M43" s="2" t="s">
        <v>38</v>
      </c>
      <c r="N43" s="2" t="s">
        <v>38</v>
      </c>
      <c r="O43" s="2" t="s">
        <v>38</v>
      </c>
      <c r="S43" s="2" t="s">
        <v>38</v>
      </c>
      <c r="AE43" s="2" t="s">
        <v>38</v>
      </c>
      <c r="AK43" t="s">
        <v>38</v>
      </c>
    </row>
    <row r="44" spans="1:38" x14ac:dyDescent="0.2">
      <c r="N44" s="2" t="s">
        <v>38</v>
      </c>
      <c r="R44" s="2" t="s">
        <v>38</v>
      </c>
    </row>
    <row r="45" spans="1:38" x14ac:dyDescent="0.2">
      <c r="G45" s="2" t="s">
        <v>38</v>
      </c>
      <c r="K45" s="2" t="s">
        <v>38</v>
      </c>
      <c r="O45" s="2" t="s">
        <v>38</v>
      </c>
      <c r="P45" s="2" t="s">
        <v>38</v>
      </c>
    </row>
    <row r="46" spans="1:38" x14ac:dyDescent="0.2">
      <c r="K46" s="2" t="s">
        <v>38</v>
      </c>
      <c r="L46" s="2" t="s">
        <v>38</v>
      </c>
      <c r="M46" s="2" t="s">
        <v>38</v>
      </c>
      <c r="N46" s="2" t="s">
        <v>38</v>
      </c>
      <c r="O46" s="2" t="s">
        <v>38</v>
      </c>
      <c r="P46" s="2" t="s">
        <v>38</v>
      </c>
      <c r="V46" s="2" t="s">
        <v>38</v>
      </c>
      <c r="W46" s="2" t="s">
        <v>213</v>
      </c>
      <c r="AA46" s="2" t="s">
        <v>38</v>
      </c>
      <c r="AC46" s="2" t="s">
        <v>38</v>
      </c>
      <c r="AH46" s="1" t="s">
        <v>38</v>
      </c>
    </row>
    <row r="47" spans="1:38" x14ac:dyDescent="0.2">
      <c r="K47" s="2" t="s">
        <v>38</v>
      </c>
      <c r="AB47" s="2" t="s">
        <v>38</v>
      </c>
    </row>
    <row r="48" spans="1:38" x14ac:dyDescent="0.2">
      <c r="K48" s="2" t="s">
        <v>38</v>
      </c>
      <c r="L48" s="2" t="s">
        <v>38</v>
      </c>
      <c r="N48" s="2" t="s">
        <v>38</v>
      </c>
      <c r="O48" s="2" t="s">
        <v>38</v>
      </c>
      <c r="V48" s="2" t="s">
        <v>38</v>
      </c>
      <c r="AL48" s="11" t="s">
        <v>38</v>
      </c>
    </row>
    <row r="49" spans="7:37" x14ac:dyDescent="0.2">
      <c r="G49" s="2" t="s">
        <v>38</v>
      </c>
      <c r="H49" s="2" t="s">
        <v>38</v>
      </c>
    </row>
    <row r="50" spans="7:37" x14ac:dyDescent="0.2">
      <c r="P50" s="2" t="s">
        <v>38</v>
      </c>
    </row>
    <row r="52" spans="7:37" x14ac:dyDescent="0.2">
      <c r="H52" s="2" t="s">
        <v>38</v>
      </c>
      <c r="Z52" s="2" t="s">
        <v>38</v>
      </c>
    </row>
    <row r="53" spans="7:37" x14ac:dyDescent="0.2">
      <c r="I53" s="2" t="s">
        <v>38</v>
      </c>
      <c r="T53" s="2" t="s">
        <v>38</v>
      </c>
    </row>
    <row r="54" spans="7:37" x14ac:dyDescent="0.2">
      <c r="N54" s="2" t="s">
        <v>38</v>
      </c>
      <c r="AK54" t="s">
        <v>38</v>
      </c>
    </row>
  </sheetData>
  <sheetProtection algorithmName="SHA-512" hashValue="wg4Mbnuhg+9wscYOF3i7bgsKNHlcjdytsVnCRUuSK2NV/SwnYGyCmq4JTIkTMv+QTUJVMEhvslOXIUiohWywcQ==" saltValue="3bhNlfuT9Qfa+A8VlGLvZg==" spinCount="100000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3:X33"/>
    <mergeCell ref="T34:X3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2022-03-10T16:39:41Z</dcterms:modified>
</cp:coreProperties>
</file>