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1\"/>
    </mc:Choice>
  </mc:AlternateContent>
  <bookViews>
    <workbookView xWindow="0" yWindow="0" windowWidth="28800" windowHeight="12330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definedNames>
    <definedName name="_xlnm.Print_Area" localSheetId="9">Chuva!$A$1:$AH$19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B26" i="14" l="1"/>
  <c r="B33" i="8" l="1"/>
  <c r="B33" i="7"/>
  <c r="B33" i="4"/>
  <c r="B33" i="9" l="1"/>
  <c r="B30" i="12" l="1"/>
  <c r="B33" i="6" l="1"/>
  <c r="B30" i="15" l="1"/>
  <c r="B33" i="5" l="1"/>
  <c r="AF13" i="14" l="1"/>
  <c r="AG13" i="14"/>
  <c r="AH13" i="14"/>
  <c r="AF8" i="14"/>
  <c r="AG8" i="14"/>
  <c r="AH8" i="14"/>
  <c r="AF8" i="15"/>
  <c r="AG8" i="15"/>
  <c r="AF8" i="12"/>
  <c r="AG8" i="12"/>
  <c r="AF32" i="9"/>
  <c r="AG32" i="9"/>
  <c r="AF9" i="9"/>
  <c r="AG9" i="9"/>
  <c r="AF32" i="8"/>
  <c r="AG32" i="8"/>
  <c r="AF9" i="8"/>
  <c r="AG9" i="8"/>
  <c r="AF32" i="7"/>
  <c r="AF9" i="7"/>
  <c r="AF32" i="6"/>
  <c r="AG32" i="6"/>
  <c r="AF9" i="6"/>
  <c r="AG9" i="6"/>
  <c r="AF10" i="6"/>
  <c r="AG10" i="6"/>
  <c r="AF32" i="5"/>
  <c r="AG32" i="5"/>
  <c r="AF9" i="5"/>
  <c r="AG9" i="5"/>
  <c r="AF32" i="4"/>
  <c r="AF9" i="4" l="1"/>
  <c r="AH12" i="14" l="1"/>
  <c r="AF7" i="7" l="1"/>
  <c r="AF7" i="9"/>
  <c r="AG7" i="8"/>
  <c r="AF7" i="8"/>
  <c r="AG7" i="9"/>
  <c r="AF10" i="9"/>
  <c r="AG17" i="9"/>
  <c r="AF10" i="7"/>
  <c r="AF16" i="8"/>
  <c r="AG21" i="8"/>
  <c r="AG27" i="8"/>
  <c r="AF29" i="7"/>
  <c r="AF23" i="9"/>
  <c r="AG24" i="9"/>
  <c r="AG16" i="6"/>
  <c r="AG29" i="9"/>
  <c r="AG15" i="15"/>
  <c r="AF15" i="12"/>
  <c r="AF21" i="4"/>
  <c r="AG20" i="12"/>
  <c r="AF27" i="4"/>
  <c r="AG17" i="5"/>
  <c r="AG24" i="5"/>
  <c r="AG25" i="12"/>
  <c r="AF15" i="14"/>
  <c r="AF20" i="14"/>
  <c r="AF21" i="14"/>
  <c r="AF23" i="14"/>
  <c r="AF23" i="7"/>
  <c r="AG10" i="5"/>
  <c r="AF7" i="5"/>
  <c r="AG6" i="15"/>
  <c r="AH6" i="14"/>
  <c r="AF23" i="4"/>
  <c r="AF29" i="4"/>
  <c r="AG21" i="5"/>
  <c r="AG27" i="5"/>
  <c r="AG17" i="6"/>
  <c r="AF23" i="6"/>
  <c r="AG24" i="6"/>
  <c r="AG23" i="8"/>
  <c r="AG29" i="8"/>
  <c r="AF16" i="9"/>
  <c r="AG21" i="9"/>
  <c r="AF24" i="9"/>
  <c r="AF9" i="12"/>
  <c r="AG22" i="12"/>
  <c r="AG27" i="12"/>
  <c r="AG9" i="15"/>
  <c r="AG16" i="15"/>
  <c r="AF22" i="15"/>
  <c r="AG23" i="15"/>
  <c r="AF14" i="14"/>
  <c r="AH15" i="14"/>
  <c r="AF19" i="14"/>
  <c r="AH21" i="14"/>
  <c r="AF25" i="14"/>
  <c r="AF10" i="4"/>
  <c r="AF17" i="4"/>
  <c r="AF24" i="4"/>
  <c r="AG16" i="5"/>
  <c r="AG23" i="6"/>
  <c r="AG29" i="6"/>
  <c r="AF16" i="7"/>
  <c r="AF21" i="7"/>
  <c r="AF27" i="7"/>
  <c r="AF10" i="8"/>
  <c r="AG17" i="8"/>
  <c r="AF23" i="8"/>
  <c r="AG24" i="8"/>
  <c r="AG16" i="9"/>
  <c r="AG27" i="9"/>
  <c r="AG9" i="12"/>
  <c r="AG16" i="12"/>
  <c r="AF20" i="12"/>
  <c r="AF22" i="12"/>
  <c r="AG23" i="12"/>
  <c r="AF9" i="15"/>
  <c r="AG22" i="15"/>
  <c r="AG27" i="15"/>
  <c r="AG19" i="14"/>
  <c r="AH23" i="14"/>
  <c r="AG25" i="14"/>
  <c r="AF16" i="4"/>
  <c r="AG23" i="5"/>
  <c r="AG29" i="5"/>
  <c r="AF16" i="6"/>
  <c r="AG21" i="6"/>
  <c r="AG27" i="6"/>
  <c r="AF17" i="7"/>
  <c r="AF24" i="7"/>
  <c r="AG16" i="8"/>
  <c r="AG23" i="9"/>
  <c r="AG15" i="12"/>
  <c r="AF15" i="15"/>
  <c r="AG20" i="15"/>
  <c r="AG25" i="15"/>
  <c r="AF9" i="14"/>
  <c r="AG15" i="14"/>
  <c r="AH19" i="14"/>
  <c r="AG21" i="14"/>
  <c r="AH25" i="14"/>
  <c r="AH7" i="14"/>
  <c r="AF7" i="4"/>
  <c r="AF7" i="12"/>
  <c r="AG7" i="14"/>
  <c r="AF7" i="6"/>
  <c r="AF7" i="15"/>
  <c r="AF6" i="4"/>
  <c r="AG6" i="5"/>
  <c r="AG6" i="9"/>
  <c r="AF6" i="14"/>
  <c r="AG6" i="6"/>
  <c r="AF6" i="5"/>
  <c r="AG6" i="8"/>
  <c r="AG6" i="12"/>
  <c r="AF6" i="7"/>
  <c r="AG6" i="14"/>
  <c r="AG23" i="14"/>
  <c r="AH20" i="14"/>
  <c r="AG20" i="14"/>
  <c r="AH14" i="14"/>
  <c r="AG14" i="14"/>
  <c r="AG9" i="14"/>
  <c r="AH9" i="14"/>
  <c r="AF7" i="14"/>
  <c r="AF27" i="15"/>
  <c r="AF25" i="15"/>
  <c r="AF23" i="15"/>
  <c r="AF20" i="15"/>
  <c r="AF16" i="15"/>
  <c r="AG7" i="15"/>
  <c r="AF6" i="15"/>
  <c r="AF27" i="12"/>
  <c r="AF25" i="12"/>
  <c r="AF23" i="12"/>
  <c r="AF16" i="12"/>
  <c r="AG7" i="12"/>
  <c r="AF6" i="12"/>
  <c r="AF29" i="9"/>
  <c r="AF27" i="9"/>
  <c r="AF21" i="9"/>
  <c r="AF17" i="9"/>
  <c r="AG10" i="9"/>
  <c r="AF6" i="9"/>
  <c r="AF29" i="8"/>
  <c r="AF27" i="8"/>
  <c r="AF24" i="8"/>
  <c r="AF21" i="8"/>
  <c r="AF17" i="8"/>
  <c r="AG10" i="8"/>
  <c r="AF6" i="8"/>
  <c r="AF29" i="6"/>
  <c r="AF27" i="6"/>
  <c r="AF24" i="6"/>
  <c r="AF21" i="6"/>
  <c r="AF17" i="6"/>
  <c r="AG7" i="6"/>
  <c r="AF6" i="6"/>
  <c r="AF29" i="5"/>
  <c r="AF27" i="5"/>
  <c r="AF24" i="5"/>
  <c r="AF23" i="5"/>
  <c r="AF21" i="5"/>
  <c r="AF16" i="5"/>
  <c r="AF17" i="5"/>
  <c r="AF10" i="5"/>
  <c r="AG7" i="5"/>
  <c r="AF18" i="7" l="1"/>
  <c r="AF25" i="7"/>
  <c r="AG25" i="6"/>
  <c r="AG15" i="8"/>
  <c r="AG11" i="5"/>
  <c r="AF26" i="6"/>
  <c r="AF19" i="8"/>
  <c r="AG20" i="8"/>
  <c r="AF25" i="8"/>
  <c r="AG28" i="8"/>
  <c r="AF30" i="8"/>
  <c r="AF31" i="8"/>
  <c r="AF19" i="9"/>
  <c r="AG20" i="9"/>
  <c r="AF25" i="9"/>
  <c r="AG28" i="9"/>
  <c r="AF31" i="9"/>
  <c r="AF18" i="12"/>
  <c r="AG19" i="12"/>
  <c r="AG26" i="12"/>
  <c r="AF29" i="12"/>
  <c r="AF18" i="15"/>
  <c r="AG19" i="15"/>
  <c r="AG26" i="15"/>
  <c r="AF28" i="15"/>
  <c r="AF29" i="15"/>
  <c r="AH17" i="14"/>
  <c r="AF18" i="14"/>
  <c r="AF18" i="5"/>
  <c r="AF20" i="5"/>
  <c r="AG25" i="5"/>
  <c r="AG18" i="6"/>
  <c r="AF22" i="6"/>
  <c r="AF25" i="6"/>
  <c r="AG26" i="6"/>
  <c r="AF15" i="8"/>
  <c r="AF15" i="5"/>
  <c r="AG15" i="9"/>
  <c r="AG14" i="12"/>
  <c r="AG14" i="15"/>
  <c r="AF14" i="9"/>
  <c r="AF13" i="15"/>
  <c r="AF13" i="12"/>
  <c r="AF13" i="8"/>
  <c r="AF13" i="5"/>
  <c r="AF13" i="6"/>
  <c r="AF13" i="7"/>
  <c r="AF12" i="8"/>
  <c r="AF12" i="5"/>
  <c r="AG12" i="9"/>
  <c r="AG11" i="12"/>
  <c r="AG11" i="15"/>
  <c r="AF11" i="14"/>
  <c r="AG12" i="8"/>
  <c r="AF11" i="9"/>
  <c r="AF10" i="12"/>
  <c r="AF10" i="15"/>
  <c r="AF8" i="7"/>
  <c r="AG8" i="8"/>
  <c r="AG8" i="6"/>
  <c r="AF5" i="7"/>
  <c r="AG5" i="8"/>
  <c r="AF5" i="9"/>
  <c r="AF5" i="12"/>
  <c r="AF5" i="15"/>
  <c r="AF30" i="7"/>
  <c r="AF19" i="6"/>
  <c r="AG19" i="8"/>
  <c r="AG22" i="8"/>
  <c r="AG26" i="8"/>
  <c r="AG31" i="8"/>
  <c r="AG19" i="9"/>
  <c r="AG10" i="12"/>
  <c r="AG18" i="12"/>
  <c r="AG21" i="12"/>
  <c r="AG29" i="12"/>
  <c r="AG10" i="15"/>
  <c r="AG13" i="15"/>
  <c r="AG18" i="15"/>
  <c r="AG21" i="15"/>
  <c r="AG24" i="15"/>
  <c r="AG29" i="15"/>
  <c r="AH10" i="14"/>
  <c r="AF16" i="14"/>
  <c r="AG17" i="14"/>
  <c r="AH18" i="14"/>
  <c r="AG24" i="14"/>
  <c r="AG8" i="5"/>
  <c r="AG30" i="6"/>
  <c r="AF22" i="5"/>
  <c r="AG30" i="5"/>
  <c r="AG11" i="9"/>
  <c r="AG14" i="9"/>
  <c r="AG22" i="9"/>
  <c r="AG26" i="9"/>
  <c r="AG31" i="9"/>
  <c r="AG13" i="12"/>
  <c r="AG24" i="12"/>
  <c r="AF11" i="5"/>
  <c r="AG11" i="8"/>
  <c r="AG13" i="8"/>
  <c r="AG14" i="8"/>
  <c r="AG12" i="5"/>
  <c r="AF14" i="5"/>
  <c r="AG15" i="5"/>
  <c r="AF19" i="5"/>
  <c r="AG20" i="5"/>
  <c r="AF25" i="5"/>
  <c r="AG28" i="5"/>
  <c r="AF31" i="5"/>
  <c r="AF11" i="6"/>
  <c r="AG12" i="6"/>
  <c r="AF14" i="6"/>
  <c r="AG15" i="6"/>
  <c r="AG20" i="6"/>
  <c r="AG28" i="6"/>
  <c r="AF30" i="6"/>
  <c r="AF31" i="6"/>
  <c r="AF12" i="7"/>
  <c r="AF15" i="7"/>
  <c r="AF20" i="7"/>
  <c r="AF28" i="7"/>
  <c r="AF11" i="8"/>
  <c r="AF14" i="8"/>
  <c r="AF18" i="8"/>
  <c r="AF20" i="8"/>
  <c r="AG25" i="8"/>
  <c r="AG8" i="9"/>
  <c r="AF12" i="9"/>
  <c r="AF13" i="9"/>
  <c r="AF15" i="9"/>
  <c r="AF18" i="9"/>
  <c r="AF20" i="9"/>
  <c r="AG25" i="9"/>
  <c r="AF11" i="12"/>
  <c r="AF12" i="12"/>
  <c r="AF14" i="12"/>
  <c r="AF17" i="12"/>
  <c r="AF19" i="12"/>
  <c r="AF11" i="15"/>
  <c r="AF12" i="15"/>
  <c r="AF14" i="15"/>
  <c r="AF17" i="15"/>
  <c r="AF24" i="15"/>
  <c r="AF12" i="14"/>
  <c r="AH16" i="14"/>
  <c r="AF17" i="14"/>
  <c r="AH24" i="14"/>
  <c r="AG14" i="5"/>
  <c r="AG19" i="5"/>
  <c r="AG22" i="5"/>
  <c r="AG26" i="5"/>
  <c r="AG31" i="5"/>
  <c r="AG11" i="6"/>
  <c r="AG14" i="6"/>
  <c r="AF18" i="6"/>
  <c r="AG19" i="6"/>
  <c r="AG22" i="6"/>
  <c r="AG31" i="6"/>
  <c r="AF11" i="7"/>
  <c r="AF14" i="7"/>
  <c r="AF19" i="7"/>
  <c r="AF22" i="7"/>
  <c r="AF26" i="7"/>
  <c r="AF31" i="7"/>
  <c r="AF22" i="8"/>
  <c r="AG30" i="8"/>
  <c r="AF22" i="9"/>
  <c r="AG30" i="9"/>
  <c r="AF21" i="12"/>
  <c r="AG28" i="12"/>
  <c r="AF21" i="15"/>
  <c r="AG28" i="15"/>
  <c r="AF22" i="14"/>
  <c r="AF24" i="14"/>
  <c r="AG5" i="5"/>
  <c r="AF5" i="6"/>
  <c r="AF5" i="8"/>
  <c r="AG5" i="9"/>
  <c r="AG5" i="12"/>
  <c r="AG5" i="15"/>
  <c r="AF5" i="14"/>
  <c r="AG5" i="6"/>
  <c r="AF5" i="5"/>
  <c r="AG22" i="14"/>
  <c r="AH22" i="14"/>
  <c r="AG16" i="14"/>
  <c r="AG18" i="14"/>
  <c r="AF10" i="14"/>
  <c r="AH11" i="14"/>
  <c r="AG11" i="14"/>
  <c r="AG10" i="14"/>
  <c r="AG12" i="14"/>
  <c r="AG5" i="14"/>
  <c r="AH5" i="14"/>
  <c r="AF26" i="15"/>
  <c r="AG17" i="15"/>
  <c r="AF19" i="15"/>
  <c r="AG12" i="15"/>
  <c r="AF28" i="12"/>
  <c r="AF26" i="12"/>
  <c r="AF24" i="12"/>
  <c r="AG17" i="12"/>
  <c r="AG12" i="12"/>
  <c r="AF30" i="9"/>
  <c r="AF28" i="9"/>
  <c r="AF26" i="9"/>
  <c r="AG18" i="9"/>
  <c r="AG13" i="9"/>
  <c r="AF8" i="9"/>
  <c r="AF28" i="8"/>
  <c r="AF26" i="8"/>
  <c r="AG18" i="8"/>
  <c r="AF8" i="8"/>
  <c r="AF28" i="6"/>
  <c r="AF20" i="6"/>
  <c r="AF12" i="6"/>
  <c r="AF15" i="6"/>
  <c r="AG13" i="6"/>
  <c r="AF8" i="6"/>
  <c r="AF30" i="5"/>
  <c r="AF28" i="5"/>
  <c r="AF26" i="5"/>
  <c r="AG18" i="5"/>
  <c r="AG13" i="5"/>
  <c r="AF8" i="5"/>
  <c r="AF33" i="7" l="1"/>
  <c r="AF13" i="4" l="1"/>
  <c r="AF20" i="4"/>
  <c r="AF28" i="4"/>
  <c r="AF8" i="4"/>
  <c r="AF19" i="4"/>
  <c r="AF22" i="4"/>
  <c r="AF26" i="4"/>
  <c r="AF31" i="4"/>
  <c r="AF12" i="4"/>
  <c r="AF15" i="4"/>
  <c r="AF18" i="4"/>
  <c r="AF25" i="4"/>
  <c r="AF5" i="4"/>
  <c r="AF11" i="4"/>
  <c r="AF14" i="4"/>
  <c r="AF30" i="4"/>
  <c r="AF33" i="4" l="1"/>
  <c r="AE33" i="6"/>
  <c r="AE33" i="5"/>
  <c r="AE33" i="9" l="1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D33" i="6"/>
  <c r="AC33" i="6"/>
  <c r="AB33" i="6"/>
  <c r="AA33" i="6"/>
  <c r="Z33" i="6"/>
  <c r="Y33" i="6"/>
  <c r="X33" i="6"/>
  <c r="W33" i="6"/>
  <c r="V33" i="6"/>
  <c r="U33" i="6"/>
  <c r="T33" i="6"/>
  <c r="R33" i="6"/>
  <c r="S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U27" i="14"/>
  <c r="AE30" i="15"/>
  <c r="AE30" i="12"/>
  <c r="M30" i="12"/>
  <c r="AC30" i="12"/>
  <c r="AA30" i="12"/>
  <c r="AE33" i="8"/>
  <c r="I26" i="14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AD30" i="12"/>
  <c r="AB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L30" i="12"/>
  <c r="K30" i="12"/>
  <c r="J30" i="12"/>
  <c r="I30" i="12"/>
  <c r="H30" i="12"/>
  <c r="G30" i="12"/>
  <c r="F30" i="12"/>
  <c r="E30" i="12"/>
  <c r="D30" i="12"/>
  <c r="C30" i="12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C26" i="14" l="1"/>
  <c r="G26" i="14"/>
  <c r="K27" i="14"/>
  <c r="O27" i="14"/>
  <c r="S26" i="14"/>
  <c r="W27" i="14"/>
  <c r="AA27" i="14"/>
  <c r="AE27" i="14"/>
  <c r="E26" i="14"/>
  <c r="M27" i="14"/>
  <c r="Q26" i="14"/>
  <c r="Y26" i="14"/>
  <c r="E27" i="14"/>
  <c r="U26" i="14"/>
  <c r="AC26" i="14"/>
  <c r="O26" i="14"/>
  <c r="W26" i="14"/>
  <c r="C27" i="14"/>
  <c r="AC27" i="14"/>
  <c r="F26" i="14"/>
  <c r="J26" i="14"/>
  <c r="N26" i="14"/>
  <c r="R26" i="14"/>
  <c r="V26" i="14"/>
  <c r="Z26" i="14"/>
  <c r="K26" i="14"/>
  <c r="AA26" i="14"/>
  <c r="M26" i="14"/>
  <c r="I27" i="14"/>
  <c r="Q27" i="14"/>
  <c r="Y27" i="14"/>
  <c r="AD26" i="14"/>
  <c r="G27" i="14"/>
  <c r="S27" i="14"/>
  <c r="AE26" i="14"/>
  <c r="AG30" i="15"/>
  <c r="AG30" i="12"/>
  <c r="AG33" i="9"/>
  <c r="AG33" i="8"/>
  <c r="AG33" i="6"/>
  <c r="AF30" i="15"/>
  <c r="AF30" i="12"/>
  <c r="AF33" i="9"/>
  <c r="AF33" i="8"/>
  <c r="AF33" i="6"/>
  <c r="AG33" i="5"/>
  <c r="D27" i="14"/>
  <c r="H27" i="14"/>
  <c r="L27" i="14"/>
  <c r="P27" i="14"/>
  <c r="T27" i="14"/>
  <c r="X27" i="14"/>
  <c r="AB27" i="14"/>
  <c r="AF33" i="5"/>
  <c r="D26" i="14"/>
  <c r="H26" i="14"/>
  <c r="L26" i="14"/>
  <c r="P26" i="14"/>
  <c r="T26" i="14"/>
  <c r="X26" i="14"/>
  <c r="AB26" i="14"/>
  <c r="B27" i="14"/>
  <c r="F27" i="14"/>
  <c r="J27" i="14"/>
  <c r="N27" i="14"/>
  <c r="R27" i="14"/>
  <c r="V27" i="14"/>
  <c r="Z27" i="14"/>
  <c r="AD27" i="14"/>
  <c r="AD33" i="4" l="1"/>
  <c r="AC33" i="4"/>
  <c r="AB33" i="4"/>
  <c r="Z33" i="4"/>
  <c r="Y33" i="4"/>
  <c r="X33" i="4"/>
  <c r="V33" i="4"/>
  <c r="U33" i="4"/>
  <c r="T33" i="4"/>
  <c r="R33" i="4"/>
  <c r="Q33" i="4"/>
  <c r="P33" i="4"/>
  <c r="N33" i="4"/>
  <c r="M33" i="4"/>
  <c r="L33" i="4"/>
  <c r="J33" i="4"/>
  <c r="I33" i="4"/>
  <c r="H33" i="4"/>
  <c r="F33" i="4"/>
  <c r="E33" i="4"/>
  <c r="D33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3" i="4" l="1"/>
  <c r="K33" i="4"/>
  <c r="O33" i="4"/>
  <c r="S33" i="4"/>
  <c r="W33" i="4"/>
  <c r="AA33" i="4"/>
  <c r="AE33" i="4"/>
  <c r="G33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27" i="14" l="1"/>
  <c r="AF26" i="14"/>
  <c r="AG26" i="14"/>
</calcChain>
</file>

<file path=xl/sharedStrings.xml><?xml version="1.0" encoding="utf-8"?>
<sst xmlns="http://schemas.openxmlformats.org/spreadsheetml/2006/main" count="3002" uniqueCount="222">
  <si>
    <t>Campo Grande</t>
  </si>
  <si>
    <t>Cassilândia</t>
  </si>
  <si>
    <t>Corumbá</t>
  </si>
  <si>
    <t>Coxim</t>
  </si>
  <si>
    <t>Itaquirai</t>
  </si>
  <si>
    <t>Ivinhema</t>
  </si>
  <si>
    <t>Miranda</t>
  </si>
  <si>
    <t>Ponta Porã</t>
  </si>
  <si>
    <t>Porto Murtinho</t>
  </si>
  <si>
    <t>Rio Brilhante</t>
  </si>
  <si>
    <t>São Gabriel do Oeste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</si>
  <si>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</si>
  <si>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</si>
  <si>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</si>
  <si>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</si>
  <si>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</si>
  <si>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</si>
  <si>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</si>
  <si>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</si>
  <si>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</si>
  <si>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</si>
  <si>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</si>
  <si>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</si>
  <si>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</si>
  <si>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</si>
  <si>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</si>
  <si>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</si>
  <si>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</si>
  <si>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</si>
  <si>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</si>
  <si>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</si>
  <si>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</si>
  <si>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</si>
  <si>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</si>
  <si>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</si>
  <si>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</si>
  <si>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</si>
  <si>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</si>
  <si>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</si>
  <si>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</si>
  <si>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</si>
  <si>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</si>
  <si>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</si>
  <si>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</si>
  <si>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</si>
  <si>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</si>
  <si>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</si>
  <si>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</si>
  <si>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</si>
  <si>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</si>
  <si>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</si>
  <si>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</si>
  <si>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</si>
  <si>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</si>
  <si>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</si>
  <si>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</si>
  <si>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</si>
  <si>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</si>
  <si>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</si>
  <si>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</si>
  <si>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</si>
  <si>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</si>
  <si>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</si>
  <si>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</si>
  <si>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</si>
  <si>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</si>
  <si>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</si>
  <si>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</si>
  <si>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</si>
  <si>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</si>
  <si>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</si>
  <si>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</si>
  <si>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</si>
  <si>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</si>
  <si>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</si>
  <si>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</si>
  <si>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</si>
  <si>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</si>
  <si>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</si>
  <si>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</si>
  <si>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</si>
  <si>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</si>
  <si>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</si>
  <si>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</si>
  <si>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</si>
  <si>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</si>
  <si>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</si>
  <si>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</si>
  <si>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</si>
  <si>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</si>
  <si>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</si>
  <si>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</si>
  <si>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</si>
  <si>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</si>
  <si>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</si>
  <si>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</si>
  <si>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</si>
  <si>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</si>
  <si>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</si>
  <si>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</si>
  <si>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</si>
  <si>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</si>
  <si>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</si>
  <si>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</si>
  <si>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</si>
  <si>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</si>
  <si>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</si>
  <si>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</si>
  <si>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</si>
  <si>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</si>
  <si>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</si>
  <si>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</si>
  <si>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</si>
  <si>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</si>
  <si>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</si>
  <si>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</si>
  <si>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</si>
  <si>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</si>
  <si>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</si>
  <si>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</si>
  <si>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</si>
  <si>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</si>
  <si>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</si>
  <si>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</si>
  <si>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</si>
  <si>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</si>
  <si>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</si>
  <si>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</si>
  <si>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</si>
  <si>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</si>
  <si>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</si>
  <si>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</si>
  <si>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</si>
  <si>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</si>
  <si>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</si>
  <si>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</si>
  <si>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</si>
  <si>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</si>
  <si>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</si>
  <si>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</si>
  <si>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</si>
  <si>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</si>
  <si>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</si>
  <si>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</si>
  <si>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</si>
  <si>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</si>
  <si>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</si>
  <si>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</si>
  <si>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</si>
  <si>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</si>
  <si>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</si>
  <si>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</si>
  <si>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Aral Moreira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</si>
  <si>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</si>
  <si>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</si>
  <si>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</si>
  <si>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</si>
  <si>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</si>
  <si>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</si>
  <si>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</si>
  <si>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</si>
  <si>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</si>
  <si>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</si>
  <si>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</si>
  <si>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</si>
  <si>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</si>
  <si>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</si>
  <si>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</si>
  <si>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</si>
  <si>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</si>
  <si>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</si>
  <si>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</si>
  <si>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</si>
  <si>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</si>
  <si>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</si>
  <si>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</si>
  <si>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</si>
  <si>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</si>
  <si>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</si>
  <si>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</si>
  <si>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</si>
  <si>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</si>
  <si>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</si>
  <si>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</si>
  <si>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</si>
  <si>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</si>
  <si>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</si>
  <si>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</si>
  <si>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</si>
  <si>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</si>
  <si>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</si>
  <si>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</si>
  <si>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</si>
  <si>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</si>
  <si>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</si>
  <si>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</si>
  <si>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</si>
  <si>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</si>
  <si>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</si>
  <si>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</si>
  <si>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</si>
  <si>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</si>
  <si>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</si>
  <si>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</si>
  <si>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</si>
  <si>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</si>
  <si>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</si>
  <si>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</si>
  <si>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</si>
  <si>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</si>
  <si>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</si>
  <si>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</si>
  <si>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</si>
  <si>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Abril/2021</t>
  </si>
  <si>
    <t>S</t>
  </si>
  <si>
    <t>L</t>
  </si>
  <si>
    <t>SE</t>
  </si>
  <si>
    <t>SO</t>
  </si>
  <si>
    <t>NO</t>
  </si>
  <si>
    <t>O</t>
  </si>
  <si>
    <t>N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</si>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</sst>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4" tint="0.39997558519241921"/>
        <bgColor indexed="64"/>
      </patternFill>
    </fill>
    <fill>
      <patternFill patternType="gray125">
        <bgColor theme="4" tint="0.39997558519241921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7" borderId="3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0" xfId="0" applyFill="1" applyBorder="1"/>
    <xf numFmtId="0" fontId="0" fillId="7" borderId="4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7" xfId="0" applyNumberFormat="1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 vertical="center"/>
    </xf>
    <xf numFmtId="49" fontId="3" fillId="7" borderId="5" xfId="0" applyNumberFormat="1" applyFont="1" applyFill="1" applyBorder="1" applyAlignment="1">
      <alignment horizontal="center" vertical="center"/>
    </xf>
    <xf numFmtId="49" fontId="3" fillId="7" borderId="6" xfId="0" applyNumberFormat="1" applyFont="1" applyFill="1" applyBorder="1" applyAlignment="1">
      <alignment horizontal="center" vertical="center"/>
    </xf>
    <xf numFmtId="49" fontId="0" fillId="7" borderId="6" xfId="0" applyNumberFormat="1" applyFill="1" applyBorder="1"/>
    <xf numFmtId="1" fontId="8" fillId="7" borderId="4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7" borderId="10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49" fontId="0" fillId="7" borderId="7" xfId="0" applyNumberFormat="1" applyFill="1" applyBorder="1"/>
    <xf numFmtId="2" fontId="8" fillId="5" borderId="12" xfId="0" applyNumberFormat="1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0" fillId="7" borderId="7" xfId="0" applyFill="1" applyBorder="1"/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2" fontId="4" fillId="2" borderId="23" xfId="0" applyNumberFormat="1" applyFont="1" applyFill="1" applyBorder="1" applyAlignment="1">
      <alignment horizontal="center" vertical="center"/>
    </xf>
    <xf numFmtId="2" fontId="4" fillId="2" borderId="24" xfId="0" applyNumberFormat="1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vertical="center"/>
    </xf>
    <xf numFmtId="49" fontId="8" fillId="5" borderId="12" xfId="0" applyNumberFormat="1" applyFont="1" applyFill="1" applyBorder="1" applyAlignment="1">
      <alignment horizontal="center" vertical="center"/>
    </xf>
    <xf numFmtId="2" fontId="10" fillId="7" borderId="7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2" fontId="4" fillId="3" borderId="38" xfId="0" applyNumberFormat="1" applyFont="1" applyFill="1" applyBorder="1" applyAlignment="1">
      <alignment horizontal="center" vertical="center"/>
    </xf>
    <xf numFmtId="2" fontId="8" fillId="3" borderId="17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2" fontId="8" fillId="4" borderId="17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2" fontId="4" fillId="8" borderId="16" xfId="0" applyNumberFormat="1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2" fontId="8" fillId="5" borderId="14" xfId="0" applyNumberFormat="1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15" fillId="5" borderId="42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4" fillId="2" borderId="45" xfId="0" applyNumberFormat="1" applyFont="1" applyFill="1" applyBorder="1" applyAlignment="1">
      <alignment horizontal="center" vertical="center"/>
    </xf>
    <xf numFmtId="2" fontId="8" fillId="3" borderId="23" xfId="0" applyNumberFormat="1" applyFont="1" applyFill="1" applyBorder="1" applyAlignment="1">
      <alignment horizontal="center" vertical="center"/>
    </xf>
    <xf numFmtId="2" fontId="8" fillId="5" borderId="46" xfId="0" applyNumberFormat="1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3" borderId="11" xfId="0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2" fontId="8" fillId="3" borderId="38" xfId="0" applyNumberFormat="1" applyFont="1" applyFill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0" fontId="10" fillId="10" borderId="30" xfId="0" applyFont="1" applyFill="1" applyBorder="1" applyAlignment="1">
      <alignment horizontal="center" vertical="center"/>
    </xf>
    <xf numFmtId="0" fontId="15" fillId="6" borderId="41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15" fillId="6" borderId="4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9" fontId="8" fillId="5" borderId="14" xfId="0" applyNumberFormat="1" applyFont="1" applyFill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10" fillId="8" borderId="28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34" xfId="0" applyNumberFormat="1" applyFont="1" applyFill="1" applyBorder="1" applyAlignment="1">
      <alignment horizontal="center" vertical="center"/>
    </xf>
    <xf numFmtId="2" fontId="10" fillId="3" borderId="28" xfId="0" applyNumberFormat="1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1" fontId="8" fillId="7" borderId="16" xfId="0" applyNumberFormat="1" applyFont="1" applyFill="1" applyBorder="1" applyAlignment="1">
      <alignment horizontal="center"/>
    </xf>
    <xf numFmtId="2" fontId="4" fillId="2" borderId="47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left" vertical="center"/>
    </xf>
    <xf numFmtId="2" fontId="10" fillId="5" borderId="18" xfId="0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2" fontId="8" fillId="5" borderId="54" xfId="0" applyNumberFormat="1" applyFont="1" applyFill="1" applyBorder="1" applyAlignment="1">
      <alignment horizontal="center" vertical="center"/>
    </xf>
    <xf numFmtId="2" fontId="6" fillId="5" borderId="55" xfId="0" applyNumberFormat="1" applyFont="1" applyFill="1" applyBorder="1" applyAlignment="1">
      <alignment horizontal="center" vertical="center"/>
    </xf>
    <xf numFmtId="2" fontId="8" fillId="5" borderId="55" xfId="0" applyNumberFormat="1" applyFont="1" applyFill="1" applyBorder="1" applyAlignment="1">
      <alignment horizontal="center" vertical="center"/>
    </xf>
    <xf numFmtId="14" fontId="8" fillId="8" borderId="28" xfId="0" applyNumberFormat="1" applyFont="1" applyFill="1" applyBorder="1" applyAlignment="1">
      <alignment horizontal="center"/>
    </xf>
    <xf numFmtId="0" fontId="2" fillId="9" borderId="29" xfId="0" applyFont="1" applyFill="1" applyBorder="1" applyAlignment="1">
      <alignment horizontal="center" vertical="center"/>
    </xf>
    <xf numFmtId="1" fontId="10" fillId="0" borderId="38" xfId="0" applyNumberFormat="1" applyFont="1" applyBorder="1" applyAlignment="1">
      <alignment horizontal="center"/>
    </xf>
    <xf numFmtId="1" fontId="10" fillId="0" borderId="1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8" fillId="12" borderId="29" xfId="0" applyFont="1" applyFill="1" applyBorder="1" applyAlignment="1">
      <alignment horizontal="center" vertical="center"/>
    </xf>
    <xf numFmtId="2" fontId="8" fillId="12" borderId="48" xfId="0" applyNumberFormat="1" applyFont="1" applyFill="1" applyBorder="1" applyAlignment="1">
      <alignment horizontal="center" vertical="center"/>
    </xf>
    <xf numFmtId="2" fontId="8" fillId="12" borderId="33" xfId="0" applyNumberFormat="1" applyFont="1" applyFill="1" applyBorder="1" applyAlignment="1">
      <alignment horizontal="center" vertical="center"/>
    </xf>
    <xf numFmtId="2" fontId="8" fillId="12" borderId="35" xfId="0" applyNumberFormat="1" applyFont="1" applyFill="1" applyBorder="1" applyAlignment="1">
      <alignment horizontal="center" vertical="center"/>
    </xf>
    <xf numFmtId="2" fontId="10" fillId="12" borderId="29" xfId="0" applyNumberFormat="1" applyFont="1" applyFill="1" applyBorder="1" applyAlignment="1">
      <alignment horizontal="center" vertical="center"/>
    </xf>
    <xf numFmtId="0" fontId="2" fillId="13" borderId="53" xfId="0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0" fontId="15" fillId="5" borderId="56" xfId="0" applyFont="1" applyFill="1" applyBorder="1" applyAlignment="1">
      <alignment horizontal="center" vertical="center"/>
    </xf>
    <xf numFmtId="0" fontId="15" fillId="5" borderId="57" xfId="0" applyFont="1" applyFill="1" applyBorder="1" applyAlignment="1">
      <alignment horizontal="center" vertical="center"/>
    </xf>
    <xf numFmtId="49" fontId="8" fillId="5" borderId="58" xfId="0" applyNumberFormat="1" applyFont="1" applyFill="1" applyBorder="1" applyAlignment="1">
      <alignment horizontal="center" vertical="center"/>
    </xf>
    <xf numFmtId="2" fontId="4" fillId="5" borderId="59" xfId="0" applyNumberFormat="1" applyFont="1" applyFill="1" applyBorder="1" applyAlignment="1">
      <alignment horizontal="center" vertical="center"/>
    </xf>
    <xf numFmtId="49" fontId="8" fillId="5" borderId="59" xfId="0" applyNumberFormat="1" applyFont="1" applyFill="1" applyBorder="1" applyAlignment="1">
      <alignment horizontal="center" vertical="center"/>
    </xf>
    <xf numFmtId="2" fontId="8" fillId="5" borderId="18" xfId="0" applyNumberFormat="1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35" xfId="0" applyNumberFormat="1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40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39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1" fontId="4" fillId="7" borderId="43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49" xfId="0" applyNumberFormat="1" applyFont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1" fontId="3" fillId="0" borderId="33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1" fontId="3" fillId="0" borderId="35" xfId="0" applyNumberFormat="1" applyFont="1" applyBorder="1" applyAlignment="1">
      <alignment horizontal="center" vertical="center"/>
    </xf>
    <xf numFmtId="1" fontId="4" fillId="0" borderId="43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4" fillId="0" borderId="52" xfId="0" applyNumberFormat="1" applyFont="1" applyBorder="1" applyAlignment="1">
      <alignment horizontal="center" vertical="center"/>
    </xf>
    <xf numFmtId="1" fontId="4" fillId="0" borderId="53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1" fontId="4" fillId="0" borderId="50" xfId="0" applyNumberFormat="1" applyFont="1" applyBorder="1" applyAlignment="1">
      <alignment horizontal="center"/>
    </xf>
    <xf numFmtId="1" fontId="4" fillId="0" borderId="51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2</xdr:col>
      <xdr:colOff>295275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34</xdr:row>
      <xdr:rowOff>105833</xdr:rowOff>
    </xdr:from>
    <xdr:to>
      <xdr:col>31</xdr:col>
      <xdr:colOff>325967</xdr:colOff>
      <xdr:row>38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18</xdr:col>
      <xdr:colOff>328346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29</xdr:row>
      <xdr:rowOff>63500</xdr:rowOff>
    </xdr:from>
    <xdr:to>
      <xdr:col>2</xdr:col>
      <xdr:colOff>222250</xdr:colOff>
      <xdr:row>32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28</xdr:row>
      <xdr:rowOff>116417</xdr:rowOff>
    </xdr:from>
    <xdr:to>
      <xdr:col>33</xdr:col>
      <xdr:colOff>297392</xdr:colOff>
      <xdr:row>32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29</xdr:row>
      <xdr:rowOff>105832</xdr:rowOff>
    </xdr:from>
    <xdr:to>
      <xdr:col>18</xdr:col>
      <xdr:colOff>223571</xdr:colOff>
      <xdr:row>32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3</xdr:col>
      <xdr:colOff>9525</xdr:colOff>
      <xdr:row>38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34</xdr:row>
      <xdr:rowOff>127000</xdr:rowOff>
    </xdr:from>
    <xdr:to>
      <xdr:col>32</xdr:col>
      <xdr:colOff>351367</xdr:colOff>
      <xdr:row>38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19</xdr:col>
      <xdr:colOff>61646</xdr:colOff>
      <xdr:row>38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3</xdr:col>
      <xdr:colOff>0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34</xdr:row>
      <xdr:rowOff>84667</xdr:rowOff>
    </xdr:from>
    <xdr:to>
      <xdr:col>32</xdr:col>
      <xdr:colOff>301625</xdr:colOff>
      <xdr:row>38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19</xdr:col>
      <xdr:colOff>23546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2</xdr:col>
      <xdr:colOff>200025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34</xdr:row>
      <xdr:rowOff>105834</xdr:rowOff>
    </xdr:from>
    <xdr:to>
      <xdr:col>31</xdr:col>
      <xdr:colOff>294216</xdr:colOff>
      <xdr:row>38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18</xdr:col>
      <xdr:colOff>328346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2</xdr:col>
      <xdr:colOff>257175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34</xdr:row>
      <xdr:rowOff>42334</xdr:rowOff>
    </xdr:from>
    <xdr:to>
      <xdr:col>32</xdr:col>
      <xdr:colOff>432858</xdr:colOff>
      <xdr:row>37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18</xdr:col>
      <xdr:colOff>166421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3</xdr:col>
      <xdr:colOff>0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34</xdr:row>
      <xdr:rowOff>127000</xdr:rowOff>
    </xdr:from>
    <xdr:to>
      <xdr:col>32</xdr:col>
      <xdr:colOff>350308</xdr:colOff>
      <xdr:row>38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14</xdr:col>
      <xdr:colOff>169332</xdr:colOff>
      <xdr:row>36</xdr:row>
      <xdr:rowOff>74081</xdr:rowOff>
    </xdr:from>
    <xdr:to>
      <xdr:col>18</xdr:col>
      <xdr:colOff>159011</xdr:colOff>
      <xdr:row>39</xdr:row>
      <xdr:rowOff>106359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863165" y="8879414"/>
          <a:ext cx="1365513" cy="5085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295275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31</xdr:row>
      <xdr:rowOff>105833</xdr:rowOff>
    </xdr:from>
    <xdr:to>
      <xdr:col>32</xdr:col>
      <xdr:colOff>565149</xdr:colOff>
      <xdr:row>35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328346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2</xdr:col>
      <xdr:colOff>114300</xdr:colOff>
      <xdr:row>39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207432</xdr:colOff>
      <xdr:row>36</xdr:row>
      <xdr:rowOff>78317</xdr:rowOff>
    </xdr:from>
    <xdr:to>
      <xdr:col>31</xdr:col>
      <xdr:colOff>1163108</xdr:colOff>
      <xdr:row>40</xdr:row>
      <xdr:rowOff>25400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3157" y="88603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37</xdr:row>
      <xdr:rowOff>39157</xdr:rowOff>
    </xdr:from>
    <xdr:to>
      <xdr:col>24</xdr:col>
      <xdr:colOff>71171</xdr:colOff>
      <xdr:row>40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247650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31</xdr:row>
      <xdr:rowOff>31750</xdr:rowOff>
    </xdr:from>
    <xdr:to>
      <xdr:col>32</xdr:col>
      <xdr:colOff>342898</xdr:colOff>
      <xdr:row>34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328346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abSelected="1" zoomScale="90" zoomScaleNormal="90" workbookViewId="0">
      <selection activeCell="P47" sqref="P47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6" ht="20.100000000000001" customHeight="1" thickBot="1" x14ac:dyDescent="0.25">
      <c r="A1" s="181" t="s">
        <v>13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3"/>
    </row>
    <row r="2" spans="1:36" s="4" customFormat="1" ht="20.100000000000001" customHeight="1" thickBot="1" x14ac:dyDescent="0.25">
      <c r="A2" s="184" t="s">
        <v>12</v>
      </c>
      <c r="B2" s="179" t="s">
        <v>213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80"/>
    </row>
    <row r="3" spans="1:36" s="5" customFormat="1" ht="20.100000000000001" customHeight="1" x14ac:dyDescent="0.2">
      <c r="A3" s="185"/>
      <c r="B3" s="187">
        <v>1</v>
      </c>
      <c r="C3" s="175">
        <f>SUM(B3+1)</f>
        <v>2</v>
      </c>
      <c r="D3" s="175">
        <f t="shared" ref="D3:AB3" si="0">SUM(C3+1)</f>
        <v>3</v>
      </c>
      <c r="E3" s="175">
        <f t="shared" si="0"/>
        <v>4</v>
      </c>
      <c r="F3" s="175">
        <f t="shared" si="0"/>
        <v>5</v>
      </c>
      <c r="G3" s="175">
        <v>6</v>
      </c>
      <c r="H3" s="175">
        <v>7</v>
      </c>
      <c r="I3" s="175">
        <f t="shared" si="0"/>
        <v>8</v>
      </c>
      <c r="J3" s="175">
        <f t="shared" si="0"/>
        <v>9</v>
      </c>
      <c r="K3" s="175">
        <f t="shared" si="0"/>
        <v>10</v>
      </c>
      <c r="L3" s="175">
        <f t="shared" si="0"/>
        <v>11</v>
      </c>
      <c r="M3" s="175">
        <f t="shared" si="0"/>
        <v>12</v>
      </c>
      <c r="N3" s="175">
        <f t="shared" si="0"/>
        <v>13</v>
      </c>
      <c r="O3" s="175">
        <f t="shared" si="0"/>
        <v>14</v>
      </c>
      <c r="P3" s="175">
        <f t="shared" si="0"/>
        <v>15</v>
      </c>
      <c r="Q3" s="175">
        <f t="shared" si="0"/>
        <v>16</v>
      </c>
      <c r="R3" s="175">
        <f t="shared" si="0"/>
        <v>17</v>
      </c>
      <c r="S3" s="175">
        <f t="shared" si="0"/>
        <v>18</v>
      </c>
      <c r="T3" s="175">
        <f t="shared" si="0"/>
        <v>19</v>
      </c>
      <c r="U3" s="175">
        <f t="shared" si="0"/>
        <v>20</v>
      </c>
      <c r="V3" s="175">
        <f t="shared" si="0"/>
        <v>21</v>
      </c>
      <c r="W3" s="175">
        <f t="shared" si="0"/>
        <v>22</v>
      </c>
      <c r="X3" s="175">
        <f t="shared" si="0"/>
        <v>23</v>
      </c>
      <c r="Y3" s="175">
        <f t="shared" si="0"/>
        <v>24</v>
      </c>
      <c r="Z3" s="175">
        <f t="shared" si="0"/>
        <v>25</v>
      </c>
      <c r="AA3" s="175">
        <f t="shared" si="0"/>
        <v>26</v>
      </c>
      <c r="AB3" s="175">
        <f t="shared" si="0"/>
        <v>27</v>
      </c>
      <c r="AC3" s="175">
        <f>SUM(AB3+1)</f>
        <v>28</v>
      </c>
      <c r="AD3" s="175">
        <f>SUM(AC3+1)</f>
        <v>29</v>
      </c>
      <c r="AE3" s="177">
        <v>30</v>
      </c>
      <c r="AF3" s="171" t="s">
        <v>27</v>
      </c>
    </row>
    <row r="4" spans="1:36" s="5" customFormat="1" ht="13.5" thickBot="1" x14ac:dyDescent="0.25">
      <c r="A4" s="186"/>
      <c r="B4" s="188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8"/>
      <c r="AF4" s="172"/>
    </row>
    <row r="5" spans="1:36" s="5" customFormat="1" x14ac:dyDescent="0.2">
      <c r="A5" s="106" t="s">
        <v>31</v>
      </c>
      <c r="B5" s="155">
        <v>25.791666666666668</v>
      </c>
      <c r="C5" s="155">
        <v>25.362500000000008</v>
      </c>
      <c r="D5" s="155">
        <v>25.804166666666671</v>
      </c>
      <c r="E5" s="155">
        <v>25.108333333333331</v>
      </c>
      <c r="F5" s="155">
        <v>24.916666666666668</v>
      </c>
      <c r="G5" s="155">
        <v>26.933333333333334</v>
      </c>
      <c r="H5" s="155">
        <v>25</v>
      </c>
      <c r="I5" s="155">
        <v>26.212500000000002</v>
      </c>
      <c r="J5" s="155">
        <v>27.208333333333332</v>
      </c>
      <c r="K5" s="155">
        <v>25.887499999999999</v>
      </c>
      <c r="L5" s="155">
        <v>26.379166666666666</v>
      </c>
      <c r="M5" s="155">
        <v>25.712500000000002</v>
      </c>
      <c r="N5" s="155">
        <v>26.458333333333329</v>
      </c>
      <c r="O5" s="155">
        <v>26.329166666666669</v>
      </c>
      <c r="P5" s="155">
        <v>25.883333333333336</v>
      </c>
      <c r="Q5" s="155">
        <v>26.387499999999999</v>
      </c>
      <c r="R5" s="155">
        <v>23.100000000000005</v>
      </c>
      <c r="S5" s="155">
        <v>24.337499999999995</v>
      </c>
      <c r="T5" s="155">
        <v>23.979166666666668</v>
      </c>
      <c r="U5" s="155">
        <v>22.916666666666668</v>
      </c>
      <c r="V5" s="155">
        <v>22.387499999999999</v>
      </c>
      <c r="W5" s="155">
        <v>21.970833333333331</v>
      </c>
      <c r="X5" s="155">
        <v>22.212499999999995</v>
      </c>
      <c r="Y5" s="155">
        <v>23.491666666666664</v>
      </c>
      <c r="Z5" s="155">
        <v>23.795833333333331</v>
      </c>
      <c r="AA5" s="155">
        <v>24.879166666666663</v>
      </c>
      <c r="AB5" s="155">
        <v>22.1875</v>
      </c>
      <c r="AC5" s="155">
        <v>19.858333333333334</v>
      </c>
      <c r="AD5" s="155">
        <v>19.145833333333339</v>
      </c>
      <c r="AE5" s="155">
        <v>20.141666666666666</v>
      </c>
      <c r="AF5" s="94">
        <f>AVERAGE(B5:AE5)</f>
        <v>24.325972222222219</v>
      </c>
    </row>
    <row r="6" spans="1:36" x14ac:dyDescent="0.2">
      <c r="A6" s="77" t="s">
        <v>93</v>
      </c>
      <c r="B6" s="155">
        <v>23.729166666666668</v>
      </c>
      <c r="C6" s="155">
        <v>24.370833333333326</v>
      </c>
      <c r="D6" s="155">
        <v>25.900000000000002</v>
      </c>
      <c r="E6" s="155">
        <v>26.004166666666674</v>
      </c>
      <c r="F6" s="155">
        <v>25.895833333333332</v>
      </c>
      <c r="G6" s="155">
        <v>26.387500000000006</v>
      </c>
      <c r="H6" s="155">
        <v>25.733333333333331</v>
      </c>
      <c r="I6" s="155">
        <v>26.158333333333331</v>
      </c>
      <c r="J6" s="155">
        <v>27.037500000000005</v>
      </c>
      <c r="K6" s="155">
        <v>26.941666666666663</v>
      </c>
      <c r="L6" s="155">
        <v>27.483333333333334</v>
      </c>
      <c r="M6" s="155">
        <v>27.820833333333336</v>
      </c>
      <c r="N6" s="155">
        <v>26.391666666666669</v>
      </c>
      <c r="O6" s="155">
        <v>26.150000000000002</v>
      </c>
      <c r="P6" s="155">
        <v>25.812499999999996</v>
      </c>
      <c r="Q6" s="155">
        <v>23.5625</v>
      </c>
      <c r="R6" s="155">
        <v>21.679166666666671</v>
      </c>
      <c r="S6" s="155">
        <v>23.837499999999995</v>
      </c>
      <c r="T6" s="155">
        <v>24.1875</v>
      </c>
      <c r="U6" s="155">
        <v>23.837500000000006</v>
      </c>
      <c r="V6" s="155">
        <v>23.429166666666671</v>
      </c>
      <c r="W6" s="155">
        <v>23.037499999999998</v>
      </c>
      <c r="X6" s="155">
        <v>22.775000000000002</v>
      </c>
      <c r="Y6" s="155">
        <v>24.579166666666666</v>
      </c>
      <c r="Z6" s="155">
        <v>22.612500000000001</v>
      </c>
      <c r="AA6" s="155">
        <v>21.574999999999999</v>
      </c>
      <c r="AB6" s="155">
        <v>20.962500000000002</v>
      </c>
      <c r="AC6" s="155">
        <v>20.408333333333335</v>
      </c>
      <c r="AD6" s="155">
        <v>20.975000000000001</v>
      </c>
      <c r="AE6" s="155">
        <v>21.691666666666666</v>
      </c>
      <c r="AF6" s="96">
        <f>AVERAGE(B6:AE6)</f>
        <v>24.365555555555552</v>
      </c>
    </row>
    <row r="7" spans="1:36" x14ac:dyDescent="0.2">
      <c r="A7" s="77" t="s">
        <v>152</v>
      </c>
      <c r="B7" s="155">
        <v>21.091666666666665</v>
      </c>
      <c r="C7" s="155">
        <v>22.879166666666666</v>
      </c>
      <c r="D7" s="155">
        <v>24.654166666666669</v>
      </c>
      <c r="E7" s="155">
        <v>25.004166666666659</v>
      </c>
      <c r="F7" s="155">
        <v>24.599999999999998</v>
      </c>
      <c r="G7" s="155">
        <v>24.391666666666666</v>
      </c>
      <c r="H7" s="155">
        <v>24.016666666666669</v>
      </c>
      <c r="I7" s="155">
        <v>24.337499999999995</v>
      </c>
      <c r="J7" s="155">
        <v>25.429166666666671</v>
      </c>
      <c r="K7" s="155">
        <v>25.799999999999997</v>
      </c>
      <c r="L7" s="155">
        <v>26.150000000000002</v>
      </c>
      <c r="M7" s="155">
        <v>20.587500000000002</v>
      </c>
      <c r="N7" s="155">
        <v>22.033333333333331</v>
      </c>
      <c r="O7" s="155">
        <v>23.650000000000002</v>
      </c>
      <c r="P7" s="155">
        <v>23.762499999999999</v>
      </c>
      <c r="Q7" s="155">
        <v>20.774999999999995</v>
      </c>
      <c r="R7" s="155">
        <v>21.8</v>
      </c>
      <c r="S7" s="155">
        <v>22.474999999999998</v>
      </c>
      <c r="T7" s="155">
        <v>22.316666666666666</v>
      </c>
      <c r="U7" s="155">
        <v>21.725000000000005</v>
      </c>
      <c r="V7" s="155">
        <v>21.212500000000002</v>
      </c>
      <c r="W7" s="155">
        <v>20.858333333333331</v>
      </c>
      <c r="X7" s="155">
        <v>21.162499999999998</v>
      </c>
      <c r="Y7" s="155">
        <v>21.287499999999998</v>
      </c>
      <c r="Z7" s="155">
        <v>17.862500000000001</v>
      </c>
      <c r="AA7" s="155">
        <v>17.466666666666665</v>
      </c>
      <c r="AB7" s="155">
        <v>16.216666666666669</v>
      </c>
      <c r="AC7" s="155">
        <v>16.691666666666666</v>
      </c>
      <c r="AD7" s="155">
        <v>17.533333333333335</v>
      </c>
      <c r="AE7" s="155">
        <v>18.100000000000001</v>
      </c>
      <c r="AF7" s="96">
        <f>AVERAGE(B7:AE7)</f>
        <v>21.862361111111113</v>
      </c>
    </row>
    <row r="8" spans="1:36" x14ac:dyDescent="0.2">
      <c r="A8" s="77" t="s">
        <v>32</v>
      </c>
      <c r="B8" s="155">
        <v>23.309523809523807</v>
      </c>
      <c r="C8" s="155">
        <v>22.804166666666664</v>
      </c>
      <c r="D8" s="155">
        <v>25.177272727272726</v>
      </c>
      <c r="E8" s="155">
        <v>26.695652173913043</v>
      </c>
      <c r="F8" s="155">
        <v>26.054545454545451</v>
      </c>
      <c r="G8" s="155">
        <v>28.02</v>
      </c>
      <c r="H8" s="155">
        <v>27.1</v>
      </c>
      <c r="I8" s="155">
        <v>26.661904761904761</v>
      </c>
      <c r="J8" s="155">
        <v>27.899999999999988</v>
      </c>
      <c r="K8" s="155">
        <v>27.952173913043481</v>
      </c>
      <c r="L8" s="155">
        <v>27.513636363636373</v>
      </c>
      <c r="M8" s="155">
        <v>23</v>
      </c>
      <c r="N8" s="155">
        <v>24.157894736842106</v>
      </c>
      <c r="O8" s="155">
        <v>25.668181818181814</v>
      </c>
      <c r="P8" s="155">
        <v>25.535</v>
      </c>
      <c r="Q8" s="155">
        <v>24.85</v>
      </c>
      <c r="R8" s="155">
        <v>24.471428571428564</v>
      </c>
      <c r="S8" s="155">
        <v>24.784210526315785</v>
      </c>
      <c r="T8" s="155">
        <v>23.330434782608691</v>
      </c>
      <c r="U8" s="155">
        <v>23.168181818181818</v>
      </c>
      <c r="V8" s="155">
        <v>22.580952380952379</v>
      </c>
      <c r="W8" s="155">
        <v>23.426315789473684</v>
      </c>
      <c r="X8" s="155">
        <v>24.704761904761902</v>
      </c>
      <c r="Y8" s="155">
        <v>23.847619047619045</v>
      </c>
      <c r="Z8" s="155">
        <v>22.075000000000003</v>
      </c>
      <c r="AA8" s="155">
        <v>20.074999999999999</v>
      </c>
      <c r="AB8" s="155">
        <v>17.90909090909091</v>
      </c>
      <c r="AC8" s="155">
        <v>17.591666666666669</v>
      </c>
      <c r="AD8" s="155">
        <v>17.926086956521743</v>
      </c>
      <c r="AE8" s="155">
        <v>18.342857142857142</v>
      </c>
      <c r="AF8" s="95">
        <f t="shared" ref="AF8:AF32" si="1">AVERAGE(B8:AE8)</f>
        <v>23.887785297400288</v>
      </c>
      <c r="AH8" t="s">
        <v>37</v>
      </c>
    </row>
    <row r="9" spans="1:36" x14ac:dyDescent="0.2">
      <c r="A9" s="77" t="s">
        <v>102</v>
      </c>
      <c r="B9" s="155">
        <v>23.637500000000003</v>
      </c>
      <c r="C9" s="155">
        <v>23.791666666666671</v>
      </c>
      <c r="D9" s="155">
        <v>25.612499999999997</v>
      </c>
      <c r="E9" s="155">
        <v>26.579166666666662</v>
      </c>
      <c r="F9" s="155">
        <v>25.733333333333331</v>
      </c>
      <c r="G9" s="155">
        <v>27.099999999999994</v>
      </c>
      <c r="H9" s="155">
        <v>25.512499999999999</v>
      </c>
      <c r="I9" s="155">
        <v>25.720833333333335</v>
      </c>
      <c r="J9" s="155">
        <v>26.724999999999998</v>
      </c>
      <c r="K9" s="155">
        <v>26.891666666666669</v>
      </c>
      <c r="L9" s="155">
        <v>26.591666666666669</v>
      </c>
      <c r="M9" s="155">
        <v>24.899999999999995</v>
      </c>
      <c r="N9" s="155">
        <v>24.658333333333331</v>
      </c>
      <c r="O9" s="155">
        <v>25.862500000000008</v>
      </c>
      <c r="P9" s="155">
        <v>25.549999999999997</v>
      </c>
      <c r="Q9" s="155">
        <v>23.379166666666666</v>
      </c>
      <c r="R9" s="155">
        <v>23</v>
      </c>
      <c r="S9" s="155">
        <v>24.504166666666666</v>
      </c>
      <c r="T9" s="155">
        <v>24.366666666666674</v>
      </c>
      <c r="U9" s="155">
        <v>23.758333333333329</v>
      </c>
      <c r="V9" s="155">
        <v>23.287499999999998</v>
      </c>
      <c r="W9" s="155">
        <v>23.424999999999997</v>
      </c>
      <c r="X9" s="155">
        <v>24.466666666666665</v>
      </c>
      <c r="Y9" s="155">
        <v>23.987500000000001</v>
      </c>
      <c r="Z9" s="155">
        <v>20.570833333333329</v>
      </c>
      <c r="AA9" s="155">
        <v>19.941666666666666</v>
      </c>
      <c r="AB9" s="155">
        <v>18.620833333333334</v>
      </c>
      <c r="AC9" s="155">
        <v>18.150000000000002</v>
      </c>
      <c r="AD9" s="155">
        <v>19.058333333333337</v>
      </c>
      <c r="AE9" s="155">
        <v>19.720833333333339</v>
      </c>
      <c r="AF9" s="95">
        <f t="shared" si="1"/>
        <v>23.83680555555555</v>
      </c>
    </row>
    <row r="10" spans="1:36" x14ac:dyDescent="0.2">
      <c r="A10" s="77" t="s">
        <v>108</v>
      </c>
      <c r="B10" s="155">
        <v>22.926315789473687</v>
      </c>
      <c r="C10" s="155">
        <v>25.027777777777779</v>
      </c>
      <c r="D10" s="155">
        <v>27.077777777777776</v>
      </c>
      <c r="E10" s="155">
        <v>27.647058823529417</v>
      </c>
      <c r="F10" s="155">
        <v>28.073333333333331</v>
      </c>
      <c r="G10" s="155">
        <v>27.364705882352936</v>
      </c>
      <c r="H10" s="155">
        <v>26.647058823529413</v>
      </c>
      <c r="I10" s="155">
        <v>27.52941176470588</v>
      </c>
      <c r="J10" s="155">
        <v>28.464705882352945</v>
      </c>
      <c r="K10" s="155">
        <v>28.388235294117649</v>
      </c>
      <c r="L10" s="155">
        <v>28.450000000000003</v>
      </c>
      <c r="M10" s="155">
        <v>25.36470588235294</v>
      </c>
      <c r="N10" s="155">
        <v>25.617647058823529</v>
      </c>
      <c r="O10" s="155">
        <v>26.227777777777778</v>
      </c>
      <c r="P10" s="155">
        <v>26.833333333333332</v>
      </c>
      <c r="Q10" s="155">
        <v>22.112500000000001</v>
      </c>
      <c r="R10" s="155">
        <v>24.614285714285717</v>
      </c>
      <c r="S10" s="155">
        <v>25.915384615384614</v>
      </c>
      <c r="T10" s="155">
        <v>24.411764705882355</v>
      </c>
      <c r="U10" s="155">
        <v>25.058823529411768</v>
      </c>
      <c r="V10" s="155">
        <v>24.835294117647063</v>
      </c>
      <c r="W10" s="155">
        <v>24.047058823529412</v>
      </c>
      <c r="X10" s="155">
        <v>24.2</v>
      </c>
      <c r="Y10" s="155">
        <v>24.993750000000006</v>
      </c>
      <c r="Z10" s="155">
        <v>20.253846153846151</v>
      </c>
      <c r="AA10" s="155">
        <v>20.469230769230769</v>
      </c>
      <c r="AB10" s="155">
        <v>18.8</v>
      </c>
      <c r="AC10" s="155">
        <v>17.900000000000002</v>
      </c>
      <c r="AD10" s="155">
        <v>20.016666666666662</v>
      </c>
      <c r="AE10" s="155">
        <v>22.8</v>
      </c>
      <c r="AF10" s="97">
        <f t="shared" si="1"/>
        <v>24.735615009904091</v>
      </c>
      <c r="AI10" t="s">
        <v>37</v>
      </c>
    </row>
    <row r="11" spans="1:36" x14ac:dyDescent="0.2">
      <c r="A11" s="77" t="s">
        <v>0</v>
      </c>
      <c r="B11" s="155">
        <v>24.258333333333329</v>
      </c>
      <c r="C11" s="155">
        <v>25.745833333333326</v>
      </c>
      <c r="D11" s="155">
        <v>26.783333333333331</v>
      </c>
      <c r="E11" s="155">
        <v>27.258333333333329</v>
      </c>
      <c r="F11" s="155">
        <v>25.679166666666671</v>
      </c>
      <c r="G11" s="155">
        <v>27.304166666666664</v>
      </c>
      <c r="H11" s="155">
        <v>25.104166666666668</v>
      </c>
      <c r="I11" s="155">
        <v>26.82083333333334</v>
      </c>
      <c r="J11" s="155">
        <v>26.8125</v>
      </c>
      <c r="K11" s="155">
        <v>26.845833333333331</v>
      </c>
      <c r="L11" s="155">
        <v>26.608333333333334</v>
      </c>
      <c r="M11" s="155">
        <v>25.016666666666666</v>
      </c>
      <c r="N11" s="155">
        <v>23.783333333333335</v>
      </c>
      <c r="O11" s="155">
        <v>24.758333333333336</v>
      </c>
      <c r="P11" s="155">
        <v>26.125</v>
      </c>
      <c r="Q11" s="155">
        <v>23.737499999999994</v>
      </c>
      <c r="R11" s="155">
        <v>22.0625</v>
      </c>
      <c r="S11" s="155">
        <v>22.841666666666669</v>
      </c>
      <c r="T11" s="155">
        <v>23.729166666666668</v>
      </c>
      <c r="U11" s="155">
        <v>23.991666666666671</v>
      </c>
      <c r="V11" s="155">
        <v>23.679166666666671</v>
      </c>
      <c r="W11" s="155">
        <v>23.424999999999997</v>
      </c>
      <c r="X11" s="155">
        <v>23.75</v>
      </c>
      <c r="Y11" s="155">
        <v>24.612499999999997</v>
      </c>
      <c r="Z11" s="155">
        <v>21.216666666666665</v>
      </c>
      <c r="AA11" s="155">
        <v>21.120833333333334</v>
      </c>
      <c r="AB11" s="155">
        <v>19.912499999999998</v>
      </c>
      <c r="AC11" s="155">
        <v>20.216666666666669</v>
      </c>
      <c r="AD11" s="155">
        <v>21.15</v>
      </c>
      <c r="AE11" s="155">
        <v>21.8125</v>
      </c>
      <c r="AF11" s="95">
        <f t="shared" si="1"/>
        <v>24.205416666666665</v>
      </c>
      <c r="AG11" s="11" t="s">
        <v>37</v>
      </c>
    </row>
    <row r="12" spans="1:36" x14ac:dyDescent="0.2">
      <c r="A12" s="77" t="s">
        <v>1</v>
      </c>
      <c r="B12" s="155">
        <v>25.091666666666669</v>
      </c>
      <c r="C12" s="155">
        <v>25.795833333333331</v>
      </c>
      <c r="D12" s="155">
        <v>25.979166666666661</v>
      </c>
      <c r="E12" s="155">
        <v>23.970833333333335</v>
      </c>
      <c r="F12" s="155">
        <v>24.145833333333329</v>
      </c>
      <c r="G12" s="155">
        <v>25.154166666666669</v>
      </c>
      <c r="H12" s="155">
        <v>24.104166666666668</v>
      </c>
      <c r="I12" s="155">
        <v>24.574999999999999</v>
      </c>
      <c r="J12" s="155">
        <v>25.045833333333334</v>
      </c>
      <c r="K12" s="155">
        <v>24.358333333333331</v>
      </c>
      <c r="L12" s="155">
        <v>23.791666666666668</v>
      </c>
      <c r="M12" s="155">
        <v>23.554166666666674</v>
      </c>
      <c r="N12" s="155">
        <v>23.779166666666669</v>
      </c>
      <c r="O12" s="155">
        <v>24.824999999999999</v>
      </c>
      <c r="P12" s="155">
        <v>26.054166666666664</v>
      </c>
      <c r="Q12" s="155">
        <v>26.304166666666664</v>
      </c>
      <c r="R12" s="155">
        <v>22.299999999999997</v>
      </c>
      <c r="S12" s="155">
        <v>23.391666666666666</v>
      </c>
      <c r="T12" s="155">
        <v>23.641666666666666</v>
      </c>
      <c r="U12" s="155">
        <v>22.687500000000004</v>
      </c>
      <c r="V12" s="155">
        <v>22.158333333333335</v>
      </c>
      <c r="W12" s="155">
        <v>21.333333333333332</v>
      </c>
      <c r="X12" s="155">
        <v>21.220833333333331</v>
      </c>
      <c r="Y12" s="155">
        <v>21.420833333333338</v>
      </c>
      <c r="Z12" s="155">
        <v>22.041666666666668</v>
      </c>
      <c r="AA12" s="155">
        <v>24.978260869565212</v>
      </c>
      <c r="AB12" s="155">
        <v>22.662499999999998</v>
      </c>
      <c r="AC12" s="155">
        <v>21.700000000000003</v>
      </c>
      <c r="AD12" s="155">
        <v>20.337500000000002</v>
      </c>
      <c r="AE12" s="155">
        <v>21.200000000000003</v>
      </c>
      <c r="AF12" s="95">
        <f t="shared" si="1"/>
        <v>23.586775362318843</v>
      </c>
      <c r="AG12" s="11" t="s">
        <v>37</v>
      </c>
      <c r="AJ12" t="s">
        <v>37</v>
      </c>
    </row>
    <row r="13" spans="1:36" x14ac:dyDescent="0.2">
      <c r="A13" s="77" t="s">
        <v>2</v>
      </c>
      <c r="B13" s="155">
        <v>26.674999999999997</v>
      </c>
      <c r="C13" s="155">
        <v>27.495833333333334</v>
      </c>
      <c r="D13" s="155">
        <v>28.183333333333337</v>
      </c>
      <c r="E13" s="155">
        <v>29.037499999999994</v>
      </c>
      <c r="F13" s="155">
        <v>29.266666666666662</v>
      </c>
      <c r="G13" s="155">
        <v>27.070833333333336</v>
      </c>
      <c r="H13" s="155">
        <v>26.025000000000006</v>
      </c>
      <c r="I13" s="155">
        <v>28.716666666666672</v>
      </c>
      <c r="J13" s="155">
        <v>28.354166666666668</v>
      </c>
      <c r="K13" s="155">
        <v>28.629166666666663</v>
      </c>
      <c r="L13" s="155">
        <v>28.945833333333326</v>
      </c>
      <c r="M13" s="155">
        <v>21.891666666666666</v>
      </c>
      <c r="N13" s="155">
        <v>24.599999999999998</v>
      </c>
      <c r="O13" s="155">
        <v>27.158333333333331</v>
      </c>
      <c r="P13" s="155">
        <v>27.091666666666669</v>
      </c>
      <c r="Q13" s="155">
        <v>28.0695652173913</v>
      </c>
      <c r="R13" s="155">
        <v>26.808333333333334</v>
      </c>
      <c r="S13" s="155">
        <v>26.474999999999998</v>
      </c>
      <c r="T13" s="155">
        <v>26.279166666666669</v>
      </c>
      <c r="U13" s="155">
        <v>26.717391304347821</v>
      </c>
      <c r="V13" s="155">
        <v>28.143478260869564</v>
      </c>
      <c r="W13" s="155">
        <v>28.270833333333329</v>
      </c>
      <c r="X13" s="155">
        <v>28.708333333333332</v>
      </c>
      <c r="Y13" s="155">
        <v>28.608333333333338</v>
      </c>
      <c r="Z13" s="155">
        <v>22.770833333333339</v>
      </c>
      <c r="AA13" s="155">
        <v>23.320833333333336</v>
      </c>
      <c r="AB13" s="155">
        <v>23.8125</v>
      </c>
      <c r="AC13" s="155">
        <v>22.829166666666666</v>
      </c>
      <c r="AD13" s="155">
        <v>23.154166666666665</v>
      </c>
      <c r="AE13" s="155">
        <v>22.666666666666668</v>
      </c>
      <c r="AF13" s="95">
        <f t="shared" si="1"/>
        <v>26.525875603864737</v>
      </c>
      <c r="AG13" s="11" t="s">
        <v>37</v>
      </c>
    </row>
    <row r="14" spans="1:36" x14ac:dyDescent="0.2">
      <c r="A14" s="77" t="s">
        <v>34</v>
      </c>
      <c r="B14" s="155">
        <v>24.566666666666674</v>
      </c>
      <c r="C14" s="155">
        <v>24.387499999999999</v>
      </c>
      <c r="D14" s="155">
        <v>24.566666666666666</v>
      </c>
      <c r="E14" s="155">
        <v>24.591666666666669</v>
      </c>
      <c r="F14" s="155">
        <v>24.533333333333335</v>
      </c>
      <c r="G14" s="155">
        <v>24.099999999999998</v>
      </c>
      <c r="H14" s="155">
        <v>23.641666666666666</v>
      </c>
      <c r="I14" s="155">
        <v>24.091666666666669</v>
      </c>
      <c r="J14" s="155">
        <v>23.912500000000005</v>
      </c>
      <c r="K14" s="155">
        <v>24.337499999999995</v>
      </c>
      <c r="L14" s="155">
        <v>24.566666666666663</v>
      </c>
      <c r="M14" s="155">
        <v>23.837500000000002</v>
      </c>
      <c r="N14" s="155">
        <v>24.074999999999999</v>
      </c>
      <c r="O14" s="155">
        <v>24.491666666666664</v>
      </c>
      <c r="P14" s="155">
        <v>25.112499999999997</v>
      </c>
      <c r="Q14" s="155">
        <v>24.704166666666662</v>
      </c>
      <c r="R14" s="155">
        <v>22.458333333333329</v>
      </c>
      <c r="S14" s="155">
        <v>23.358333333333334</v>
      </c>
      <c r="T14" s="155">
        <v>23.816666666666674</v>
      </c>
      <c r="U14" s="155">
        <v>22.783333333333335</v>
      </c>
      <c r="V14" s="155">
        <v>22.337499999999995</v>
      </c>
      <c r="W14" s="155">
        <v>21.620833333333326</v>
      </c>
      <c r="X14" s="155">
        <v>22.529166666666658</v>
      </c>
      <c r="Y14" s="155">
        <v>22.575000000000003</v>
      </c>
      <c r="Z14" s="155">
        <v>22.208333333333332</v>
      </c>
      <c r="AA14" s="155">
        <v>22.470833333333342</v>
      </c>
      <c r="AB14" s="155">
        <v>21.520833333333332</v>
      </c>
      <c r="AC14" s="155">
        <v>21.387500000000006</v>
      </c>
      <c r="AD14" s="155">
        <v>20.7</v>
      </c>
      <c r="AE14" s="155">
        <v>21.233333333333331</v>
      </c>
      <c r="AF14" s="95">
        <f t="shared" si="1"/>
        <v>23.350555555555562</v>
      </c>
      <c r="AG14" s="11" t="s">
        <v>37</v>
      </c>
      <c r="AH14" t="s">
        <v>37</v>
      </c>
      <c r="AI14" t="s">
        <v>37</v>
      </c>
    </row>
    <row r="15" spans="1:36" x14ac:dyDescent="0.2">
      <c r="A15" s="77" t="s">
        <v>3</v>
      </c>
      <c r="B15" s="155">
        <v>26.029166666666672</v>
      </c>
      <c r="C15" s="155">
        <v>26.345833333333331</v>
      </c>
      <c r="D15" s="155">
        <v>26.529166666666669</v>
      </c>
      <c r="E15" s="155">
        <v>26.670833333333331</v>
      </c>
      <c r="F15" s="155">
        <v>25.4375</v>
      </c>
      <c r="G15" s="155">
        <v>26.237499999999997</v>
      </c>
      <c r="H15" s="155">
        <v>25.020833333333329</v>
      </c>
      <c r="I15" s="155">
        <v>26.412499999999998</v>
      </c>
      <c r="J15" s="155">
        <v>26.304166666666671</v>
      </c>
      <c r="K15" s="155">
        <v>26.799999999999997</v>
      </c>
      <c r="L15" s="155">
        <v>26.129166666666666</v>
      </c>
      <c r="M15" s="155">
        <v>26.862499999999997</v>
      </c>
      <c r="N15" s="155">
        <v>26.595833333333335</v>
      </c>
      <c r="O15" s="155">
        <v>26.929166666666671</v>
      </c>
      <c r="P15" s="155">
        <v>26.875</v>
      </c>
      <c r="Q15" s="155">
        <v>26.766666666666666</v>
      </c>
      <c r="R15" s="155">
        <v>24.924999999999994</v>
      </c>
      <c r="S15" s="155">
        <v>24.8125</v>
      </c>
      <c r="T15" s="155">
        <v>24.4375</v>
      </c>
      <c r="U15" s="155">
        <v>24.579166666666666</v>
      </c>
      <c r="V15" s="155">
        <v>23.791666666666668</v>
      </c>
      <c r="W15" s="155">
        <v>22.920833333333331</v>
      </c>
      <c r="X15" s="155">
        <v>23.366666666666664</v>
      </c>
      <c r="Y15" s="155">
        <v>23.683333333333334</v>
      </c>
      <c r="Z15" s="155">
        <v>23.629166666666666</v>
      </c>
      <c r="AA15" s="155">
        <v>24.545833333333331</v>
      </c>
      <c r="AB15" s="155">
        <v>24.462499999999995</v>
      </c>
      <c r="AC15" s="155">
        <v>23.075000000000003</v>
      </c>
      <c r="AD15" s="155">
        <v>22.545833333333331</v>
      </c>
      <c r="AE15" s="155">
        <v>21.783333333333335</v>
      </c>
      <c r="AF15" s="95">
        <f t="shared" si="1"/>
        <v>25.15013888888889</v>
      </c>
      <c r="AI15" t="s">
        <v>37</v>
      </c>
    </row>
    <row r="16" spans="1:36" x14ac:dyDescent="0.2">
      <c r="A16" s="77" t="s">
        <v>153</v>
      </c>
      <c r="B16" s="155">
        <v>20.729166666666664</v>
      </c>
      <c r="C16" s="155">
        <v>21.350000000000005</v>
      </c>
      <c r="D16" s="155">
        <v>23.804166666666671</v>
      </c>
      <c r="E16" s="155">
        <v>24.875</v>
      </c>
      <c r="F16" s="155">
        <v>25.000000000000004</v>
      </c>
      <c r="G16" s="155">
        <v>22.666666666666668</v>
      </c>
      <c r="H16" s="155">
        <v>24.591666666666658</v>
      </c>
      <c r="I16" s="155">
        <v>25.541666666666661</v>
      </c>
      <c r="J16" s="155">
        <v>26.995833333333337</v>
      </c>
      <c r="K16" s="155">
        <v>26.933333333333337</v>
      </c>
      <c r="L16" s="155">
        <v>26.070833333333336</v>
      </c>
      <c r="M16" s="155">
        <v>23.55</v>
      </c>
      <c r="N16" s="155">
        <v>23.595833333333331</v>
      </c>
      <c r="O16" s="155">
        <v>24.183333333333334</v>
      </c>
      <c r="P16" s="155">
        <v>25.154166666666669</v>
      </c>
      <c r="Q16" s="155">
        <v>21.845833333333331</v>
      </c>
      <c r="R16" s="155">
        <v>22.499999999999996</v>
      </c>
      <c r="S16" s="155">
        <v>22.291666666666668</v>
      </c>
      <c r="T16" s="155">
        <v>22.279166666666665</v>
      </c>
      <c r="U16" s="155">
        <v>22.862500000000001</v>
      </c>
      <c r="V16" s="155">
        <v>22.083333333333329</v>
      </c>
      <c r="W16" s="155">
        <v>21.649999999999995</v>
      </c>
      <c r="X16" s="155">
        <v>21.779166666666665</v>
      </c>
      <c r="Y16" s="155">
        <v>22.304166666666664</v>
      </c>
      <c r="Z16" s="155">
        <v>20.233333333333331</v>
      </c>
      <c r="AA16" s="155">
        <v>18.474999999999998</v>
      </c>
      <c r="AB16" s="155">
        <v>15.995833333333335</v>
      </c>
      <c r="AC16" s="155">
        <v>15.733333333333334</v>
      </c>
      <c r="AD16" s="155">
        <v>17.270833333333332</v>
      </c>
      <c r="AE16" s="155">
        <v>19.879166666666666</v>
      </c>
      <c r="AF16" s="97">
        <f t="shared" si="1"/>
        <v>22.407500000000002</v>
      </c>
      <c r="AG16" s="11" t="s">
        <v>37</v>
      </c>
      <c r="AH16" t="s">
        <v>37</v>
      </c>
    </row>
    <row r="17" spans="1:35" x14ac:dyDescent="0.2">
      <c r="A17" s="77" t="s">
        <v>154</v>
      </c>
      <c r="B17" s="155">
        <v>24.600000000000005</v>
      </c>
      <c r="C17" s="155">
        <v>24.462499999999995</v>
      </c>
      <c r="D17" s="155">
        <v>26.299999999999997</v>
      </c>
      <c r="E17" s="155">
        <v>26.237500000000001</v>
      </c>
      <c r="F17" s="155">
        <v>26.408333333333328</v>
      </c>
      <c r="G17" s="155">
        <v>27.366666666666664</v>
      </c>
      <c r="H17" s="155">
        <v>26.087499999999995</v>
      </c>
      <c r="I17" s="155">
        <v>26.420833333333334</v>
      </c>
      <c r="J17" s="155">
        <v>27.200000000000003</v>
      </c>
      <c r="K17" s="155">
        <v>27.108333333333331</v>
      </c>
      <c r="L17" s="155">
        <v>27.370833333333337</v>
      </c>
      <c r="M17" s="155">
        <v>27.316666666666674</v>
      </c>
      <c r="N17" s="155">
        <v>25.075000000000003</v>
      </c>
      <c r="O17" s="155">
        <v>26.879166666666663</v>
      </c>
      <c r="P17" s="155">
        <v>26.612500000000001</v>
      </c>
      <c r="Q17" s="155">
        <v>22.183333333333326</v>
      </c>
      <c r="R17" s="155">
        <v>23.029166666666665</v>
      </c>
      <c r="S17" s="155">
        <v>24.833333333333339</v>
      </c>
      <c r="T17" s="155">
        <v>24.833333333333332</v>
      </c>
      <c r="U17" s="155">
        <v>24.058333333333337</v>
      </c>
      <c r="V17" s="155">
        <v>23.204166666666669</v>
      </c>
      <c r="W17" s="155">
        <v>23.395833333333339</v>
      </c>
      <c r="X17" s="155">
        <v>23.179166666666674</v>
      </c>
      <c r="Y17" s="155">
        <v>24.479166666666671</v>
      </c>
      <c r="Z17" s="155">
        <v>20.570833333333333</v>
      </c>
      <c r="AA17" s="155">
        <v>20.187500000000004</v>
      </c>
      <c r="AB17" s="155">
        <v>19.395833333333329</v>
      </c>
      <c r="AC17" s="155">
        <v>19.729166666666664</v>
      </c>
      <c r="AD17" s="155">
        <v>20.562500000000004</v>
      </c>
      <c r="AE17" s="155">
        <v>21.408333333333331</v>
      </c>
      <c r="AF17" s="97">
        <f t="shared" si="1"/>
        <v>24.349861111111107</v>
      </c>
      <c r="AG17" s="11" t="s">
        <v>37</v>
      </c>
      <c r="AH17" t="s">
        <v>37</v>
      </c>
      <c r="AI17" t="s">
        <v>37</v>
      </c>
    </row>
    <row r="18" spans="1:35" x14ac:dyDescent="0.2">
      <c r="A18" s="77" t="s">
        <v>4</v>
      </c>
      <c r="B18" s="155">
        <v>21.895833333333332</v>
      </c>
      <c r="C18" s="155">
        <v>22.620833333333334</v>
      </c>
      <c r="D18" s="155">
        <v>24.137499999999999</v>
      </c>
      <c r="E18" s="155">
        <v>24.712500000000002</v>
      </c>
      <c r="F18" s="155">
        <v>24.504166666666666</v>
      </c>
      <c r="G18" s="155">
        <v>23.637499999999992</v>
      </c>
      <c r="H18" s="155">
        <v>24.541666666666668</v>
      </c>
      <c r="I18" s="155">
        <v>24.954166666666666</v>
      </c>
      <c r="J18" s="155">
        <v>25.833333333333332</v>
      </c>
      <c r="K18" s="155">
        <v>25.595833333333335</v>
      </c>
      <c r="L18" s="155">
        <v>26.679166666666664</v>
      </c>
      <c r="M18" s="155">
        <v>24.75</v>
      </c>
      <c r="N18" s="155">
        <v>24.029166666666665</v>
      </c>
      <c r="O18" s="155">
        <v>24.683333333333334</v>
      </c>
      <c r="P18" s="155">
        <v>24.470833333333331</v>
      </c>
      <c r="Q18" s="155">
        <v>20.95</v>
      </c>
      <c r="R18" s="155">
        <v>21.820833333333336</v>
      </c>
      <c r="S18" s="155">
        <v>22.5</v>
      </c>
      <c r="T18" s="155">
        <v>22.679166666666671</v>
      </c>
      <c r="U18" s="155">
        <v>22.566666666666666</v>
      </c>
      <c r="V18" s="155">
        <v>22.429166666666671</v>
      </c>
      <c r="W18" s="155">
        <v>22.095833333333335</v>
      </c>
      <c r="X18" s="155">
        <v>22.05</v>
      </c>
      <c r="Y18" s="155">
        <v>22.941666666666666</v>
      </c>
      <c r="Z18" s="155">
        <v>20.583333333333336</v>
      </c>
      <c r="AA18" s="155">
        <v>19.791666666666668</v>
      </c>
      <c r="AB18" s="155">
        <v>18.258333333333336</v>
      </c>
      <c r="AC18" s="155">
        <v>18.304166666666671</v>
      </c>
      <c r="AD18" s="155">
        <v>19.30833333333333</v>
      </c>
      <c r="AE18" s="155">
        <v>19.845833333333335</v>
      </c>
      <c r="AF18" s="95">
        <f t="shared" si="1"/>
        <v>22.772361111111106</v>
      </c>
      <c r="AH18" t="s">
        <v>37</v>
      </c>
      <c r="AI18" t="s">
        <v>37</v>
      </c>
    </row>
    <row r="19" spans="1:35" x14ac:dyDescent="0.2">
      <c r="A19" s="77" t="s">
        <v>5</v>
      </c>
      <c r="B19" s="155">
        <v>25.646666666666665</v>
      </c>
      <c r="C19" s="155">
        <v>27.108333333333334</v>
      </c>
      <c r="D19" s="155">
        <v>27.892307692307689</v>
      </c>
      <c r="E19" s="155">
        <v>28.266666666666666</v>
      </c>
      <c r="F19" s="155">
        <v>27.356250000000006</v>
      </c>
      <c r="G19" s="155">
        <v>28.13636363636363</v>
      </c>
      <c r="H19" s="155">
        <v>28.119999999999997</v>
      </c>
      <c r="I19" s="155">
        <v>28.95</v>
      </c>
      <c r="J19" s="155">
        <v>29.888888888888889</v>
      </c>
      <c r="K19" s="155">
        <v>30.511111111111113</v>
      </c>
      <c r="L19" s="155">
        <v>31.120000000000005</v>
      </c>
      <c r="M19" s="155">
        <v>29.911111111111111</v>
      </c>
      <c r="N19" s="155">
        <v>27.374999999999996</v>
      </c>
      <c r="O19" s="155">
        <v>27.766666666666666</v>
      </c>
      <c r="P19" s="155">
        <v>27.344444444444445</v>
      </c>
      <c r="Q19" s="155">
        <v>23.34</v>
      </c>
      <c r="R19" s="155">
        <v>25.366666666666667</v>
      </c>
      <c r="S19" s="155">
        <v>27.32</v>
      </c>
      <c r="T19" s="155">
        <v>26.87777777777778</v>
      </c>
      <c r="U19" s="155">
        <v>26.112500000000001</v>
      </c>
      <c r="V19" s="155">
        <v>25.737500000000001</v>
      </c>
      <c r="W19" s="155">
        <v>26.011111111111113</v>
      </c>
      <c r="X19" s="155">
        <v>26.12222222222222</v>
      </c>
      <c r="Y19" s="155">
        <v>28.314285714285713</v>
      </c>
      <c r="Z19" s="155">
        <v>23.642857142857146</v>
      </c>
      <c r="AA19" s="155">
        <v>23.462500000000002</v>
      </c>
      <c r="AB19" s="155">
        <v>23.12222222222222</v>
      </c>
      <c r="AC19" s="155">
        <v>23.955555555555559</v>
      </c>
      <c r="AD19" s="155">
        <v>24.577777777777776</v>
      </c>
      <c r="AE19" s="155">
        <v>23.712499999999999</v>
      </c>
      <c r="AF19" s="95">
        <f t="shared" si="1"/>
        <v>26.768976213601203</v>
      </c>
      <c r="AH19" t="s">
        <v>37</v>
      </c>
      <c r="AI19" t="s">
        <v>37</v>
      </c>
    </row>
    <row r="20" spans="1:35" x14ac:dyDescent="0.2">
      <c r="A20" s="77" t="s">
        <v>33</v>
      </c>
      <c r="B20" s="155">
        <v>28.418181818181822</v>
      </c>
      <c r="C20" s="155">
        <v>29.449999999999996</v>
      </c>
      <c r="D20" s="155">
        <v>30.536363636363635</v>
      </c>
      <c r="E20" s="155">
        <v>32.69</v>
      </c>
      <c r="F20" s="155">
        <v>31.118181818181824</v>
      </c>
      <c r="G20" s="155">
        <v>32.677777777777777</v>
      </c>
      <c r="H20" s="155">
        <v>29.459999999999997</v>
      </c>
      <c r="I20" s="155">
        <v>30.880000000000003</v>
      </c>
      <c r="J20" s="155">
        <v>31.33636363636364</v>
      </c>
      <c r="K20" s="155">
        <v>31.509090909090911</v>
      </c>
      <c r="L20" s="155">
        <v>31.770000000000003</v>
      </c>
      <c r="M20" s="155">
        <v>27.310000000000002</v>
      </c>
      <c r="N20" s="155">
        <v>30.450000000000006</v>
      </c>
      <c r="O20" s="155">
        <v>29.054545454545451</v>
      </c>
      <c r="P20" s="155">
        <v>30.859999999999996</v>
      </c>
      <c r="Q20" s="155">
        <v>26.049999999999997</v>
      </c>
      <c r="R20" s="155">
        <v>26.76</v>
      </c>
      <c r="S20" s="155">
        <v>28.1</v>
      </c>
      <c r="T20" s="155">
        <v>29.459999999999997</v>
      </c>
      <c r="U20" s="155">
        <v>29.1</v>
      </c>
      <c r="V20" s="155">
        <v>27.963636363636365</v>
      </c>
      <c r="W20" s="155">
        <v>29.489999999999991</v>
      </c>
      <c r="X20" s="155">
        <v>28.355555555555554</v>
      </c>
      <c r="Y20" s="155">
        <v>29.388888888888889</v>
      </c>
      <c r="Z20" s="155">
        <v>22.862500000000004</v>
      </c>
      <c r="AA20" s="155">
        <v>23.563636363636359</v>
      </c>
      <c r="AB20" s="155">
        <v>23.85</v>
      </c>
      <c r="AC20" s="155">
        <v>23.263636363636365</v>
      </c>
      <c r="AD20" s="155">
        <v>24.009090909090911</v>
      </c>
      <c r="AE20" s="155">
        <v>25.40909090909091</v>
      </c>
      <c r="AF20" s="95">
        <f t="shared" si="1"/>
        <v>28.504884680134683</v>
      </c>
      <c r="AG20" s="11" t="s">
        <v>37</v>
      </c>
      <c r="AI20" s="11" t="s">
        <v>37</v>
      </c>
    </row>
    <row r="21" spans="1:35" x14ac:dyDescent="0.2">
      <c r="A21" s="77" t="s">
        <v>155</v>
      </c>
      <c r="B21" s="155">
        <v>24.4</v>
      </c>
      <c r="C21" s="155">
        <v>25.906666666666659</v>
      </c>
      <c r="D21" s="155">
        <v>27.013333333333332</v>
      </c>
      <c r="E21" s="155">
        <v>27.957142857142859</v>
      </c>
      <c r="F21" s="155">
        <v>27.166666666666668</v>
      </c>
      <c r="G21" s="155">
        <v>27.220000000000002</v>
      </c>
      <c r="H21" s="155">
        <v>26.466666666666665</v>
      </c>
      <c r="I21" s="155">
        <v>27.099999999999998</v>
      </c>
      <c r="J21" s="155">
        <v>27.506666666666664</v>
      </c>
      <c r="K21" s="155">
        <v>28.235714285714288</v>
      </c>
      <c r="L21" s="155">
        <v>28.553333333333335</v>
      </c>
      <c r="M21" s="155">
        <v>26.176923076923075</v>
      </c>
      <c r="N21" s="155">
        <v>26.313333333333333</v>
      </c>
      <c r="O21" s="155">
        <v>26.42</v>
      </c>
      <c r="P21" s="155">
        <v>27.115384615384617</v>
      </c>
      <c r="Q21" s="155">
        <v>20.928571428571427</v>
      </c>
      <c r="R21" s="155">
        <v>25.107692307692307</v>
      </c>
      <c r="S21" s="155">
        <v>25.228571428571428</v>
      </c>
      <c r="T21" s="155">
        <v>25.31428571428571</v>
      </c>
      <c r="U21" s="155">
        <v>24.771428571428572</v>
      </c>
      <c r="V21" s="155">
        <v>23.813333333333333</v>
      </c>
      <c r="W21" s="155">
        <v>23.62</v>
      </c>
      <c r="X21" s="155">
        <v>24.330769230769231</v>
      </c>
      <c r="Y21" s="155">
        <v>24.950000000000003</v>
      </c>
      <c r="Z21" s="155">
        <v>20.125</v>
      </c>
      <c r="AA21" s="155">
        <v>20.185714285714287</v>
      </c>
      <c r="AB21" s="155">
        <v>18.946666666666665</v>
      </c>
      <c r="AC21" s="155">
        <v>19.793333333333337</v>
      </c>
      <c r="AD21" s="155">
        <v>21.16</v>
      </c>
      <c r="AE21" s="155">
        <v>21.326666666666664</v>
      </c>
      <c r="AF21" s="97">
        <f t="shared" si="1"/>
        <v>24.771795482295484</v>
      </c>
      <c r="AI21" t="s">
        <v>37</v>
      </c>
    </row>
    <row r="22" spans="1:35" s="5" customFormat="1" x14ac:dyDescent="0.2">
      <c r="A22" s="77" t="s">
        <v>6</v>
      </c>
      <c r="B22" s="155">
        <v>25.579166666666666</v>
      </c>
      <c r="C22" s="155">
        <v>25.820833333333329</v>
      </c>
      <c r="D22" s="155">
        <v>26.275000000000006</v>
      </c>
      <c r="E22" s="155">
        <v>27.120833333333334</v>
      </c>
      <c r="F22" s="155">
        <v>24.024999999999999</v>
      </c>
      <c r="G22" s="155" t="s">
        <v>209</v>
      </c>
      <c r="H22" s="155" t="s">
        <v>209</v>
      </c>
      <c r="I22" s="155" t="s">
        <v>209</v>
      </c>
      <c r="J22" s="155" t="s">
        <v>209</v>
      </c>
      <c r="K22" s="155" t="s">
        <v>209</v>
      </c>
      <c r="L22" s="155" t="s">
        <v>209</v>
      </c>
      <c r="M22" s="155" t="s">
        <v>209</v>
      </c>
      <c r="N22" s="155" t="s">
        <v>209</v>
      </c>
      <c r="O22" s="155" t="s">
        <v>209</v>
      </c>
      <c r="P22" s="155" t="s">
        <v>209</v>
      </c>
      <c r="Q22" s="155" t="s">
        <v>209</v>
      </c>
      <c r="R22" s="155" t="s">
        <v>209</v>
      </c>
      <c r="S22" s="155" t="s">
        <v>209</v>
      </c>
      <c r="T22" s="155" t="s">
        <v>209</v>
      </c>
      <c r="U22" s="155" t="s">
        <v>209</v>
      </c>
      <c r="V22" s="155" t="s">
        <v>209</v>
      </c>
      <c r="W22" s="155" t="s">
        <v>209</v>
      </c>
      <c r="X22" s="155" t="s">
        <v>209</v>
      </c>
      <c r="Y22" s="155" t="s">
        <v>209</v>
      </c>
      <c r="Z22" s="155" t="s">
        <v>209</v>
      </c>
      <c r="AA22" s="155" t="s">
        <v>209</v>
      </c>
      <c r="AB22" s="155" t="s">
        <v>209</v>
      </c>
      <c r="AC22" s="155" t="s">
        <v>209</v>
      </c>
      <c r="AD22" s="155" t="s">
        <v>209</v>
      </c>
      <c r="AE22" s="155" t="s">
        <v>209</v>
      </c>
      <c r="AF22" s="95">
        <f t="shared" si="1"/>
        <v>25.764166666666664</v>
      </c>
      <c r="AH22" s="5" t="s">
        <v>37</v>
      </c>
      <c r="AI22" s="5" t="s">
        <v>37</v>
      </c>
    </row>
    <row r="23" spans="1:35" x14ac:dyDescent="0.2">
      <c r="A23" s="77" t="s">
        <v>156</v>
      </c>
      <c r="B23" s="155">
        <v>26.354545454545452</v>
      </c>
      <c r="C23" s="155">
        <v>27.933333333333334</v>
      </c>
      <c r="D23" s="155">
        <v>29.208333333333329</v>
      </c>
      <c r="E23" s="155">
        <v>29.736363636363635</v>
      </c>
      <c r="F23" s="155">
        <v>28.741666666666664</v>
      </c>
      <c r="G23" s="155">
        <v>30.436363636363641</v>
      </c>
      <c r="H23" s="155">
        <v>28.163636363636364</v>
      </c>
      <c r="I23" s="155">
        <v>29.827272727272724</v>
      </c>
      <c r="J23" s="155">
        <v>29.516666666666669</v>
      </c>
      <c r="K23" s="155">
        <v>31.045454545454547</v>
      </c>
      <c r="L23" s="155">
        <v>31.763636363636362</v>
      </c>
      <c r="M23" s="155">
        <v>29.509090909090904</v>
      </c>
      <c r="N23" s="155">
        <v>28.125</v>
      </c>
      <c r="O23" s="155">
        <v>27.436363636363637</v>
      </c>
      <c r="P23" s="155">
        <v>29.25</v>
      </c>
      <c r="Q23" s="155">
        <v>24.309090909090912</v>
      </c>
      <c r="R23" s="155">
        <v>25.054545454545458</v>
      </c>
      <c r="S23" s="155">
        <v>27.075000000000003</v>
      </c>
      <c r="T23" s="155">
        <v>26.716666666666669</v>
      </c>
      <c r="U23" s="155">
        <v>26.133333333333329</v>
      </c>
      <c r="V23" s="155">
        <v>25.891666666666666</v>
      </c>
      <c r="W23" s="155">
        <v>26.558333333333334</v>
      </c>
      <c r="X23" s="155">
        <v>25.436363636363637</v>
      </c>
      <c r="Y23" s="155">
        <v>27.8</v>
      </c>
      <c r="Z23" s="155">
        <v>22.860000000000003</v>
      </c>
      <c r="AA23" s="155">
        <v>22.18</v>
      </c>
      <c r="AB23" s="155">
        <v>21.690909090909091</v>
      </c>
      <c r="AC23" s="155">
        <v>21.890909090909091</v>
      </c>
      <c r="AD23" s="155">
        <v>24.740000000000002</v>
      </c>
      <c r="AE23" s="155">
        <v>25.06</v>
      </c>
      <c r="AF23" s="97">
        <f t="shared" si="1"/>
        <v>27.014818181818178</v>
      </c>
      <c r="AI23" t="s">
        <v>37</v>
      </c>
    </row>
    <row r="24" spans="1:35" x14ac:dyDescent="0.2">
      <c r="A24" s="77" t="s">
        <v>157</v>
      </c>
      <c r="B24" s="155">
        <v>22.892307692307693</v>
      </c>
      <c r="C24" s="155">
        <v>22.96153846153846</v>
      </c>
      <c r="D24" s="155">
        <v>25.766666666666666</v>
      </c>
      <c r="E24" s="155">
        <v>25.1</v>
      </c>
      <c r="F24" s="155">
        <v>25.066666666666666</v>
      </c>
      <c r="G24" s="155" t="s">
        <v>209</v>
      </c>
      <c r="H24" s="155">
        <v>25.25</v>
      </c>
      <c r="I24" s="155">
        <v>26.15</v>
      </c>
      <c r="J24" s="155">
        <v>26.450000000000003</v>
      </c>
      <c r="K24" s="155">
        <v>26.100000000000005</v>
      </c>
      <c r="L24" s="155">
        <v>28.8</v>
      </c>
      <c r="M24" s="155">
        <v>26.566666666666666</v>
      </c>
      <c r="N24" s="155">
        <v>25.950000000000003</v>
      </c>
      <c r="O24" s="155">
        <v>24.966666666666669</v>
      </c>
      <c r="P24" s="155">
        <v>23.05</v>
      </c>
      <c r="Q24" s="155" t="s">
        <v>209</v>
      </c>
      <c r="R24" s="155">
        <v>25.7</v>
      </c>
      <c r="S24" s="155" t="s">
        <v>209</v>
      </c>
      <c r="T24" s="155">
        <v>27.35</v>
      </c>
      <c r="U24" s="155" t="s">
        <v>209</v>
      </c>
      <c r="V24" s="155">
        <v>24.45</v>
      </c>
      <c r="W24" s="155">
        <v>23.824999999999999</v>
      </c>
      <c r="X24" s="155">
        <v>27</v>
      </c>
      <c r="Y24" s="155" t="s">
        <v>209</v>
      </c>
      <c r="Z24" s="155" t="s">
        <v>209</v>
      </c>
      <c r="AA24" s="155" t="s">
        <v>209</v>
      </c>
      <c r="AB24" s="155" t="s">
        <v>209</v>
      </c>
      <c r="AC24" s="155">
        <v>24.45</v>
      </c>
      <c r="AD24" s="155">
        <v>23.433333333333337</v>
      </c>
      <c r="AE24" s="155">
        <v>27.5</v>
      </c>
      <c r="AF24" s="97">
        <f t="shared" si="1"/>
        <v>25.399038461538463</v>
      </c>
      <c r="AG24" s="88" t="s">
        <v>37</v>
      </c>
      <c r="AH24" s="88" t="s">
        <v>37</v>
      </c>
    </row>
    <row r="25" spans="1:35" x14ac:dyDescent="0.2">
      <c r="A25" s="77" t="s">
        <v>7</v>
      </c>
      <c r="B25" s="155">
        <v>21.762499999999999</v>
      </c>
      <c r="C25" s="155">
        <v>22.695833333333329</v>
      </c>
      <c r="D25" s="155">
        <v>24.204166666666662</v>
      </c>
      <c r="E25" s="155">
        <v>24.412499999999994</v>
      </c>
      <c r="F25" s="155">
        <v>24.237500000000001</v>
      </c>
      <c r="G25" s="155">
        <v>24.812500000000004</v>
      </c>
      <c r="H25" s="155">
        <v>23.704166666666666</v>
      </c>
      <c r="I25" s="155">
        <v>23.912499999999994</v>
      </c>
      <c r="J25" s="155">
        <v>24.591666666666669</v>
      </c>
      <c r="K25" s="155">
        <v>24.649999999999995</v>
      </c>
      <c r="L25" s="155">
        <v>25.595833333333335</v>
      </c>
      <c r="M25" s="155">
        <v>21.308333333333334</v>
      </c>
      <c r="N25" s="155">
        <v>22.145833333333332</v>
      </c>
      <c r="O25" s="155">
        <v>23.291666666666671</v>
      </c>
      <c r="P25" s="155">
        <v>23.370833333333326</v>
      </c>
      <c r="Q25" s="155">
        <v>20.758333333333329</v>
      </c>
      <c r="R25" s="155">
        <v>21.758333333333329</v>
      </c>
      <c r="S25" s="155">
        <v>22.783333333333331</v>
      </c>
      <c r="T25" s="155">
        <v>22.770833333333332</v>
      </c>
      <c r="U25" s="155">
        <v>21.858333333333334</v>
      </c>
      <c r="V25" s="155">
        <v>20.824999999999999</v>
      </c>
      <c r="W25" s="155">
        <v>20.737500000000001</v>
      </c>
      <c r="X25" s="155">
        <v>21.183333333333337</v>
      </c>
      <c r="Y25" s="155">
        <v>20.920833333333334</v>
      </c>
      <c r="Z25" s="155">
        <v>17.837500000000002</v>
      </c>
      <c r="AA25" s="155">
        <v>17.820833333333333</v>
      </c>
      <c r="AB25" s="155">
        <v>16.445833333333333</v>
      </c>
      <c r="AC25" s="155">
        <v>17.399999999999995</v>
      </c>
      <c r="AD25" s="155">
        <v>18.7</v>
      </c>
      <c r="AE25" s="155">
        <v>18.887500000000003</v>
      </c>
      <c r="AF25" s="95">
        <f t="shared" si="1"/>
        <v>21.84611111111111</v>
      </c>
      <c r="AG25" s="11" t="s">
        <v>37</v>
      </c>
      <c r="AH25" t="s">
        <v>37</v>
      </c>
      <c r="AI25" t="s">
        <v>37</v>
      </c>
    </row>
    <row r="26" spans="1:35" x14ac:dyDescent="0.2">
      <c r="A26" s="77" t="s">
        <v>8</v>
      </c>
      <c r="B26" s="155">
        <v>24.204166666666666</v>
      </c>
      <c r="C26" s="155">
        <v>22.789473684210524</v>
      </c>
      <c r="D26" s="155" t="s">
        <v>209</v>
      </c>
      <c r="E26" s="155" t="s">
        <v>209</v>
      </c>
      <c r="F26" s="155" t="s">
        <v>209</v>
      </c>
      <c r="G26" s="155" t="s">
        <v>209</v>
      </c>
      <c r="H26" s="155" t="s">
        <v>209</v>
      </c>
      <c r="I26" s="155" t="s">
        <v>209</v>
      </c>
      <c r="J26" s="155" t="s">
        <v>209</v>
      </c>
      <c r="K26" s="155" t="s">
        <v>209</v>
      </c>
      <c r="L26" s="155" t="s">
        <v>209</v>
      </c>
      <c r="M26" s="155" t="s">
        <v>209</v>
      </c>
      <c r="N26" s="155" t="s">
        <v>209</v>
      </c>
      <c r="O26" s="155" t="s">
        <v>209</v>
      </c>
      <c r="P26" s="155" t="s">
        <v>209</v>
      </c>
      <c r="Q26" s="155" t="s">
        <v>209</v>
      </c>
      <c r="R26" s="155" t="s">
        <v>209</v>
      </c>
      <c r="S26" s="155" t="s">
        <v>209</v>
      </c>
      <c r="T26" s="155" t="s">
        <v>209</v>
      </c>
      <c r="U26" s="155" t="s">
        <v>209</v>
      </c>
      <c r="V26" s="155" t="s">
        <v>209</v>
      </c>
      <c r="W26" s="155" t="s">
        <v>209</v>
      </c>
      <c r="X26" s="155" t="s">
        <v>209</v>
      </c>
      <c r="Y26" s="155" t="s">
        <v>209</v>
      </c>
      <c r="Z26" s="155" t="s">
        <v>209</v>
      </c>
      <c r="AA26" s="155" t="s">
        <v>209</v>
      </c>
      <c r="AB26" s="155" t="s">
        <v>209</v>
      </c>
      <c r="AC26" s="155" t="s">
        <v>209</v>
      </c>
      <c r="AD26" s="155" t="s">
        <v>209</v>
      </c>
      <c r="AE26" s="155" t="s">
        <v>209</v>
      </c>
      <c r="AF26" s="95">
        <f t="shared" si="1"/>
        <v>23.496820175438593</v>
      </c>
      <c r="AG26" s="11" t="s">
        <v>37</v>
      </c>
      <c r="AI26" t="s">
        <v>37</v>
      </c>
    </row>
    <row r="27" spans="1:35" x14ac:dyDescent="0.2">
      <c r="A27" s="77" t="s">
        <v>158</v>
      </c>
      <c r="B27" s="155">
        <v>25.116666666666699</v>
      </c>
      <c r="C27" s="155">
        <v>25.191666666666674</v>
      </c>
      <c r="D27" s="155">
        <v>26.125</v>
      </c>
      <c r="E27" s="155">
        <v>25.570833333333329</v>
      </c>
      <c r="F27" s="155">
        <v>25.283333333333331</v>
      </c>
      <c r="G27" s="155">
        <v>27.458333333333332</v>
      </c>
      <c r="H27" s="155">
        <v>25.824999999999999</v>
      </c>
      <c r="I27" s="155">
        <v>25.958333333333332</v>
      </c>
      <c r="J27" s="155">
        <v>27.133333333333336</v>
      </c>
      <c r="K27" s="155">
        <v>26.604166666666661</v>
      </c>
      <c r="L27" s="155">
        <v>26.979166666666661</v>
      </c>
      <c r="M27" s="155">
        <v>27.200000000000003</v>
      </c>
      <c r="N27" s="155">
        <v>26.725000000000005</v>
      </c>
      <c r="O27" s="155">
        <v>25.566666666666666</v>
      </c>
      <c r="P27" s="155">
        <v>25.295833333333331</v>
      </c>
      <c r="Q27" s="155">
        <v>23.491666666666671</v>
      </c>
      <c r="R27" s="155">
        <v>22.629166666666663</v>
      </c>
      <c r="S27" s="155">
        <v>23.745833333333326</v>
      </c>
      <c r="T27" s="155">
        <v>24.179166666666671</v>
      </c>
      <c r="U27" s="155">
        <v>23.308333333333334</v>
      </c>
      <c r="V27" s="155">
        <v>22.008333333333336</v>
      </c>
      <c r="W27" s="155">
        <v>21.783333333333335</v>
      </c>
      <c r="X27" s="155">
        <v>22.270833333333332</v>
      </c>
      <c r="Y27" s="155">
        <v>23.412499999999998</v>
      </c>
      <c r="Z27" s="155">
        <v>23.258333333333326</v>
      </c>
      <c r="AA27" s="155">
        <v>22.533333333333331</v>
      </c>
      <c r="AB27" s="155">
        <v>20.766666666666669</v>
      </c>
      <c r="AC27" s="155">
        <v>22.422222222222221</v>
      </c>
      <c r="AD27" s="155">
        <v>21.033333333333331</v>
      </c>
      <c r="AE27" s="155">
        <v>20.033333333333335</v>
      </c>
      <c r="AF27" s="97">
        <f t="shared" si="1"/>
        <v>24.296990740740743</v>
      </c>
      <c r="AG27" s="11" t="s">
        <v>37</v>
      </c>
      <c r="AI27" t="s">
        <v>37</v>
      </c>
    </row>
    <row r="28" spans="1:35" x14ac:dyDescent="0.2">
      <c r="A28" s="77" t="s">
        <v>9</v>
      </c>
      <c r="B28" s="155">
        <v>22.645833333333332</v>
      </c>
      <c r="C28" s="155">
        <v>22.758333333333329</v>
      </c>
      <c r="D28" s="155">
        <v>25.512499999999999</v>
      </c>
      <c r="E28" s="155">
        <v>25.283333333333335</v>
      </c>
      <c r="F28" s="155">
        <v>25.062499999999996</v>
      </c>
      <c r="G28" s="155">
        <v>26.850000000000005</v>
      </c>
      <c r="H28" s="155">
        <v>25.112499999999997</v>
      </c>
      <c r="I28" s="155">
        <v>26.091666666666665</v>
      </c>
      <c r="J28" s="155">
        <v>27.387500000000003</v>
      </c>
      <c r="K28" s="155">
        <v>27.108333333333331</v>
      </c>
      <c r="L28" s="155">
        <v>26.983333333333338</v>
      </c>
      <c r="M28" s="155">
        <v>27.400000000000002</v>
      </c>
      <c r="N28" s="155">
        <v>25.637499999999999</v>
      </c>
      <c r="O28" s="155">
        <v>25.054166666666664</v>
      </c>
      <c r="P28" s="155">
        <v>26.108333333333331</v>
      </c>
      <c r="Q28" s="155">
        <v>22.245833333333334</v>
      </c>
      <c r="R28" s="155">
        <v>22.737500000000001</v>
      </c>
      <c r="S28" s="155">
        <v>23.179166666666671</v>
      </c>
      <c r="T28" s="155">
        <v>23.012500000000003</v>
      </c>
      <c r="U28" s="155">
        <v>22.0625</v>
      </c>
      <c r="V28" s="155">
        <v>21.912499999999994</v>
      </c>
      <c r="W28" s="155">
        <v>21.695833333333336</v>
      </c>
      <c r="X28" s="155">
        <v>22.270833333333332</v>
      </c>
      <c r="Y28" s="155">
        <v>23.908333333333335</v>
      </c>
      <c r="Z28" s="155">
        <v>21.037500000000005</v>
      </c>
      <c r="AA28" s="155">
        <v>19.816666666666666</v>
      </c>
      <c r="AB28" s="155">
        <v>18.433333333333334</v>
      </c>
      <c r="AC28" s="155">
        <v>17.433333333333334</v>
      </c>
      <c r="AD28" s="155">
        <v>18.333333333333332</v>
      </c>
      <c r="AE28" s="155">
        <v>18.933333333333337</v>
      </c>
      <c r="AF28" s="95">
        <f t="shared" si="1"/>
        <v>23.400277777777774</v>
      </c>
      <c r="AG28" s="11" t="s">
        <v>37</v>
      </c>
      <c r="AI28" t="s">
        <v>37</v>
      </c>
    </row>
    <row r="29" spans="1:35" x14ac:dyDescent="0.2">
      <c r="A29" s="77" t="s">
        <v>143</v>
      </c>
      <c r="B29" s="155">
        <v>23.087500000000002</v>
      </c>
      <c r="C29" s="155">
        <v>23.991666666666664</v>
      </c>
      <c r="D29" s="155">
        <v>24.329166666666662</v>
      </c>
      <c r="E29" s="155">
        <v>23.870833333333334</v>
      </c>
      <c r="F29" s="155">
        <v>24.712500000000002</v>
      </c>
      <c r="G29" s="155">
        <v>26.116666666666664</v>
      </c>
      <c r="H29" s="155">
        <v>23.8125</v>
      </c>
      <c r="I29" s="155">
        <v>25.091666666666669</v>
      </c>
      <c r="J29" s="155">
        <v>26.316666666666674</v>
      </c>
      <c r="K29" s="155">
        <v>25.750000000000004</v>
      </c>
      <c r="L29" s="155">
        <v>26.200000000000003</v>
      </c>
      <c r="M29" s="155">
        <v>25.350000000000005</v>
      </c>
      <c r="N29" s="155">
        <v>25.908333333333331</v>
      </c>
      <c r="O29" s="155">
        <v>25.25</v>
      </c>
      <c r="P29" s="155">
        <v>24.683333333333337</v>
      </c>
      <c r="Q29" s="155">
        <v>23.966666666666665</v>
      </c>
      <c r="R29" s="155">
        <v>21.970833333333335</v>
      </c>
      <c r="S29" s="155">
        <v>23.058333333333334</v>
      </c>
      <c r="T29" s="155">
        <v>22.3</v>
      </c>
      <c r="U29" s="155">
        <v>22.337500000000002</v>
      </c>
      <c r="V29" s="155">
        <v>21.879166666666666</v>
      </c>
      <c r="W29" s="155">
        <v>20.983333333333334</v>
      </c>
      <c r="X29" s="155">
        <v>21.075000000000003</v>
      </c>
      <c r="Y29" s="155">
        <v>22.870833333333334</v>
      </c>
      <c r="Z29" s="155">
        <v>23.11666666666666</v>
      </c>
      <c r="AA29" s="155">
        <v>22.375</v>
      </c>
      <c r="AB29" s="155">
        <v>19.912500000000005</v>
      </c>
      <c r="AC29" s="155">
        <v>17.574999999999999</v>
      </c>
      <c r="AD29" s="155">
        <v>17.691666666666666</v>
      </c>
      <c r="AE29" s="155">
        <v>19.745833333333334</v>
      </c>
      <c r="AF29" s="97">
        <f t="shared" si="1"/>
        <v>23.177638888888893</v>
      </c>
      <c r="AG29" s="11" t="s">
        <v>37</v>
      </c>
      <c r="AH29" t="s">
        <v>37</v>
      </c>
    </row>
    <row r="30" spans="1:35" x14ac:dyDescent="0.2">
      <c r="A30" s="77" t="s">
        <v>10</v>
      </c>
      <c r="B30" s="155" t="s">
        <v>209</v>
      </c>
      <c r="C30" s="155">
        <v>31.6</v>
      </c>
      <c r="D30" s="155">
        <v>31.400000000000002</v>
      </c>
      <c r="E30" s="155">
        <v>30.485714285714288</v>
      </c>
      <c r="F30" s="155">
        <v>29.400000000000002</v>
      </c>
      <c r="G30" s="155">
        <v>30.139999999999997</v>
      </c>
      <c r="H30" s="155">
        <v>29.349999999999998</v>
      </c>
      <c r="I30" s="155">
        <v>30.5</v>
      </c>
      <c r="J30" s="155">
        <v>28.737500000000001</v>
      </c>
      <c r="K30" s="155" t="s">
        <v>209</v>
      </c>
      <c r="L30" s="155" t="s">
        <v>209</v>
      </c>
      <c r="M30" s="155" t="s">
        <v>209</v>
      </c>
      <c r="N30" s="155" t="s">
        <v>209</v>
      </c>
      <c r="O30" s="155" t="s">
        <v>209</v>
      </c>
      <c r="P30" s="155" t="s">
        <v>209</v>
      </c>
      <c r="Q30" s="155" t="s">
        <v>209</v>
      </c>
      <c r="R30" s="155" t="s">
        <v>209</v>
      </c>
      <c r="S30" s="155" t="s">
        <v>209</v>
      </c>
      <c r="T30" s="155" t="s">
        <v>209</v>
      </c>
      <c r="U30" s="155" t="s">
        <v>209</v>
      </c>
      <c r="V30" s="155" t="s">
        <v>209</v>
      </c>
      <c r="W30" s="155" t="s">
        <v>209</v>
      </c>
      <c r="X30" s="155" t="s">
        <v>209</v>
      </c>
      <c r="Y30" s="155" t="s">
        <v>209</v>
      </c>
      <c r="Z30" s="155" t="s">
        <v>209</v>
      </c>
      <c r="AA30" s="155" t="s">
        <v>209</v>
      </c>
      <c r="AB30" s="155" t="s">
        <v>209</v>
      </c>
      <c r="AC30" s="155" t="s">
        <v>209</v>
      </c>
      <c r="AD30" s="155" t="s">
        <v>209</v>
      </c>
      <c r="AE30" s="93" t="s">
        <v>209</v>
      </c>
      <c r="AF30" s="95">
        <f t="shared" si="1"/>
        <v>30.201651785714287</v>
      </c>
      <c r="AI30" t="s">
        <v>37</v>
      </c>
    </row>
    <row r="31" spans="1:35" x14ac:dyDescent="0.2">
      <c r="A31" s="77" t="s">
        <v>22</v>
      </c>
      <c r="B31" s="155">
        <v>21.069230769230771</v>
      </c>
      <c r="C31" s="155">
        <v>20.975000000000001</v>
      </c>
      <c r="D31" s="155">
        <v>23.974999999999998</v>
      </c>
      <c r="E31" s="155">
        <v>23.814285714285713</v>
      </c>
      <c r="F31" s="155">
        <v>22.849999999999998</v>
      </c>
      <c r="G31" s="155">
        <v>25.138461538461538</v>
      </c>
      <c r="H31" s="155">
        <v>24.05</v>
      </c>
      <c r="I31" s="155">
        <v>22.908333333333331</v>
      </c>
      <c r="J31" s="155">
        <v>25.521428571428572</v>
      </c>
      <c r="K31" s="155">
        <v>25.883333333333336</v>
      </c>
      <c r="L31" s="155">
        <v>25.381818181818179</v>
      </c>
      <c r="M31" s="155">
        <v>26.279999999999994</v>
      </c>
      <c r="N31" s="155">
        <v>23.56111111111111</v>
      </c>
      <c r="O31" s="155">
        <v>23.81333333333334</v>
      </c>
      <c r="P31" s="155">
        <v>23.156250000000004</v>
      </c>
      <c r="Q31" s="155">
        <v>22.106666666666669</v>
      </c>
      <c r="R31" s="155">
        <v>21.950000000000003</v>
      </c>
      <c r="S31" s="155">
        <v>23.400000000000002</v>
      </c>
      <c r="T31" s="155">
        <v>22.631578947368418</v>
      </c>
      <c r="U31" s="155">
        <v>19.438461538461539</v>
      </c>
      <c r="V31" s="155">
        <v>20.00714285714286</v>
      </c>
      <c r="W31" s="155">
        <v>21.143749999999994</v>
      </c>
      <c r="X31" s="155">
        <v>22.910000000000004</v>
      </c>
      <c r="Y31" s="155">
        <v>22.2</v>
      </c>
      <c r="Z31" s="155">
        <v>20.604545454545448</v>
      </c>
      <c r="AA31" s="155">
        <v>20.076190476190476</v>
      </c>
      <c r="AB31" s="155">
        <v>17.834999999999997</v>
      </c>
      <c r="AC31" s="155">
        <v>17.452380952380953</v>
      </c>
      <c r="AD31" s="155">
        <v>19.241666666666667</v>
      </c>
      <c r="AE31" s="155">
        <v>17.176923076923078</v>
      </c>
      <c r="AF31" s="95">
        <f t="shared" si="1"/>
        <v>22.218396417422742</v>
      </c>
      <c r="AI31" t="s">
        <v>37</v>
      </c>
    </row>
    <row r="32" spans="1:35" ht="13.5" thickBot="1" x14ac:dyDescent="0.25">
      <c r="A32" s="107" t="s">
        <v>11</v>
      </c>
      <c r="B32" s="155">
        <v>26.462499999999995</v>
      </c>
      <c r="C32" s="155">
        <v>26.175000000000001</v>
      </c>
      <c r="D32" s="155">
        <v>26.595833333333335</v>
      </c>
      <c r="E32" s="155">
        <v>26.166666666666668</v>
      </c>
      <c r="F32" s="155">
        <v>26.462500000000002</v>
      </c>
      <c r="G32" s="155">
        <v>26.250000000000004</v>
      </c>
      <c r="H32" s="155">
        <v>24.445833333333329</v>
      </c>
      <c r="I32" s="155">
        <v>26.529166666666658</v>
      </c>
      <c r="J32" s="155">
        <v>27.320833333333336</v>
      </c>
      <c r="K32" s="155">
        <v>26.57083333333334</v>
      </c>
      <c r="L32" s="155">
        <v>27.475000000000005</v>
      </c>
      <c r="M32" s="155">
        <v>27.212500000000006</v>
      </c>
      <c r="N32" s="155">
        <v>27.499999999999996</v>
      </c>
      <c r="O32" s="155">
        <v>25.916666666666668</v>
      </c>
      <c r="P32" s="155">
        <v>26.020833333333332</v>
      </c>
      <c r="Q32" s="155">
        <v>25.729166666666668</v>
      </c>
      <c r="R32" s="155">
        <v>23.412499999999998</v>
      </c>
      <c r="S32" s="155">
        <v>24.775000000000002</v>
      </c>
      <c r="T32" s="155">
        <v>24.591666666666669</v>
      </c>
      <c r="U32" s="155">
        <v>24.220833333333331</v>
      </c>
      <c r="V32" s="155">
        <v>24.350000000000005</v>
      </c>
      <c r="W32" s="155">
        <v>23.5</v>
      </c>
      <c r="X32" s="155">
        <v>23.762500000000003</v>
      </c>
      <c r="Y32" s="155">
        <v>24.45</v>
      </c>
      <c r="Z32" s="155">
        <v>24.933333333333334</v>
      </c>
      <c r="AA32" s="155">
        <v>25.133333333333329</v>
      </c>
      <c r="AB32" s="155">
        <v>23.75</v>
      </c>
      <c r="AC32" s="155">
        <v>22.445833333333326</v>
      </c>
      <c r="AD32" s="155">
        <v>22.304166666666664</v>
      </c>
      <c r="AE32" s="155">
        <v>22.058333333333337</v>
      </c>
      <c r="AF32" s="95">
        <f t="shared" si="1"/>
        <v>25.217361111111117</v>
      </c>
      <c r="AG32" s="11" t="s">
        <v>37</v>
      </c>
    </row>
    <row r="33" spans="1:35" s="5" customFormat="1" ht="17.100000000000001" customHeight="1" thickBot="1" x14ac:dyDescent="0.25">
      <c r="A33" s="79" t="s">
        <v>210</v>
      </c>
      <c r="B33" s="116">
        <f t="shared" ref="B33:AF33" si="2">AVERAGE(B5:B32)</f>
        <v>24.147071802466538</v>
      </c>
      <c r="C33" s="81">
        <f t="shared" si="2"/>
        <v>24.921355592506909</v>
      </c>
      <c r="D33" s="81">
        <f t="shared" si="2"/>
        <v>26.271958833347725</v>
      </c>
      <c r="E33" s="81">
        <f t="shared" si="2"/>
        <v>26.476588302133905</v>
      </c>
      <c r="F33" s="81">
        <f t="shared" si="2"/>
        <v>25.99005471380471</v>
      </c>
      <c r="G33" s="81">
        <f t="shared" si="2"/>
        <v>26.758846898852784</v>
      </c>
      <c r="H33" s="81">
        <f t="shared" si="2"/>
        <v>25.649481866173041</v>
      </c>
      <c r="I33" s="81">
        <f t="shared" si="2"/>
        <v>26.463567535405772</v>
      </c>
      <c r="J33" s="81">
        <f t="shared" si="2"/>
        <v>27.112713601757722</v>
      </c>
      <c r="K33" s="81">
        <f t="shared" si="2"/>
        <v>27.05750453567461</v>
      </c>
      <c r="L33" s="81">
        <f t="shared" si="2"/>
        <v>27.334096969696972</v>
      </c>
      <c r="M33" s="81">
        <f t="shared" si="2"/>
        <v>25.535573239179115</v>
      </c>
      <c r="N33" s="81">
        <f t="shared" si="2"/>
        <v>25.381666116271067</v>
      </c>
      <c r="O33" s="81">
        <f t="shared" si="2"/>
        <v>25.693308080808084</v>
      </c>
      <c r="P33" s="81">
        <f t="shared" si="2"/>
        <v>25.885109829059832</v>
      </c>
      <c r="Q33" s="81">
        <f t="shared" si="2"/>
        <v>23.689745592571679</v>
      </c>
      <c r="R33" s="81">
        <f t="shared" si="2"/>
        <v>23.480651415251415</v>
      </c>
      <c r="S33" s="81">
        <f t="shared" si="2"/>
        <v>24.37596527376132</v>
      </c>
      <c r="T33" s="81">
        <f t="shared" si="2"/>
        <v>24.379700343783583</v>
      </c>
      <c r="U33" s="81">
        <f t="shared" si="2"/>
        <v>23.75226194840965</v>
      </c>
      <c r="V33" s="81">
        <f t="shared" si="2"/>
        <v>23.375920159209926</v>
      </c>
      <c r="W33" s="81">
        <f t="shared" si="2"/>
        <v>23.233029428964571</v>
      </c>
      <c r="X33" s="81">
        <f t="shared" si="2"/>
        <v>23.632886901986904</v>
      </c>
      <c r="Y33" s="81">
        <f t="shared" si="2"/>
        <v>24.209494874338631</v>
      </c>
      <c r="Z33" s="81">
        <f t="shared" si="2"/>
        <v>21.695954809079808</v>
      </c>
      <c r="AA33" s="81">
        <f t="shared" si="2"/>
        <v>21.518529142958489</v>
      </c>
      <c r="AB33" s="81">
        <f t="shared" si="2"/>
        <v>20.227939814814814</v>
      </c>
      <c r="AC33" s="81">
        <f t="shared" si="2"/>
        <v>20.066288167388166</v>
      </c>
      <c r="AD33" s="81">
        <f t="shared" si="2"/>
        <v>20.596351559068953</v>
      </c>
      <c r="AE33" s="84">
        <f t="shared" si="2"/>
        <v>21.218788178488175</v>
      </c>
      <c r="AF33" s="99">
        <f t="shared" si="2"/>
        <v>24.551482383768768</v>
      </c>
      <c r="AG33" s="5" t="s">
        <v>37</v>
      </c>
      <c r="AH33" s="5" t="s">
        <v>37</v>
      </c>
    </row>
    <row r="34" spans="1:35" x14ac:dyDescent="0.2">
      <c r="A34" s="100"/>
      <c r="B34" s="101"/>
      <c r="C34" s="101"/>
      <c r="D34" s="101" t="s">
        <v>90</v>
      </c>
      <c r="E34" s="101"/>
      <c r="F34" s="101"/>
      <c r="G34" s="101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3"/>
      <c r="AE34" s="104" t="s">
        <v>37</v>
      </c>
      <c r="AF34" s="105"/>
      <c r="AI34" t="s">
        <v>37</v>
      </c>
    </row>
    <row r="35" spans="1:35" x14ac:dyDescent="0.2">
      <c r="A35" s="41"/>
      <c r="B35" s="43" t="s">
        <v>91</v>
      </c>
      <c r="C35" s="43"/>
      <c r="D35" s="43"/>
      <c r="E35" s="43"/>
      <c r="F35" s="43"/>
      <c r="G35" s="43"/>
      <c r="H35" s="43"/>
      <c r="I35" s="43"/>
      <c r="J35" s="91"/>
      <c r="K35" s="91"/>
      <c r="L35" s="91"/>
      <c r="M35" s="91" t="s">
        <v>35</v>
      </c>
      <c r="N35" s="91"/>
      <c r="O35" s="91"/>
      <c r="P35" s="91"/>
      <c r="Q35" s="91"/>
      <c r="R35" s="91"/>
      <c r="S35" s="91"/>
      <c r="T35" s="173" t="s">
        <v>86</v>
      </c>
      <c r="U35" s="173"/>
      <c r="V35" s="173"/>
      <c r="W35" s="173"/>
      <c r="X35" s="173"/>
      <c r="Y35" s="91"/>
      <c r="Z35" s="91"/>
      <c r="AA35" s="91"/>
      <c r="AB35" s="91"/>
      <c r="AC35" s="91"/>
      <c r="AD35" s="91"/>
      <c r="AE35" s="91"/>
      <c r="AF35" s="72"/>
      <c r="AG35" s="11" t="s">
        <v>37</v>
      </c>
    </row>
    <row r="36" spans="1:35" x14ac:dyDescent="0.2">
      <c r="A36" s="44"/>
      <c r="B36" s="91"/>
      <c r="C36" s="91"/>
      <c r="D36" s="91"/>
      <c r="E36" s="91"/>
      <c r="F36" s="91"/>
      <c r="G36" s="91"/>
      <c r="H36" s="91"/>
      <c r="I36" s="91"/>
      <c r="J36" s="92"/>
      <c r="K36" s="92"/>
      <c r="L36" s="92"/>
      <c r="M36" s="92" t="s">
        <v>36</v>
      </c>
      <c r="N36" s="92"/>
      <c r="O36" s="92"/>
      <c r="P36" s="92"/>
      <c r="Q36" s="91"/>
      <c r="R36" s="91"/>
      <c r="S36" s="91"/>
      <c r="T36" s="174" t="s">
        <v>87</v>
      </c>
      <c r="U36" s="174"/>
      <c r="V36" s="174"/>
      <c r="W36" s="174"/>
      <c r="X36" s="174"/>
      <c r="Y36" s="91"/>
      <c r="Z36" s="91"/>
      <c r="AA36" s="91"/>
      <c r="AB36" s="91"/>
      <c r="AC36" s="91"/>
      <c r="AD36" s="49"/>
      <c r="AE36" s="49"/>
      <c r="AF36" s="72"/>
    </row>
    <row r="37" spans="1:35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49"/>
      <c r="AE37" s="49"/>
      <c r="AF37" s="72"/>
    </row>
    <row r="38" spans="1:35" x14ac:dyDescent="0.2">
      <c r="A38" s="44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49"/>
      <c r="AF38" s="72"/>
    </row>
    <row r="39" spans="1:35" x14ac:dyDescent="0.2">
      <c r="A39" s="44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50"/>
      <c r="AF39" s="72"/>
      <c r="AG39" t="s">
        <v>37</v>
      </c>
    </row>
    <row r="40" spans="1:35" ht="13.5" thickBot="1" x14ac:dyDescent="0.25">
      <c r="A40" s="53"/>
      <c r="B40" s="54"/>
      <c r="C40" s="54"/>
      <c r="D40" s="54"/>
      <c r="E40" s="54"/>
      <c r="F40" s="54"/>
      <c r="G40" s="54" t="s">
        <v>37</v>
      </c>
      <c r="H40" s="54"/>
      <c r="I40" s="54"/>
      <c r="J40" s="54"/>
      <c r="K40" s="54"/>
      <c r="L40" s="54" t="s">
        <v>37</v>
      </c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73"/>
    </row>
    <row r="42" spans="1:35" x14ac:dyDescent="0.2">
      <c r="AG42" s="11" t="s">
        <v>37</v>
      </c>
    </row>
    <row r="43" spans="1:35" x14ac:dyDescent="0.2">
      <c r="K43" s="2" t="s">
        <v>37</v>
      </c>
      <c r="L43" s="2" t="s">
        <v>37</v>
      </c>
      <c r="M43" s="2" t="s">
        <v>37</v>
      </c>
      <c r="N43" s="2" t="s">
        <v>37</v>
      </c>
      <c r="AD43" s="2" t="s">
        <v>37</v>
      </c>
    </row>
    <row r="44" spans="1:35" x14ac:dyDescent="0.2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2" t="s">
        <v>37</v>
      </c>
    </row>
    <row r="45" spans="1:35" x14ac:dyDescent="0.2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2" t="s">
        <v>37</v>
      </c>
      <c r="W45" s="2" t="s">
        <v>37</v>
      </c>
    </row>
    <row r="46" spans="1:35" x14ac:dyDescent="0.2">
      <c r="V46" s="2" t="s">
        <v>37</v>
      </c>
      <c r="Z46" s="2" t="s">
        <v>37</v>
      </c>
      <c r="AF46" s="7" t="s">
        <v>37</v>
      </c>
    </row>
    <row r="47" spans="1:35" x14ac:dyDescent="0.2">
      <c r="J47" s="2" t="s">
        <v>37</v>
      </c>
      <c r="L47" s="2" t="s">
        <v>37</v>
      </c>
      <c r="M47" s="2" t="s">
        <v>37</v>
      </c>
      <c r="N47" s="2" t="s">
        <v>37</v>
      </c>
      <c r="P47" s="2" t="s">
        <v>37</v>
      </c>
      <c r="Q47" s="2" t="s">
        <v>37</v>
      </c>
      <c r="AB47" s="2" t="s">
        <v>37</v>
      </c>
    </row>
    <row r="48" spans="1:35" x14ac:dyDescent="0.2">
      <c r="K48" s="2" t="s">
        <v>37</v>
      </c>
      <c r="L48" s="2" t="s">
        <v>37</v>
      </c>
      <c r="M48" s="2" t="s">
        <v>37</v>
      </c>
      <c r="N48" s="2" t="s">
        <v>37</v>
      </c>
      <c r="O48" s="2" t="s">
        <v>37</v>
      </c>
      <c r="T48" s="2" t="s">
        <v>37</v>
      </c>
      <c r="AF48" s="7" t="s">
        <v>37</v>
      </c>
    </row>
    <row r="49" spans="9:34" x14ac:dyDescent="0.2">
      <c r="M49" s="2" t="s">
        <v>37</v>
      </c>
      <c r="N49" s="2" t="s">
        <v>37</v>
      </c>
      <c r="P49" s="2" t="s">
        <v>37</v>
      </c>
    </row>
    <row r="50" spans="9:34" x14ac:dyDescent="0.2">
      <c r="I50" s="2" t="s">
        <v>37</v>
      </c>
      <c r="K50" s="2" t="s">
        <v>37</v>
      </c>
      <c r="M50" s="2" t="s">
        <v>37</v>
      </c>
      <c r="AH50" t="s">
        <v>37</v>
      </c>
    </row>
    <row r="52" spans="9:34" x14ac:dyDescent="0.2">
      <c r="J52" s="2" t="s">
        <v>37</v>
      </c>
    </row>
    <row r="53" spans="9:34" x14ac:dyDescent="0.2">
      <c r="AE53" s="2" t="s">
        <v>37</v>
      </c>
    </row>
    <row r="55" spans="9:34" x14ac:dyDescent="0.2">
      <c r="AA55" s="2" t="s">
        <v>37</v>
      </c>
    </row>
  </sheetData>
  <mergeCells count="36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zoomScale="90" zoomScaleNormal="90" workbookViewId="0">
      <selection activeCell="AF27" sqref="AF27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6" ht="20.100000000000001" customHeight="1" thickBot="1" x14ac:dyDescent="0.25">
      <c r="A1" s="181" t="s">
        <v>21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3"/>
      <c r="AH1" s="140"/>
    </row>
    <row r="2" spans="1:36" s="4" customFormat="1" ht="20.100000000000001" customHeight="1" thickBot="1" x14ac:dyDescent="0.25">
      <c r="A2" s="224" t="s">
        <v>12</v>
      </c>
      <c r="B2" s="225" t="s">
        <v>213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139"/>
    </row>
    <row r="3" spans="1:36" s="5" customFormat="1" ht="20.100000000000001" customHeight="1" x14ac:dyDescent="0.2">
      <c r="A3" s="185"/>
      <c r="B3" s="187">
        <v>1</v>
      </c>
      <c r="C3" s="175">
        <f>SUM(B3+1)</f>
        <v>2</v>
      </c>
      <c r="D3" s="175">
        <f t="shared" ref="D3:AD3" si="0">SUM(C3+1)</f>
        <v>3</v>
      </c>
      <c r="E3" s="175">
        <f t="shared" si="0"/>
        <v>4</v>
      </c>
      <c r="F3" s="175">
        <f t="shared" si="0"/>
        <v>5</v>
      </c>
      <c r="G3" s="175">
        <f t="shared" si="0"/>
        <v>6</v>
      </c>
      <c r="H3" s="175">
        <f t="shared" si="0"/>
        <v>7</v>
      </c>
      <c r="I3" s="175">
        <f t="shared" si="0"/>
        <v>8</v>
      </c>
      <c r="J3" s="175">
        <f t="shared" si="0"/>
        <v>9</v>
      </c>
      <c r="K3" s="175">
        <f t="shared" si="0"/>
        <v>10</v>
      </c>
      <c r="L3" s="175">
        <f t="shared" si="0"/>
        <v>11</v>
      </c>
      <c r="M3" s="175">
        <f t="shared" si="0"/>
        <v>12</v>
      </c>
      <c r="N3" s="175">
        <f t="shared" si="0"/>
        <v>13</v>
      </c>
      <c r="O3" s="175">
        <f t="shared" si="0"/>
        <v>14</v>
      </c>
      <c r="P3" s="175">
        <f t="shared" si="0"/>
        <v>15</v>
      </c>
      <c r="Q3" s="175">
        <f t="shared" si="0"/>
        <v>16</v>
      </c>
      <c r="R3" s="175">
        <f t="shared" si="0"/>
        <v>17</v>
      </c>
      <c r="S3" s="175">
        <f t="shared" si="0"/>
        <v>18</v>
      </c>
      <c r="T3" s="175">
        <f t="shared" si="0"/>
        <v>19</v>
      </c>
      <c r="U3" s="175">
        <f t="shared" si="0"/>
        <v>20</v>
      </c>
      <c r="V3" s="175">
        <f t="shared" si="0"/>
        <v>21</v>
      </c>
      <c r="W3" s="175">
        <f t="shared" si="0"/>
        <v>22</v>
      </c>
      <c r="X3" s="175">
        <f t="shared" si="0"/>
        <v>23</v>
      </c>
      <c r="Y3" s="175">
        <f t="shared" si="0"/>
        <v>24</v>
      </c>
      <c r="Z3" s="175">
        <f t="shared" si="0"/>
        <v>25</v>
      </c>
      <c r="AA3" s="175">
        <f t="shared" si="0"/>
        <v>26</v>
      </c>
      <c r="AB3" s="175">
        <f t="shared" si="0"/>
        <v>27</v>
      </c>
      <c r="AC3" s="175">
        <f t="shared" si="0"/>
        <v>28</v>
      </c>
      <c r="AD3" s="175">
        <f t="shared" si="0"/>
        <v>29</v>
      </c>
      <c r="AE3" s="177">
        <v>30</v>
      </c>
      <c r="AF3" s="144" t="s">
        <v>30</v>
      </c>
      <c r="AG3" s="146" t="s">
        <v>28</v>
      </c>
      <c r="AH3" s="151" t="s">
        <v>208</v>
      </c>
    </row>
    <row r="4" spans="1:36" s="5" customFormat="1" ht="20.100000000000001" customHeight="1" thickBot="1" x14ac:dyDescent="0.25">
      <c r="A4" s="186"/>
      <c r="B4" s="188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8"/>
      <c r="AF4" s="145" t="s">
        <v>26</v>
      </c>
      <c r="AG4" s="147" t="s">
        <v>26</v>
      </c>
      <c r="AH4" s="152" t="s">
        <v>26</v>
      </c>
    </row>
    <row r="5" spans="1:36" s="5" customFormat="1" x14ac:dyDescent="0.2">
      <c r="A5" s="106" t="s">
        <v>31</v>
      </c>
      <c r="B5" s="155">
        <v>0</v>
      </c>
      <c r="C5" s="155">
        <v>0</v>
      </c>
      <c r="D5" s="155">
        <v>0</v>
      </c>
      <c r="E5" s="155">
        <v>0</v>
      </c>
      <c r="F5" s="155">
        <v>0</v>
      </c>
      <c r="G5" s="155">
        <v>0</v>
      </c>
      <c r="H5" s="155">
        <v>0</v>
      </c>
      <c r="I5" s="155">
        <v>0</v>
      </c>
      <c r="J5" s="155">
        <v>0</v>
      </c>
      <c r="K5" s="155">
        <v>0</v>
      </c>
      <c r="L5" s="155">
        <v>0</v>
      </c>
      <c r="M5" s="155">
        <v>0</v>
      </c>
      <c r="N5" s="155">
        <v>0</v>
      </c>
      <c r="O5" s="155">
        <v>0.2</v>
      </c>
      <c r="P5" s="155">
        <v>0</v>
      </c>
      <c r="Q5" s="155">
        <v>1.4</v>
      </c>
      <c r="R5" s="155">
        <v>0.2</v>
      </c>
      <c r="S5" s="155">
        <v>0</v>
      </c>
      <c r="T5" s="155">
        <v>0</v>
      </c>
      <c r="U5" s="155">
        <v>0</v>
      </c>
      <c r="V5" s="155">
        <v>0</v>
      </c>
      <c r="W5" s="155">
        <v>0</v>
      </c>
      <c r="X5" s="155">
        <v>0</v>
      </c>
      <c r="Y5" s="155">
        <v>0</v>
      </c>
      <c r="Z5" s="155">
        <v>0</v>
      </c>
      <c r="AA5" s="155">
        <v>0</v>
      </c>
      <c r="AB5" s="155">
        <v>0</v>
      </c>
      <c r="AC5" s="155">
        <v>0</v>
      </c>
      <c r="AD5" s="155">
        <v>0</v>
      </c>
      <c r="AE5" s="155">
        <v>0</v>
      </c>
      <c r="AF5" s="124">
        <f>SUM(B5:AE5)</f>
        <v>1.7999999999999998</v>
      </c>
      <c r="AG5" s="148">
        <f>MAX(B5:AE5)</f>
        <v>1.4</v>
      </c>
      <c r="AH5" s="153">
        <f>COUNTIF(B5:AE5,"=0,0")</f>
        <v>27</v>
      </c>
    </row>
    <row r="6" spans="1:36" x14ac:dyDescent="0.2">
      <c r="A6" s="77" t="s">
        <v>93</v>
      </c>
      <c r="B6" s="155">
        <v>0</v>
      </c>
      <c r="C6" s="155">
        <v>0</v>
      </c>
      <c r="D6" s="155">
        <v>0</v>
      </c>
      <c r="E6" s="155">
        <v>0</v>
      </c>
      <c r="F6" s="155">
        <v>0</v>
      </c>
      <c r="G6" s="155">
        <v>0</v>
      </c>
      <c r="H6" s="155">
        <v>0</v>
      </c>
      <c r="I6" s="155">
        <v>0</v>
      </c>
      <c r="J6" s="155">
        <v>0</v>
      </c>
      <c r="K6" s="155">
        <v>0</v>
      </c>
      <c r="L6" s="155">
        <v>0</v>
      </c>
      <c r="M6" s="155">
        <v>0</v>
      </c>
      <c r="N6" s="155">
        <v>0</v>
      </c>
      <c r="O6" s="155">
        <v>0</v>
      </c>
      <c r="P6" s="155">
        <v>0</v>
      </c>
      <c r="Q6" s="155">
        <v>9.2000000000000011</v>
      </c>
      <c r="R6" s="155">
        <v>0</v>
      </c>
      <c r="S6" s="155">
        <v>0</v>
      </c>
      <c r="T6" s="155">
        <v>0</v>
      </c>
      <c r="U6" s="155">
        <v>0</v>
      </c>
      <c r="V6" s="155">
        <v>0</v>
      </c>
      <c r="W6" s="155">
        <v>0</v>
      </c>
      <c r="X6" s="155">
        <v>0</v>
      </c>
      <c r="Y6" s="155">
        <v>0</v>
      </c>
      <c r="Z6" s="155">
        <v>0.2</v>
      </c>
      <c r="AA6" s="155">
        <v>0</v>
      </c>
      <c r="AB6" s="155">
        <v>0</v>
      </c>
      <c r="AC6" s="155">
        <v>0</v>
      </c>
      <c r="AD6" s="155">
        <v>0</v>
      </c>
      <c r="AE6" s="155">
        <v>0</v>
      </c>
      <c r="AF6" s="125">
        <f>SUM(B6:AE6)</f>
        <v>9.4</v>
      </c>
      <c r="AG6" s="149">
        <f>MAX(B6:AE6)</f>
        <v>9.2000000000000011</v>
      </c>
      <c r="AH6" s="154">
        <f>COUNTIF(B6:AE6,"=0,0")</f>
        <v>28</v>
      </c>
    </row>
    <row r="7" spans="1:36" x14ac:dyDescent="0.2">
      <c r="A7" s="77" t="s">
        <v>152</v>
      </c>
      <c r="B7" s="155">
        <v>0</v>
      </c>
      <c r="C7" s="155">
        <v>0</v>
      </c>
      <c r="D7" s="155">
        <v>0</v>
      </c>
      <c r="E7" s="155">
        <v>0</v>
      </c>
      <c r="F7" s="155">
        <v>0</v>
      </c>
      <c r="G7" s="155">
        <v>0</v>
      </c>
      <c r="H7" s="155">
        <v>0</v>
      </c>
      <c r="I7" s="155">
        <v>0</v>
      </c>
      <c r="J7" s="155">
        <v>0</v>
      </c>
      <c r="K7" s="155">
        <v>0</v>
      </c>
      <c r="L7" s="155">
        <v>1.4</v>
      </c>
      <c r="M7" s="155">
        <v>3.6000000000000005</v>
      </c>
      <c r="N7" s="155">
        <v>0.2</v>
      </c>
      <c r="O7" s="155">
        <v>0.2</v>
      </c>
      <c r="P7" s="155">
        <v>0</v>
      </c>
      <c r="Q7" s="155">
        <v>21.799999999999997</v>
      </c>
      <c r="R7" s="155">
        <v>10.999999999999993</v>
      </c>
      <c r="S7" s="155">
        <v>1</v>
      </c>
      <c r="T7" s="155">
        <v>0.8</v>
      </c>
      <c r="U7" s="155">
        <v>0.60000000000000009</v>
      </c>
      <c r="V7" s="155">
        <v>0.4</v>
      </c>
      <c r="W7" s="155">
        <v>0</v>
      </c>
      <c r="X7" s="155">
        <v>0</v>
      </c>
      <c r="Y7" s="155">
        <v>0</v>
      </c>
      <c r="Z7" s="155">
        <v>0</v>
      </c>
      <c r="AA7" s="155">
        <v>1.7999999999999998</v>
      </c>
      <c r="AB7" s="155">
        <v>2.4</v>
      </c>
      <c r="AC7" s="155">
        <v>0.60000000000000009</v>
      </c>
      <c r="AD7" s="155">
        <v>0</v>
      </c>
      <c r="AE7" s="155">
        <v>0</v>
      </c>
      <c r="AF7" s="125">
        <f>SUM(B7:AE7)</f>
        <v>45.799999999999983</v>
      </c>
      <c r="AG7" s="149">
        <f>MAX(B7:AE7)</f>
        <v>21.799999999999997</v>
      </c>
      <c r="AH7" s="154">
        <f>COUNTIF(B7:AE7,"=0,0")</f>
        <v>17</v>
      </c>
    </row>
    <row r="8" spans="1:36" x14ac:dyDescent="0.2">
      <c r="A8" s="77" t="s">
        <v>102</v>
      </c>
      <c r="B8" s="155">
        <v>0</v>
      </c>
      <c r="C8" s="155">
        <v>0</v>
      </c>
      <c r="D8" s="155">
        <v>0</v>
      </c>
      <c r="E8" s="155">
        <v>0</v>
      </c>
      <c r="F8" s="155">
        <v>0</v>
      </c>
      <c r="G8" s="155">
        <v>0</v>
      </c>
      <c r="H8" s="155">
        <v>0.2</v>
      </c>
      <c r="I8" s="155">
        <v>0</v>
      </c>
      <c r="J8" s="155">
        <v>0</v>
      </c>
      <c r="K8" s="155">
        <v>0</v>
      </c>
      <c r="L8" s="155">
        <v>1.5999999999999999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11.6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0</v>
      </c>
      <c r="Y8" s="155">
        <v>8.6</v>
      </c>
      <c r="Z8" s="155">
        <v>39.000000000000007</v>
      </c>
      <c r="AA8" s="155">
        <v>0.2</v>
      </c>
      <c r="AB8" s="155">
        <v>0</v>
      </c>
      <c r="AC8" s="155">
        <v>0.2</v>
      </c>
      <c r="AD8" s="155">
        <v>0</v>
      </c>
      <c r="AE8" s="155">
        <v>0</v>
      </c>
      <c r="AF8" s="125">
        <f t="shared" ref="AF8" si="1">SUM(B8:AE8)</f>
        <v>61.400000000000013</v>
      </c>
      <c r="AG8" s="149">
        <f t="shared" ref="AG8" si="2">MAX(B8:AE8)</f>
        <v>39.000000000000007</v>
      </c>
      <c r="AH8" s="154">
        <f t="shared" ref="AH8" si="3">COUNTIF(B8:AE8,"=0,0")</f>
        <v>23</v>
      </c>
    </row>
    <row r="9" spans="1:36" x14ac:dyDescent="0.2">
      <c r="A9" s="77" t="s">
        <v>108</v>
      </c>
      <c r="B9" s="155">
        <v>0</v>
      </c>
      <c r="C9" s="155">
        <v>0</v>
      </c>
      <c r="D9" s="155">
        <v>0</v>
      </c>
      <c r="E9" s="155">
        <v>0</v>
      </c>
      <c r="F9" s="155">
        <v>0</v>
      </c>
      <c r="G9" s="155">
        <v>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10.600000000000001</v>
      </c>
      <c r="R9" s="155">
        <v>0</v>
      </c>
      <c r="S9" s="155">
        <v>0</v>
      </c>
      <c r="T9" s="155">
        <v>0</v>
      </c>
      <c r="U9" s="155">
        <v>0</v>
      </c>
      <c r="V9" s="155">
        <v>0</v>
      </c>
      <c r="W9" s="155">
        <v>0</v>
      </c>
      <c r="X9" s="155">
        <v>0</v>
      </c>
      <c r="Y9" s="155">
        <v>0</v>
      </c>
      <c r="Z9" s="155">
        <v>7.2</v>
      </c>
      <c r="AA9" s="155">
        <v>0</v>
      </c>
      <c r="AB9" s="155">
        <v>0</v>
      </c>
      <c r="AC9" s="155">
        <v>0</v>
      </c>
      <c r="AD9" s="155">
        <v>0</v>
      </c>
      <c r="AE9" s="155">
        <v>0</v>
      </c>
      <c r="AF9" s="95">
        <f t="shared" ref="AF9:AF12" si="4">SUM(B9:AE9)</f>
        <v>17.8</v>
      </c>
      <c r="AG9" s="150">
        <f t="shared" ref="AG9:AG12" si="5">MAX(B9:AE9)</f>
        <v>10.600000000000001</v>
      </c>
      <c r="AH9" s="154">
        <f t="shared" ref="AH9:AH12" si="6">COUNTIF(B9:AE9,"=0,0")</f>
        <v>28</v>
      </c>
    </row>
    <row r="10" spans="1:36" x14ac:dyDescent="0.2">
      <c r="A10" s="77" t="s">
        <v>0</v>
      </c>
      <c r="B10" s="155">
        <v>0</v>
      </c>
      <c r="C10" s="155">
        <v>0</v>
      </c>
      <c r="D10" s="155">
        <v>0</v>
      </c>
      <c r="E10" s="155">
        <v>0</v>
      </c>
      <c r="F10" s="155">
        <v>0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5.8</v>
      </c>
      <c r="N10" s="155">
        <v>4.8000000000000007</v>
      </c>
      <c r="O10" s="155">
        <v>0.60000000000000009</v>
      </c>
      <c r="P10" s="155">
        <v>31</v>
      </c>
      <c r="Q10" s="155">
        <v>10.200000000000001</v>
      </c>
      <c r="R10" s="155">
        <v>0.60000000000000009</v>
      </c>
      <c r="S10" s="155">
        <v>0.2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0.4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95">
        <f t="shared" si="4"/>
        <v>53.600000000000009</v>
      </c>
      <c r="AG10" s="150">
        <f t="shared" si="5"/>
        <v>31</v>
      </c>
      <c r="AH10" s="154">
        <f t="shared" si="6"/>
        <v>22</v>
      </c>
      <c r="AJ10" s="11" t="s">
        <v>37</v>
      </c>
    </row>
    <row r="11" spans="1:36" x14ac:dyDescent="0.2">
      <c r="A11" s="77" t="s">
        <v>1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95">
        <f t="shared" si="4"/>
        <v>0</v>
      </c>
      <c r="AG11" s="150">
        <f t="shared" si="5"/>
        <v>0</v>
      </c>
      <c r="AH11" s="154">
        <f t="shared" si="6"/>
        <v>30</v>
      </c>
      <c r="AI11" s="11" t="s">
        <v>37</v>
      </c>
      <c r="AJ11" s="11" t="s">
        <v>37</v>
      </c>
    </row>
    <row r="12" spans="1:36" x14ac:dyDescent="0.2">
      <c r="A12" s="77" t="s">
        <v>2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1.4</v>
      </c>
      <c r="H12" s="155">
        <v>0.2</v>
      </c>
      <c r="I12" s="155">
        <v>0</v>
      </c>
      <c r="J12" s="155">
        <v>0</v>
      </c>
      <c r="K12" s="155">
        <v>0.2</v>
      </c>
      <c r="L12" s="155">
        <v>0</v>
      </c>
      <c r="M12" s="155">
        <v>11.399999999999999</v>
      </c>
      <c r="N12" s="155">
        <v>0</v>
      </c>
      <c r="O12" s="155">
        <v>0</v>
      </c>
      <c r="P12" s="155">
        <v>0</v>
      </c>
      <c r="Q12" s="155">
        <v>0</v>
      </c>
      <c r="R12" s="155">
        <v>13.6</v>
      </c>
      <c r="S12" s="155">
        <v>1.5999999999999999</v>
      </c>
      <c r="T12" s="155">
        <v>0.8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5.0000000000000018</v>
      </c>
      <c r="AA12" s="155">
        <v>1.9999999999999998</v>
      </c>
      <c r="AB12" s="155">
        <v>0.2</v>
      </c>
      <c r="AC12" s="155">
        <v>0</v>
      </c>
      <c r="AD12" s="155">
        <v>0</v>
      </c>
      <c r="AE12" s="155">
        <v>0</v>
      </c>
      <c r="AF12" s="95">
        <f t="shared" si="4"/>
        <v>36.400000000000006</v>
      </c>
      <c r="AG12" s="150">
        <f t="shared" si="5"/>
        <v>13.6</v>
      </c>
      <c r="AH12" s="154">
        <f t="shared" si="6"/>
        <v>20</v>
      </c>
      <c r="AI12" s="11" t="s">
        <v>37</v>
      </c>
    </row>
    <row r="13" spans="1:36" x14ac:dyDescent="0.2">
      <c r="A13" s="77" t="s">
        <v>34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95">
        <f t="shared" ref="AF13" si="7">SUM(B13:AE13)</f>
        <v>0</v>
      </c>
      <c r="AG13" s="150">
        <f t="shared" ref="AG13" si="8">MAX(B13:AE13)</f>
        <v>0</v>
      </c>
      <c r="AH13" s="154">
        <f t="shared" ref="AH13" si="9">COUNTIF(B13:AE13,"=0,0")</f>
        <v>30</v>
      </c>
    </row>
    <row r="14" spans="1:36" x14ac:dyDescent="0.2">
      <c r="A14" s="77" t="s">
        <v>153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0.2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2.2000000000000002</v>
      </c>
      <c r="S14" s="155">
        <v>5.2000000000000011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95">
        <f t="shared" ref="AF14:AF25" si="10">SUM(B14:AE14)</f>
        <v>7.6000000000000014</v>
      </c>
      <c r="AG14" s="150">
        <f t="shared" ref="AG14:AG25" si="11">MAX(B14:AE14)</f>
        <v>5.2000000000000011</v>
      </c>
      <c r="AH14" s="154">
        <f t="shared" ref="AH14:AH25" si="12">COUNTIF(B14:AE14,"=0,0")</f>
        <v>27</v>
      </c>
      <c r="AI14" s="11" t="s">
        <v>37</v>
      </c>
    </row>
    <row r="15" spans="1:36" x14ac:dyDescent="0.2">
      <c r="A15" s="77" t="s">
        <v>154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2</v>
      </c>
      <c r="R15" s="155">
        <v>1.4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13.999999999999998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95">
        <f t="shared" si="10"/>
        <v>17.399999999999999</v>
      </c>
      <c r="AG15" s="150">
        <f t="shared" si="11"/>
        <v>13.999999999999998</v>
      </c>
      <c r="AH15" s="154">
        <f t="shared" si="12"/>
        <v>27</v>
      </c>
    </row>
    <row r="16" spans="1:36" x14ac:dyDescent="0.2">
      <c r="A16" s="77" t="s">
        <v>4</v>
      </c>
      <c r="B16" s="155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5.6000000000000005</v>
      </c>
      <c r="R16" s="155">
        <v>0.2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1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95">
        <f t="shared" si="10"/>
        <v>6.8000000000000007</v>
      </c>
      <c r="AG16" s="150">
        <f t="shared" si="11"/>
        <v>5.6000000000000005</v>
      </c>
      <c r="AH16" s="154">
        <f t="shared" si="12"/>
        <v>27</v>
      </c>
    </row>
    <row r="17" spans="1:36" x14ac:dyDescent="0.2">
      <c r="A17" s="77" t="s">
        <v>5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3</v>
      </c>
      <c r="R17" s="155">
        <v>0</v>
      </c>
      <c r="S17" s="155">
        <v>0</v>
      </c>
      <c r="T17" s="155">
        <v>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95">
        <f t="shared" si="10"/>
        <v>3</v>
      </c>
      <c r="AG17" s="150">
        <f t="shared" si="11"/>
        <v>3</v>
      </c>
      <c r="AH17" s="154">
        <f t="shared" si="12"/>
        <v>29</v>
      </c>
    </row>
    <row r="18" spans="1:36" x14ac:dyDescent="0.2">
      <c r="A18" s="77" t="s">
        <v>33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0.4</v>
      </c>
      <c r="P18" s="155">
        <v>0</v>
      </c>
      <c r="Q18" s="155">
        <v>0</v>
      </c>
      <c r="R18" s="155">
        <v>0</v>
      </c>
      <c r="S18" s="155">
        <v>0</v>
      </c>
      <c r="T18" s="155">
        <v>0</v>
      </c>
      <c r="U18" s="155">
        <v>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95">
        <f t="shared" si="10"/>
        <v>0.4</v>
      </c>
      <c r="AG18" s="150">
        <f t="shared" si="11"/>
        <v>0.4</v>
      </c>
      <c r="AH18" s="154">
        <f t="shared" si="12"/>
        <v>29</v>
      </c>
    </row>
    <row r="19" spans="1:36" x14ac:dyDescent="0.2">
      <c r="A19" s="77" t="s">
        <v>155</v>
      </c>
      <c r="B19" s="155">
        <v>0</v>
      </c>
      <c r="C19" s="155">
        <v>0</v>
      </c>
      <c r="D19" s="155">
        <v>0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10</v>
      </c>
      <c r="R19" s="155">
        <v>0</v>
      </c>
      <c r="S19" s="155">
        <v>0</v>
      </c>
      <c r="T19" s="155">
        <v>0</v>
      </c>
      <c r="U19" s="155">
        <v>0</v>
      </c>
      <c r="V19" s="155">
        <v>0</v>
      </c>
      <c r="W19" s="155">
        <v>0</v>
      </c>
      <c r="X19" s="155">
        <v>0</v>
      </c>
      <c r="Y19" s="155">
        <v>3.2</v>
      </c>
      <c r="Z19" s="155">
        <v>0.2</v>
      </c>
      <c r="AA19" s="155">
        <v>0.2</v>
      </c>
      <c r="AB19" s="155">
        <v>0</v>
      </c>
      <c r="AC19" s="155">
        <v>0</v>
      </c>
      <c r="AD19" s="155">
        <v>0</v>
      </c>
      <c r="AE19" s="155">
        <v>0</v>
      </c>
      <c r="AF19" s="95">
        <f t="shared" si="10"/>
        <v>13.599999999999998</v>
      </c>
      <c r="AG19" s="150">
        <f t="shared" si="11"/>
        <v>10</v>
      </c>
      <c r="AH19" s="154">
        <f t="shared" si="12"/>
        <v>26</v>
      </c>
      <c r="AI19" s="11" t="s">
        <v>37</v>
      </c>
    </row>
    <row r="20" spans="1:36" x14ac:dyDescent="0.2">
      <c r="A20" s="77" t="s">
        <v>156</v>
      </c>
      <c r="B20" s="155">
        <v>0</v>
      </c>
      <c r="C20" s="155">
        <v>0</v>
      </c>
      <c r="D20" s="155">
        <v>0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2</v>
      </c>
      <c r="N20" s="155">
        <v>0.2</v>
      </c>
      <c r="O20" s="155">
        <v>0</v>
      </c>
      <c r="P20" s="155">
        <v>0</v>
      </c>
      <c r="Q20" s="155">
        <v>6</v>
      </c>
      <c r="R20" s="155">
        <v>0.2</v>
      </c>
      <c r="S20" s="155">
        <v>0</v>
      </c>
      <c r="T20" s="155">
        <v>0</v>
      </c>
      <c r="U20" s="155">
        <v>0</v>
      </c>
      <c r="V20" s="155">
        <v>0</v>
      </c>
      <c r="W20" s="155">
        <v>0</v>
      </c>
      <c r="X20" s="155">
        <v>0</v>
      </c>
      <c r="Y20" s="155">
        <v>0</v>
      </c>
      <c r="Z20" s="155">
        <v>0.2</v>
      </c>
      <c r="AA20" s="155">
        <v>0</v>
      </c>
      <c r="AB20" s="155">
        <v>0</v>
      </c>
      <c r="AC20" s="155">
        <v>0</v>
      </c>
      <c r="AD20" s="155">
        <v>0</v>
      </c>
      <c r="AE20" s="155">
        <v>0</v>
      </c>
      <c r="AF20" s="95">
        <f t="shared" si="10"/>
        <v>8.5999999999999979</v>
      </c>
      <c r="AG20" s="150">
        <f t="shared" si="11"/>
        <v>6</v>
      </c>
      <c r="AH20" s="154">
        <f t="shared" si="12"/>
        <v>25</v>
      </c>
    </row>
    <row r="21" spans="1:36" x14ac:dyDescent="0.2">
      <c r="A21" s="77" t="s">
        <v>157</v>
      </c>
      <c r="B21" s="155">
        <v>0</v>
      </c>
      <c r="C21" s="155">
        <v>0</v>
      </c>
      <c r="D21" s="155">
        <v>0</v>
      </c>
      <c r="E21" s="155">
        <v>0</v>
      </c>
      <c r="F21" s="155">
        <v>0</v>
      </c>
      <c r="G21" s="155" t="s">
        <v>209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 t="s">
        <v>209</v>
      </c>
      <c r="R21" s="155">
        <v>0</v>
      </c>
      <c r="S21" s="155" t="s">
        <v>209</v>
      </c>
      <c r="T21" s="155">
        <v>0</v>
      </c>
      <c r="U21" s="155" t="s">
        <v>209</v>
      </c>
      <c r="V21" s="155">
        <v>0</v>
      </c>
      <c r="W21" s="155">
        <v>0</v>
      </c>
      <c r="X21" s="155">
        <v>0</v>
      </c>
      <c r="Y21" s="155" t="s">
        <v>209</v>
      </c>
      <c r="Z21" s="155" t="s">
        <v>209</v>
      </c>
      <c r="AA21" s="155" t="s">
        <v>209</v>
      </c>
      <c r="AB21" s="155" t="s">
        <v>209</v>
      </c>
      <c r="AC21" s="155">
        <v>0</v>
      </c>
      <c r="AD21" s="155">
        <v>0</v>
      </c>
      <c r="AE21" s="155">
        <v>0</v>
      </c>
      <c r="AF21" s="95">
        <f t="shared" si="10"/>
        <v>0</v>
      </c>
      <c r="AG21" s="150">
        <f t="shared" si="11"/>
        <v>0</v>
      </c>
      <c r="AH21" s="154">
        <f t="shared" si="12"/>
        <v>22</v>
      </c>
    </row>
    <row r="22" spans="1:36" x14ac:dyDescent="0.2">
      <c r="A22" s="77" t="s">
        <v>7</v>
      </c>
      <c r="B22" s="155">
        <v>0</v>
      </c>
      <c r="C22" s="155">
        <v>0</v>
      </c>
      <c r="D22" s="155">
        <v>0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0</v>
      </c>
      <c r="S22" s="155">
        <v>0</v>
      </c>
      <c r="T22" s="155">
        <v>0</v>
      </c>
      <c r="U22" s="155">
        <v>0</v>
      </c>
      <c r="V22" s="155">
        <v>0</v>
      </c>
      <c r="W22" s="155">
        <v>0</v>
      </c>
      <c r="X22" s="155">
        <v>0</v>
      </c>
      <c r="Y22" s="155">
        <v>0</v>
      </c>
      <c r="Z22" s="155">
        <v>0</v>
      </c>
      <c r="AA22" s="155">
        <v>0</v>
      </c>
      <c r="AB22" s="155">
        <v>0</v>
      </c>
      <c r="AC22" s="155">
        <v>0</v>
      </c>
      <c r="AD22" s="155">
        <v>0</v>
      </c>
      <c r="AE22" s="155">
        <v>0</v>
      </c>
      <c r="AF22" s="95">
        <f t="shared" si="10"/>
        <v>0</v>
      </c>
      <c r="AG22" s="150">
        <f t="shared" si="11"/>
        <v>0</v>
      </c>
      <c r="AH22" s="154">
        <f t="shared" si="12"/>
        <v>30</v>
      </c>
      <c r="AI22" s="11" t="s">
        <v>37</v>
      </c>
    </row>
    <row r="23" spans="1:36" x14ac:dyDescent="0.2">
      <c r="A23" s="77" t="s">
        <v>158</v>
      </c>
      <c r="B23" s="155">
        <v>0</v>
      </c>
      <c r="C23" s="155">
        <v>0</v>
      </c>
      <c r="D23" s="155">
        <v>0</v>
      </c>
      <c r="E23" s="155">
        <v>0</v>
      </c>
      <c r="F23" s="155">
        <v>0</v>
      </c>
      <c r="G23" s="155">
        <v>0</v>
      </c>
      <c r="H23" s="155">
        <v>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0.4</v>
      </c>
      <c r="P23" s="155">
        <v>20.8</v>
      </c>
      <c r="Q23" s="155">
        <v>6.8000000000000007</v>
      </c>
      <c r="R23" s="155">
        <v>0.8</v>
      </c>
      <c r="S23" s="155">
        <v>0</v>
      </c>
      <c r="T23" s="155">
        <v>0</v>
      </c>
      <c r="U23" s="155">
        <v>0</v>
      </c>
      <c r="V23" s="155">
        <v>0</v>
      </c>
      <c r="W23" s="155">
        <v>0</v>
      </c>
      <c r="X23" s="155">
        <v>0</v>
      </c>
      <c r="Y23" s="155">
        <v>0</v>
      </c>
      <c r="Z23" s="155">
        <v>0</v>
      </c>
      <c r="AA23" s="155">
        <v>0</v>
      </c>
      <c r="AB23" s="155">
        <v>0</v>
      </c>
      <c r="AC23" s="155">
        <v>0</v>
      </c>
      <c r="AD23" s="155">
        <v>0</v>
      </c>
      <c r="AE23" s="155">
        <v>0</v>
      </c>
      <c r="AF23" s="95">
        <f t="shared" si="10"/>
        <v>28.8</v>
      </c>
      <c r="AG23" s="150">
        <f t="shared" si="11"/>
        <v>20.8</v>
      </c>
      <c r="AH23" s="154">
        <f t="shared" si="12"/>
        <v>26</v>
      </c>
    </row>
    <row r="24" spans="1:36" x14ac:dyDescent="0.2">
      <c r="A24" s="77" t="s">
        <v>9</v>
      </c>
      <c r="B24" s="155">
        <v>0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  <c r="S24" s="155">
        <v>0</v>
      </c>
      <c r="T24" s="155">
        <v>0</v>
      </c>
      <c r="U24" s="155">
        <v>0</v>
      </c>
      <c r="V24" s="155">
        <v>0</v>
      </c>
      <c r="W24" s="155">
        <v>0</v>
      </c>
      <c r="X24" s="155">
        <v>0</v>
      </c>
      <c r="Y24" s="155">
        <v>0</v>
      </c>
      <c r="Z24" s="155">
        <v>2.4000000000000004</v>
      </c>
      <c r="AA24" s="155">
        <v>0</v>
      </c>
      <c r="AB24" s="155">
        <v>0</v>
      </c>
      <c r="AC24" s="155">
        <v>0</v>
      </c>
      <c r="AD24" s="155">
        <v>0</v>
      </c>
      <c r="AE24" s="155">
        <v>0</v>
      </c>
      <c r="AF24" s="95">
        <f t="shared" si="10"/>
        <v>2.4000000000000004</v>
      </c>
      <c r="AG24" s="150">
        <f t="shared" si="11"/>
        <v>2.4000000000000004</v>
      </c>
      <c r="AH24" s="154">
        <f t="shared" si="12"/>
        <v>29</v>
      </c>
    </row>
    <row r="25" spans="1:36" ht="13.5" thickBot="1" x14ac:dyDescent="0.25">
      <c r="A25" s="77" t="s">
        <v>143</v>
      </c>
      <c r="B25" s="155">
        <v>0</v>
      </c>
      <c r="C25" s="155">
        <v>0</v>
      </c>
      <c r="D25" s="155">
        <v>0</v>
      </c>
      <c r="E25" s="155">
        <v>0</v>
      </c>
      <c r="F25" s="155">
        <v>0</v>
      </c>
      <c r="G25" s="155">
        <v>0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 s="155">
        <v>14</v>
      </c>
      <c r="R25" s="155">
        <v>0.2</v>
      </c>
      <c r="S25" s="155">
        <v>0</v>
      </c>
      <c r="T25" s="155">
        <v>0</v>
      </c>
      <c r="U25" s="155">
        <v>0</v>
      </c>
      <c r="V25" s="155">
        <v>0</v>
      </c>
      <c r="W25" s="155">
        <v>0</v>
      </c>
      <c r="X25" s="155">
        <v>0</v>
      </c>
      <c r="Y25" s="155">
        <v>0</v>
      </c>
      <c r="Z25" s="155">
        <v>0</v>
      </c>
      <c r="AA25" s="155">
        <v>0</v>
      </c>
      <c r="AB25" s="155">
        <v>0</v>
      </c>
      <c r="AC25" s="155">
        <v>0</v>
      </c>
      <c r="AD25" s="155">
        <v>0</v>
      </c>
      <c r="AE25" s="155">
        <v>0</v>
      </c>
      <c r="AF25" s="95">
        <f t="shared" si="10"/>
        <v>14.2</v>
      </c>
      <c r="AG25" s="150">
        <f t="shared" si="11"/>
        <v>14</v>
      </c>
      <c r="AH25" s="154">
        <f t="shared" si="12"/>
        <v>28</v>
      </c>
      <c r="AJ25" s="11" t="s">
        <v>37</v>
      </c>
    </row>
    <row r="26" spans="1:36" s="5" customFormat="1" ht="17.100000000000001" customHeight="1" thickBot="1" x14ac:dyDescent="0.25">
      <c r="A26" s="142" t="s">
        <v>24</v>
      </c>
      <c r="B26" s="141">
        <f t="shared" ref="B26:AG26" si="13">MAX(B5:B25)</f>
        <v>0</v>
      </c>
      <c r="C26" s="136">
        <f t="shared" si="13"/>
        <v>0</v>
      </c>
      <c r="D26" s="136">
        <f t="shared" si="13"/>
        <v>0</v>
      </c>
      <c r="E26" s="136">
        <f t="shared" si="13"/>
        <v>0</v>
      </c>
      <c r="F26" s="136">
        <f t="shared" si="13"/>
        <v>0</v>
      </c>
      <c r="G26" s="136">
        <f t="shared" si="13"/>
        <v>1.4</v>
      </c>
      <c r="H26" s="136">
        <f t="shared" si="13"/>
        <v>0.2</v>
      </c>
      <c r="I26" s="136">
        <f t="shared" si="13"/>
        <v>0</v>
      </c>
      <c r="J26" s="136">
        <f t="shared" si="13"/>
        <v>0</v>
      </c>
      <c r="K26" s="136">
        <f t="shared" si="13"/>
        <v>0.2</v>
      </c>
      <c r="L26" s="136">
        <f t="shared" si="13"/>
        <v>1.5999999999999999</v>
      </c>
      <c r="M26" s="136">
        <f t="shared" si="13"/>
        <v>11.399999999999999</v>
      </c>
      <c r="N26" s="136">
        <f t="shared" si="13"/>
        <v>4.8000000000000007</v>
      </c>
      <c r="O26" s="136">
        <f t="shared" si="13"/>
        <v>0.60000000000000009</v>
      </c>
      <c r="P26" s="136">
        <f t="shared" si="13"/>
        <v>31</v>
      </c>
      <c r="Q26" s="136">
        <f t="shared" si="13"/>
        <v>21.799999999999997</v>
      </c>
      <c r="R26" s="136">
        <f t="shared" si="13"/>
        <v>13.6</v>
      </c>
      <c r="S26" s="136">
        <f t="shared" si="13"/>
        <v>5.2000000000000011</v>
      </c>
      <c r="T26" s="136">
        <f t="shared" si="13"/>
        <v>0.8</v>
      </c>
      <c r="U26" s="136">
        <f t="shared" si="13"/>
        <v>0.60000000000000009</v>
      </c>
      <c r="V26" s="136">
        <f t="shared" si="13"/>
        <v>0.4</v>
      </c>
      <c r="W26" s="136">
        <f t="shared" si="13"/>
        <v>0</v>
      </c>
      <c r="X26" s="136">
        <f t="shared" si="13"/>
        <v>0</v>
      </c>
      <c r="Y26" s="136">
        <f t="shared" si="13"/>
        <v>8.6</v>
      </c>
      <c r="Z26" s="136">
        <f t="shared" si="13"/>
        <v>39.000000000000007</v>
      </c>
      <c r="AA26" s="136">
        <f t="shared" si="13"/>
        <v>1.9999999999999998</v>
      </c>
      <c r="AB26" s="136">
        <f t="shared" si="13"/>
        <v>2.4</v>
      </c>
      <c r="AC26" s="136">
        <f t="shared" si="13"/>
        <v>0.60000000000000009</v>
      </c>
      <c r="AD26" s="136">
        <f t="shared" si="13"/>
        <v>0</v>
      </c>
      <c r="AE26" s="137">
        <f t="shared" si="13"/>
        <v>0</v>
      </c>
      <c r="AF26" s="138">
        <f t="shared" si="13"/>
        <v>61.400000000000013</v>
      </c>
      <c r="AG26" s="143">
        <f t="shared" si="13"/>
        <v>39.000000000000007</v>
      </c>
      <c r="AH26" s="222"/>
    </row>
    <row r="27" spans="1:36" s="8" customFormat="1" ht="13.5" thickBot="1" x14ac:dyDescent="0.25">
      <c r="A27" s="157" t="s">
        <v>25</v>
      </c>
      <c r="B27" s="158">
        <f t="shared" ref="B27:AF27" si="14">SUM(B5:B25)</f>
        <v>0</v>
      </c>
      <c r="C27" s="159">
        <f t="shared" si="14"/>
        <v>0</v>
      </c>
      <c r="D27" s="159">
        <f t="shared" si="14"/>
        <v>0</v>
      </c>
      <c r="E27" s="159">
        <f t="shared" si="14"/>
        <v>0</v>
      </c>
      <c r="F27" s="159">
        <f t="shared" si="14"/>
        <v>0</v>
      </c>
      <c r="G27" s="159">
        <f t="shared" si="14"/>
        <v>1.4</v>
      </c>
      <c r="H27" s="159">
        <f t="shared" si="14"/>
        <v>0.4</v>
      </c>
      <c r="I27" s="159">
        <f t="shared" si="14"/>
        <v>0</v>
      </c>
      <c r="J27" s="159">
        <f t="shared" si="14"/>
        <v>0</v>
      </c>
      <c r="K27" s="159">
        <f t="shared" si="14"/>
        <v>0.2</v>
      </c>
      <c r="L27" s="159">
        <f t="shared" si="14"/>
        <v>3.2</v>
      </c>
      <c r="M27" s="159">
        <f t="shared" si="14"/>
        <v>22.799999999999997</v>
      </c>
      <c r="N27" s="159">
        <f t="shared" si="14"/>
        <v>5.2000000000000011</v>
      </c>
      <c r="O27" s="159">
        <f t="shared" si="14"/>
        <v>1.7999999999999998</v>
      </c>
      <c r="P27" s="159">
        <f t="shared" si="14"/>
        <v>51.8</v>
      </c>
      <c r="Q27" s="159">
        <f t="shared" si="14"/>
        <v>100.60000000000001</v>
      </c>
      <c r="R27" s="159">
        <f t="shared" si="14"/>
        <v>42</v>
      </c>
      <c r="S27" s="159">
        <f t="shared" si="14"/>
        <v>8</v>
      </c>
      <c r="T27" s="159">
        <f t="shared" si="14"/>
        <v>1.6</v>
      </c>
      <c r="U27" s="159">
        <f t="shared" si="14"/>
        <v>0.60000000000000009</v>
      </c>
      <c r="V27" s="159">
        <f t="shared" si="14"/>
        <v>0.4</v>
      </c>
      <c r="W27" s="159">
        <f t="shared" si="14"/>
        <v>0</v>
      </c>
      <c r="X27" s="159">
        <f t="shared" si="14"/>
        <v>0</v>
      </c>
      <c r="Y27" s="159">
        <f t="shared" si="14"/>
        <v>11.8</v>
      </c>
      <c r="Z27" s="159">
        <f t="shared" si="14"/>
        <v>69.600000000000023</v>
      </c>
      <c r="AA27" s="159">
        <f t="shared" si="14"/>
        <v>4.1999999999999993</v>
      </c>
      <c r="AB27" s="159">
        <f t="shared" si="14"/>
        <v>2.6</v>
      </c>
      <c r="AC27" s="159">
        <f t="shared" si="14"/>
        <v>0.8</v>
      </c>
      <c r="AD27" s="159">
        <f t="shared" si="14"/>
        <v>0</v>
      </c>
      <c r="AE27" s="160">
        <f t="shared" si="14"/>
        <v>0</v>
      </c>
      <c r="AF27" s="161">
        <f t="shared" si="14"/>
        <v>329</v>
      </c>
      <c r="AG27" s="162"/>
      <c r="AH27" s="223"/>
    </row>
    <row r="28" spans="1:36" x14ac:dyDescent="0.2">
      <c r="A28" s="41"/>
      <c r="B28" s="42"/>
      <c r="C28" s="42"/>
      <c r="D28" s="42" t="s">
        <v>90</v>
      </c>
      <c r="E28" s="42"/>
      <c r="F28" s="42"/>
      <c r="G28" s="42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49"/>
      <c r="AE28" s="52" t="s">
        <v>37</v>
      </c>
      <c r="AF28" s="46"/>
      <c r="AG28" s="50"/>
      <c r="AH28" s="48"/>
    </row>
    <row r="29" spans="1:36" x14ac:dyDescent="0.2">
      <c r="A29" s="41"/>
      <c r="B29" s="43" t="s">
        <v>91</v>
      </c>
      <c r="C29" s="43"/>
      <c r="D29" s="43"/>
      <c r="E29" s="43"/>
      <c r="F29" s="43"/>
      <c r="G29" s="43"/>
      <c r="H29" s="43"/>
      <c r="I29" s="43"/>
      <c r="J29" s="91"/>
      <c r="K29" s="91"/>
      <c r="L29" s="91"/>
      <c r="M29" s="91" t="s">
        <v>35</v>
      </c>
      <c r="N29" s="91"/>
      <c r="O29" s="91"/>
      <c r="P29" s="91"/>
      <c r="Q29" s="91"/>
      <c r="R29" s="91"/>
      <c r="S29" s="91"/>
      <c r="T29" s="173" t="s">
        <v>86</v>
      </c>
      <c r="U29" s="173"/>
      <c r="V29" s="173"/>
      <c r="W29" s="173"/>
      <c r="X29" s="173"/>
      <c r="Y29" s="91"/>
      <c r="Z29" s="91"/>
      <c r="AA29" s="91"/>
      <c r="AB29" s="91"/>
      <c r="AC29" s="91"/>
      <c r="AD29" s="91"/>
      <c r="AE29" s="91"/>
      <c r="AF29" s="46"/>
      <c r="AG29" s="91"/>
      <c r="AH29" s="48"/>
    </row>
    <row r="30" spans="1:36" x14ac:dyDescent="0.2">
      <c r="A30" s="44"/>
      <c r="B30" s="91"/>
      <c r="C30" s="91"/>
      <c r="D30" s="91"/>
      <c r="E30" s="91"/>
      <c r="F30" s="91"/>
      <c r="G30" s="91"/>
      <c r="H30" s="91"/>
      <c r="I30" s="91"/>
      <c r="J30" s="92"/>
      <c r="K30" s="92"/>
      <c r="L30" s="92"/>
      <c r="M30" s="92" t="s">
        <v>36</v>
      </c>
      <c r="N30" s="92"/>
      <c r="O30" s="92"/>
      <c r="P30" s="92"/>
      <c r="Q30" s="91"/>
      <c r="R30" s="91"/>
      <c r="S30" s="91"/>
      <c r="T30" s="174" t="s">
        <v>87</v>
      </c>
      <c r="U30" s="174"/>
      <c r="V30" s="174"/>
      <c r="W30" s="174"/>
      <c r="X30" s="174"/>
      <c r="Y30" s="91"/>
      <c r="Z30" s="91"/>
      <c r="AA30" s="91"/>
      <c r="AB30" s="91"/>
      <c r="AC30" s="91"/>
      <c r="AD30" s="49"/>
      <c r="AE30" s="49"/>
      <c r="AF30" s="46"/>
      <c r="AG30" s="91"/>
      <c r="AH30" s="45"/>
    </row>
    <row r="31" spans="1:36" x14ac:dyDescent="0.2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49"/>
      <c r="AE31" s="49"/>
      <c r="AF31" s="46"/>
      <c r="AG31" s="92"/>
      <c r="AH31" s="45"/>
    </row>
    <row r="32" spans="1:36" x14ac:dyDescent="0.2">
      <c r="A32" s="44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49"/>
      <c r="AF32" s="46"/>
      <c r="AG32" s="50"/>
      <c r="AH32" s="56"/>
    </row>
    <row r="33" spans="1:35" x14ac:dyDescent="0.2">
      <c r="A33" s="44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50"/>
      <c r="AF33" s="46"/>
      <c r="AG33" s="50"/>
      <c r="AH33" s="56"/>
    </row>
    <row r="34" spans="1:35" ht="13.5" thickBot="1" x14ac:dyDescent="0.25">
      <c r="A34" s="53"/>
      <c r="B34" s="54"/>
      <c r="C34" s="54"/>
      <c r="D34" s="54"/>
      <c r="E34" s="54"/>
      <c r="F34" s="54"/>
      <c r="G34" s="54" t="s">
        <v>37</v>
      </c>
      <c r="H34" s="54"/>
      <c r="I34" s="54"/>
      <c r="J34" s="54"/>
      <c r="K34" s="54"/>
      <c r="L34" s="54" t="s">
        <v>37</v>
      </c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5"/>
      <c r="AG34" s="57"/>
      <c r="AH34" s="51" t="s">
        <v>37</v>
      </c>
    </row>
    <row r="37" spans="1:35" x14ac:dyDescent="0.2">
      <c r="G37" s="2" t="s">
        <v>37</v>
      </c>
      <c r="T37" s="2" t="s">
        <v>37</v>
      </c>
      <c r="U37" s="2" t="s">
        <v>37</v>
      </c>
    </row>
    <row r="38" spans="1:35" x14ac:dyDescent="0.2">
      <c r="P38" s="2" t="s">
        <v>37</v>
      </c>
      <c r="Q38" s="2" t="s">
        <v>37</v>
      </c>
      <c r="S38" s="2" t="s">
        <v>37</v>
      </c>
      <c r="T38" s="2" t="s">
        <v>37</v>
      </c>
      <c r="V38" s="2" t="s">
        <v>37</v>
      </c>
      <c r="W38" s="2" t="s">
        <v>37</v>
      </c>
      <c r="X38" s="2" t="s">
        <v>37</v>
      </c>
      <c r="Z38" s="2" t="s">
        <v>37</v>
      </c>
      <c r="AI38" t="s">
        <v>37</v>
      </c>
    </row>
    <row r="39" spans="1:35" x14ac:dyDescent="0.2">
      <c r="J39" s="2" t="s">
        <v>37</v>
      </c>
      <c r="M39" s="2" t="s">
        <v>37</v>
      </c>
      <c r="P39" s="2" t="s">
        <v>37</v>
      </c>
      <c r="Q39" s="2" t="s">
        <v>37</v>
      </c>
      <c r="R39" s="2" t="s">
        <v>37</v>
      </c>
      <c r="S39" s="2" t="s">
        <v>37</v>
      </c>
      <c r="T39" s="2" t="s">
        <v>37</v>
      </c>
      <c r="W39" s="2" t="s">
        <v>37</v>
      </c>
      <c r="X39" s="2" t="s">
        <v>37</v>
      </c>
      <c r="Z39" s="2" t="s">
        <v>37</v>
      </c>
      <c r="AB39" s="2" t="s">
        <v>37</v>
      </c>
      <c r="AG39" s="90" t="s">
        <v>37</v>
      </c>
    </row>
    <row r="40" spans="1:35" x14ac:dyDescent="0.2">
      <c r="C40" s="2" t="s">
        <v>37</v>
      </c>
      <c r="K40" s="2" t="s">
        <v>37</v>
      </c>
      <c r="Q40" s="2" t="s">
        <v>37</v>
      </c>
      <c r="R40" s="2" t="s">
        <v>37</v>
      </c>
      <c r="S40" s="2" t="s">
        <v>37</v>
      </c>
      <c r="V40" s="2" t="s">
        <v>37</v>
      </c>
      <c r="W40" s="2" t="s">
        <v>37</v>
      </c>
      <c r="AB40" s="2" t="s">
        <v>37</v>
      </c>
      <c r="AC40" s="2" t="s">
        <v>37</v>
      </c>
      <c r="AF40" s="7" t="s">
        <v>37</v>
      </c>
      <c r="AG40" s="1" t="s">
        <v>37</v>
      </c>
    </row>
    <row r="41" spans="1:35" x14ac:dyDescent="0.2">
      <c r="J41" s="2" t="s">
        <v>37</v>
      </c>
      <c r="O41" s="2" t="s">
        <v>37</v>
      </c>
      <c r="P41" s="2" t="s">
        <v>37</v>
      </c>
      <c r="S41" s="2" t="s">
        <v>37</v>
      </c>
      <c r="T41" s="2" t="s">
        <v>37</v>
      </c>
      <c r="U41" s="2" t="s">
        <v>37</v>
      </c>
      <c r="V41" s="2" t="s">
        <v>37</v>
      </c>
      <c r="Z41" s="2" t="s">
        <v>37</v>
      </c>
      <c r="AH41" s="10" t="s">
        <v>37</v>
      </c>
    </row>
    <row r="42" spans="1:35" x14ac:dyDescent="0.2">
      <c r="K42" s="2" t="s">
        <v>37</v>
      </c>
      <c r="L42" s="2" t="s">
        <v>37</v>
      </c>
      <c r="M42" s="2" t="s">
        <v>37</v>
      </c>
      <c r="P42" s="2" t="s">
        <v>37</v>
      </c>
      <c r="Q42" s="2" t="s">
        <v>37</v>
      </c>
      <c r="S42" s="2" t="s">
        <v>37</v>
      </c>
      <c r="W42" s="2" t="s">
        <v>37</v>
      </c>
      <c r="Z42" s="2" t="s">
        <v>37</v>
      </c>
      <c r="AB42" s="2" t="s">
        <v>37</v>
      </c>
    </row>
    <row r="43" spans="1:35" x14ac:dyDescent="0.2">
      <c r="H43" s="2" t="s">
        <v>37</v>
      </c>
      <c r="S43" s="2" t="s">
        <v>37</v>
      </c>
      <c r="T43" s="2" t="s">
        <v>37</v>
      </c>
      <c r="U43" s="2" t="s">
        <v>37</v>
      </c>
      <c r="W43" s="2" t="s">
        <v>37</v>
      </c>
    </row>
    <row r="44" spans="1:35" x14ac:dyDescent="0.2">
      <c r="Q44" s="2" t="s">
        <v>37</v>
      </c>
      <c r="R44" s="2" t="s">
        <v>37</v>
      </c>
      <c r="U44" s="2" t="s">
        <v>37</v>
      </c>
      <c r="V44" s="2" t="s">
        <v>37</v>
      </c>
      <c r="AE44" s="2" t="s">
        <v>37</v>
      </c>
    </row>
    <row r="45" spans="1:35" x14ac:dyDescent="0.2">
      <c r="S45" s="2" t="s">
        <v>37</v>
      </c>
      <c r="X45" s="2" t="s">
        <v>37</v>
      </c>
      <c r="AC45" s="2" t="s">
        <v>37</v>
      </c>
      <c r="AH45" s="10" t="s">
        <v>37</v>
      </c>
      <c r="AI45" s="11" t="s">
        <v>37</v>
      </c>
    </row>
    <row r="46" spans="1:35" x14ac:dyDescent="0.2">
      <c r="Y46" s="2" t="s">
        <v>37</v>
      </c>
    </row>
    <row r="50" spans="19:35" x14ac:dyDescent="0.2">
      <c r="S50" s="2" t="s">
        <v>37</v>
      </c>
    </row>
    <row r="51" spans="19:35" x14ac:dyDescent="0.2">
      <c r="AI51" t="s">
        <v>37</v>
      </c>
    </row>
  </sheetData>
  <sheetProtection algorithmName="SHA-512" hashValue="63/3IDp6/jxo1x5EhueyysmtynNEyARxH0l7hXGRHs+r+xtP6Z8lxoFG7N12d1L9UGBXzAZXejRN4zxzFFnbHQ==" saltValue="hTfB9Ambofb+tboRo0RtAg==" spinCount="100000" sheet="1" objects="1" scenarios="1"/>
  <sortState ref="A5:AI49">
    <sortCondition ref="A5:A49"/>
  </sortState>
  <mergeCells count="36">
    <mergeCell ref="A2:A4"/>
    <mergeCell ref="B3:B4"/>
    <mergeCell ref="C3:C4"/>
    <mergeCell ref="D3:D4"/>
    <mergeCell ref="B2:AG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H26:AH27"/>
    <mergeCell ref="S3:S4"/>
    <mergeCell ref="T29:X29"/>
    <mergeCell ref="R3:R4"/>
    <mergeCell ref="T30:X30"/>
    <mergeCell ref="V3:V4"/>
    <mergeCell ref="A1:AG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23:AF25 AF13" formula="1"/>
    <ignoredError sqref="B26:B27 AE26:AE2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39" customWidth="1"/>
    <col min="3" max="3" width="9.5703125" style="40" customWidth="1"/>
    <col min="4" max="4" width="18.140625" style="39" customWidth="1"/>
    <col min="5" max="5" width="14" style="39" customWidth="1"/>
    <col min="6" max="6" width="10.140625" style="39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4" customFormat="1" ht="42.75" customHeight="1" x14ac:dyDescent="0.2">
      <c r="A1" s="12" t="s">
        <v>204</v>
      </c>
      <c r="B1" s="12" t="s">
        <v>38</v>
      </c>
      <c r="C1" s="12" t="s">
        <v>39</v>
      </c>
      <c r="D1" s="12" t="s">
        <v>40</v>
      </c>
      <c r="E1" s="12" t="s">
        <v>41</v>
      </c>
      <c r="F1" s="12" t="s">
        <v>42</v>
      </c>
      <c r="G1" s="12" t="s">
        <v>43</v>
      </c>
      <c r="H1" s="12" t="s">
        <v>92</v>
      </c>
      <c r="I1" s="12" t="s">
        <v>44</v>
      </c>
      <c r="J1" s="13"/>
      <c r="K1" s="13"/>
      <c r="L1" s="13"/>
      <c r="M1" s="13"/>
    </row>
    <row r="2" spans="1:13" s="19" customFormat="1" x14ac:dyDescent="0.2">
      <c r="A2" s="15" t="s">
        <v>159</v>
      </c>
      <c r="B2" s="15" t="s">
        <v>45</v>
      </c>
      <c r="C2" s="16" t="s">
        <v>46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47</v>
      </c>
      <c r="J2" s="13"/>
      <c r="K2" s="13"/>
      <c r="L2" s="13"/>
      <c r="M2" s="13"/>
    </row>
    <row r="3" spans="1:13" ht="12.75" customHeight="1" x14ac:dyDescent="0.2">
      <c r="A3" s="15" t="s">
        <v>160</v>
      </c>
      <c r="B3" s="15" t="s">
        <v>45</v>
      </c>
      <c r="C3" s="16" t="s">
        <v>48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49</v>
      </c>
      <c r="J3" s="21"/>
      <c r="K3" s="21"/>
      <c r="L3" s="21"/>
      <c r="M3" s="21"/>
    </row>
    <row r="4" spans="1:13" x14ac:dyDescent="0.2">
      <c r="A4" s="15" t="s">
        <v>161</v>
      </c>
      <c r="B4" s="15" t="s">
        <v>45</v>
      </c>
      <c r="C4" s="16" t="s">
        <v>50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51</v>
      </c>
      <c r="J4" s="21"/>
      <c r="K4" s="21"/>
      <c r="L4" s="21"/>
      <c r="M4" s="21"/>
    </row>
    <row r="5" spans="1:13" ht="14.25" customHeight="1" x14ac:dyDescent="0.2">
      <c r="A5" s="15" t="s">
        <v>162</v>
      </c>
      <c r="B5" s="15" t="s">
        <v>94</v>
      </c>
      <c r="C5" s="16" t="s">
        <v>95</v>
      </c>
      <c r="D5" s="59">
        <v>-11148083</v>
      </c>
      <c r="E5" s="60">
        <v>-53763736</v>
      </c>
      <c r="F5" s="22">
        <v>347</v>
      </c>
      <c r="G5" s="20">
        <v>43199</v>
      </c>
      <c r="H5" s="18">
        <v>1</v>
      </c>
      <c r="I5" s="16" t="s">
        <v>96</v>
      </c>
      <c r="J5" s="21"/>
      <c r="K5" s="21"/>
      <c r="L5" s="21"/>
      <c r="M5" s="21"/>
    </row>
    <row r="6" spans="1:13" ht="14.25" customHeight="1" x14ac:dyDescent="0.2">
      <c r="A6" s="15" t="s">
        <v>163</v>
      </c>
      <c r="B6" s="15" t="s">
        <v>94</v>
      </c>
      <c r="C6" s="16" t="s">
        <v>97</v>
      </c>
      <c r="D6" s="60">
        <v>-22955028</v>
      </c>
      <c r="E6" s="60">
        <v>-55626001</v>
      </c>
      <c r="F6" s="22">
        <v>605</v>
      </c>
      <c r="G6" s="20">
        <v>43203</v>
      </c>
      <c r="H6" s="18">
        <v>1</v>
      </c>
      <c r="I6" s="16" t="s">
        <v>98</v>
      </c>
      <c r="J6" s="21"/>
      <c r="K6" s="21"/>
      <c r="L6" s="21"/>
      <c r="M6" s="21"/>
    </row>
    <row r="7" spans="1:13" s="24" customFormat="1" x14ac:dyDescent="0.2">
      <c r="A7" s="15" t="s">
        <v>164</v>
      </c>
      <c r="B7" s="15" t="s">
        <v>45</v>
      </c>
      <c r="C7" s="16" t="s">
        <v>52</v>
      </c>
      <c r="D7" s="22">
        <v>-22.1008</v>
      </c>
      <c r="E7" s="22">
        <v>-56.54</v>
      </c>
      <c r="F7" s="22">
        <v>208</v>
      </c>
      <c r="G7" s="20">
        <v>40764</v>
      </c>
      <c r="H7" s="18">
        <v>1</v>
      </c>
      <c r="I7" s="23" t="s">
        <v>53</v>
      </c>
      <c r="J7" s="21"/>
      <c r="K7" s="21"/>
      <c r="L7" s="21"/>
      <c r="M7" s="21"/>
    </row>
    <row r="8" spans="1:13" s="24" customFormat="1" x14ac:dyDescent="0.2">
      <c r="A8" s="15" t="s">
        <v>165</v>
      </c>
      <c r="B8" s="15" t="s">
        <v>45</v>
      </c>
      <c r="C8" s="16" t="s">
        <v>54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99</v>
      </c>
      <c r="J8" s="21"/>
      <c r="K8" s="21"/>
      <c r="L8" s="21"/>
      <c r="M8" s="21"/>
    </row>
    <row r="9" spans="1:13" s="24" customFormat="1" x14ac:dyDescent="0.2">
      <c r="A9" s="15" t="s">
        <v>166</v>
      </c>
      <c r="B9" s="15" t="s">
        <v>94</v>
      </c>
      <c r="C9" s="16" t="s">
        <v>100</v>
      </c>
      <c r="D9" s="60">
        <v>-19945539</v>
      </c>
      <c r="E9" s="60">
        <v>-54368533</v>
      </c>
      <c r="F9" s="22">
        <v>624</v>
      </c>
      <c r="G9" s="20">
        <v>43129</v>
      </c>
      <c r="H9" s="18">
        <v>1</v>
      </c>
      <c r="I9" s="23" t="s">
        <v>101</v>
      </c>
      <c r="J9" s="21"/>
      <c r="K9" s="21"/>
      <c r="L9" s="21"/>
      <c r="M9" s="21"/>
    </row>
    <row r="10" spans="1:13" s="24" customFormat="1" x14ac:dyDescent="0.2">
      <c r="A10" s="15" t="s">
        <v>167</v>
      </c>
      <c r="B10" s="15" t="s">
        <v>94</v>
      </c>
      <c r="C10" s="16" t="s">
        <v>103</v>
      </c>
      <c r="D10" s="60">
        <v>-21246756</v>
      </c>
      <c r="E10" s="60">
        <v>-564560442</v>
      </c>
      <c r="F10" s="22">
        <v>329</v>
      </c>
      <c r="G10" s="20" t="s">
        <v>104</v>
      </c>
      <c r="H10" s="18">
        <v>1</v>
      </c>
      <c r="I10" s="23" t="s">
        <v>105</v>
      </c>
      <c r="J10" s="21"/>
      <c r="K10" s="21"/>
      <c r="L10" s="21"/>
      <c r="M10" s="21"/>
    </row>
    <row r="11" spans="1:13" s="24" customFormat="1" x14ac:dyDescent="0.2">
      <c r="A11" s="15" t="s">
        <v>168</v>
      </c>
      <c r="B11" s="15" t="s">
        <v>94</v>
      </c>
      <c r="C11" s="16" t="s">
        <v>106</v>
      </c>
      <c r="D11" s="60">
        <v>-21298278</v>
      </c>
      <c r="E11" s="60">
        <v>-52068917</v>
      </c>
      <c r="F11" s="22">
        <v>345</v>
      </c>
      <c r="G11" s="20">
        <v>43196</v>
      </c>
      <c r="H11" s="18">
        <v>1</v>
      </c>
      <c r="I11" s="23" t="s">
        <v>107</v>
      </c>
      <c r="J11" s="21"/>
      <c r="K11" s="21"/>
      <c r="L11" s="21"/>
      <c r="M11" s="21"/>
    </row>
    <row r="12" spans="1:13" s="24" customFormat="1" x14ac:dyDescent="0.2">
      <c r="A12" s="15" t="s">
        <v>169</v>
      </c>
      <c r="B12" s="15" t="s">
        <v>94</v>
      </c>
      <c r="C12" s="16" t="s">
        <v>109</v>
      </c>
      <c r="D12" s="60">
        <v>-22657056</v>
      </c>
      <c r="E12" s="60">
        <v>-54819306</v>
      </c>
      <c r="F12" s="22">
        <v>456</v>
      </c>
      <c r="G12" s="20">
        <v>43165</v>
      </c>
      <c r="H12" s="18">
        <v>1</v>
      </c>
      <c r="I12" s="23" t="s">
        <v>110</v>
      </c>
      <c r="J12" s="21"/>
      <c r="K12" s="21"/>
      <c r="L12" s="21"/>
      <c r="M12" s="21"/>
    </row>
    <row r="13" spans="1:13" s="69" customFormat="1" ht="15" x14ac:dyDescent="0.25">
      <c r="A13" s="61" t="s">
        <v>170</v>
      </c>
      <c r="B13" s="61" t="s">
        <v>94</v>
      </c>
      <c r="C13" s="62" t="s">
        <v>111</v>
      </c>
      <c r="D13" s="63">
        <v>-19587528</v>
      </c>
      <c r="E13" s="63">
        <v>-54030083</v>
      </c>
      <c r="F13" s="64">
        <v>540</v>
      </c>
      <c r="G13" s="65">
        <v>43206</v>
      </c>
      <c r="H13" s="66">
        <v>1</v>
      </c>
      <c r="I13" s="67" t="s">
        <v>112</v>
      </c>
      <c r="J13" s="68"/>
      <c r="K13" s="68"/>
      <c r="L13" s="68"/>
      <c r="M13" s="68"/>
    </row>
    <row r="14" spans="1:13" x14ac:dyDescent="0.2">
      <c r="A14" s="15" t="s">
        <v>171</v>
      </c>
      <c r="B14" s="15" t="s">
        <v>45</v>
      </c>
      <c r="C14" s="16" t="s">
        <v>113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55</v>
      </c>
      <c r="J14" s="21"/>
      <c r="K14" s="21"/>
      <c r="L14" s="21"/>
      <c r="M14" s="21"/>
    </row>
    <row r="15" spans="1:13" x14ac:dyDescent="0.2">
      <c r="A15" s="15" t="s">
        <v>172</v>
      </c>
      <c r="B15" s="15" t="s">
        <v>45</v>
      </c>
      <c r="C15" s="16" t="s">
        <v>114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56</v>
      </c>
      <c r="J15" s="21"/>
      <c r="K15" s="21"/>
      <c r="L15" s="21" t="s">
        <v>37</v>
      </c>
      <c r="M15" s="21"/>
    </row>
    <row r="16" spans="1:13" x14ac:dyDescent="0.2">
      <c r="A16" s="15" t="s">
        <v>173</v>
      </c>
      <c r="B16" s="15" t="s">
        <v>45</v>
      </c>
      <c r="C16" s="16" t="s">
        <v>115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88</v>
      </c>
      <c r="J16" s="21"/>
      <c r="K16" s="21"/>
      <c r="L16" s="21"/>
      <c r="M16" s="21"/>
    </row>
    <row r="17" spans="1:13" ht="13.5" customHeight="1" x14ac:dyDescent="0.2">
      <c r="A17" s="15" t="s">
        <v>174</v>
      </c>
      <c r="B17" s="15" t="s">
        <v>45</v>
      </c>
      <c r="C17" s="16" t="s">
        <v>116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57</v>
      </c>
      <c r="J17" s="21"/>
      <c r="K17" s="21"/>
      <c r="L17" s="21"/>
      <c r="M17" s="21"/>
    </row>
    <row r="18" spans="1:13" ht="13.5" customHeight="1" x14ac:dyDescent="0.2">
      <c r="A18" s="15" t="s">
        <v>175</v>
      </c>
      <c r="B18" s="15" t="s">
        <v>45</v>
      </c>
      <c r="C18" s="16" t="s">
        <v>117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58</v>
      </c>
      <c r="J18" s="21"/>
      <c r="K18" s="21"/>
      <c r="L18" s="21" t="s">
        <v>37</v>
      </c>
      <c r="M18" s="21"/>
    </row>
    <row r="19" spans="1:13" x14ac:dyDescent="0.2">
      <c r="A19" s="15" t="s">
        <v>176</v>
      </c>
      <c r="B19" s="15" t="s">
        <v>45</v>
      </c>
      <c r="C19" s="16" t="s">
        <v>118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59</v>
      </c>
      <c r="J19" s="21"/>
      <c r="K19" s="21"/>
      <c r="L19" s="21" t="s">
        <v>37</v>
      </c>
      <c r="M19" s="21"/>
    </row>
    <row r="20" spans="1:13" x14ac:dyDescent="0.2">
      <c r="A20" s="15" t="s">
        <v>177</v>
      </c>
      <c r="B20" s="15" t="s">
        <v>45</v>
      </c>
      <c r="C20" s="16" t="s">
        <v>119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60</v>
      </c>
      <c r="J20" s="21"/>
      <c r="K20" s="21"/>
      <c r="L20" s="21"/>
      <c r="M20" s="21"/>
    </row>
    <row r="21" spans="1:13" x14ac:dyDescent="0.2">
      <c r="A21" s="15" t="s">
        <v>178</v>
      </c>
      <c r="B21" s="15" t="s">
        <v>94</v>
      </c>
      <c r="C21" s="16" t="s">
        <v>120</v>
      </c>
      <c r="D21" s="60">
        <v>-22308694</v>
      </c>
      <c r="E21" s="70">
        <v>-54325833</v>
      </c>
      <c r="F21" s="22">
        <v>340</v>
      </c>
      <c r="G21" s="20">
        <v>43159</v>
      </c>
      <c r="H21" s="18">
        <v>1</v>
      </c>
      <c r="I21" s="16" t="s">
        <v>121</v>
      </c>
      <c r="J21" s="21"/>
      <c r="K21" s="21"/>
      <c r="L21" s="21"/>
      <c r="M21" s="21" t="s">
        <v>37</v>
      </c>
    </row>
    <row r="22" spans="1:13" ht="25.5" x14ac:dyDescent="0.2">
      <c r="A22" s="15" t="s">
        <v>179</v>
      </c>
      <c r="B22" s="15" t="s">
        <v>94</v>
      </c>
      <c r="C22" s="16" t="s">
        <v>122</v>
      </c>
      <c r="D22" s="60">
        <v>-23644881</v>
      </c>
      <c r="E22" s="70">
        <v>-54570289</v>
      </c>
      <c r="F22" s="22">
        <v>319</v>
      </c>
      <c r="G22" s="20">
        <v>43204</v>
      </c>
      <c r="H22" s="18">
        <v>1</v>
      </c>
      <c r="I22" s="16" t="s">
        <v>123</v>
      </c>
      <c r="J22" s="21"/>
      <c r="K22" s="21"/>
      <c r="L22" s="21"/>
      <c r="M22" s="21"/>
    </row>
    <row r="23" spans="1:13" x14ac:dyDescent="0.2">
      <c r="A23" s="15" t="s">
        <v>180</v>
      </c>
      <c r="B23" s="15" t="s">
        <v>94</v>
      </c>
      <c r="C23" s="16" t="s">
        <v>124</v>
      </c>
      <c r="D23" s="60">
        <v>-22092833</v>
      </c>
      <c r="E23" s="70">
        <v>-54798833</v>
      </c>
      <c r="F23" s="22">
        <v>360</v>
      </c>
      <c r="G23" s="20">
        <v>43157</v>
      </c>
      <c r="H23" s="18">
        <v>1</v>
      </c>
      <c r="I23" s="16" t="s">
        <v>125</v>
      </c>
      <c r="J23" s="21"/>
      <c r="K23" s="21"/>
      <c r="L23" s="21"/>
      <c r="M23" s="21"/>
    </row>
    <row r="24" spans="1:13" x14ac:dyDescent="0.2">
      <c r="A24" s="15" t="s">
        <v>181</v>
      </c>
      <c r="B24" s="15" t="s">
        <v>45</v>
      </c>
      <c r="C24" s="16" t="s">
        <v>61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62</v>
      </c>
      <c r="J24" s="21"/>
      <c r="K24" s="21"/>
      <c r="L24" s="21" t="s">
        <v>37</v>
      </c>
      <c r="M24" s="21" t="s">
        <v>37</v>
      </c>
    </row>
    <row r="25" spans="1:13" x14ac:dyDescent="0.2">
      <c r="A25" s="15" t="s">
        <v>182</v>
      </c>
      <c r="B25" s="15" t="s">
        <v>45</v>
      </c>
      <c r="C25" s="16" t="s">
        <v>63</v>
      </c>
      <c r="D25" s="22">
        <v>-22.3</v>
      </c>
      <c r="E25" s="22">
        <v>-53.816600000000001</v>
      </c>
      <c r="F25" s="22">
        <v>373.29</v>
      </c>
      <c r="G25" s="20">
        <v>37662</v>
      </c>
      <c r="H25" s="18">
        <v>1</v>
      </c>
      <c r="I25" s="16" t="s">
        <v>64</v>
      </c>
      <c r="J25" s="21"/>
      <c r="K25" s="21"/>
      <c r="L25" s="21" t="s">
        <v>37</v>
      </c>
      <c r="M25" s="21"/>
    </row>
    <row r="26" spans="1:13" s="24" customFormat="1" x14ac:dyDescent="0.2">
      <c r="A26" s="15" t="s">
        <v>183</v>
      </c>
      <c r="B26" s="15" t="s">
        <v>45</v>
      </c>
      <c r="C26" s="16" t="s">
        <v>65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66</v>
      </c>
      <c r="J26" s="21"/>
      <c r="K26" s="21"/>
      <c r="L26" s="21"/>
      <c r="M26" s="21"/>
    </row>
    <row r="27" spans="1:13" x14ac:dyDescent="0.2">
      <c r="A27" s="15" t="s">
        <v>184</v>
      </c>
      <c r="B27" s="15" t="s">
        <v>45</v>
      </c>
      <c r="C27" s="16" t="s">
        <v>67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68</v>
      </c>
      <c r="J27" s="21"/>
      <c r="K27" s="21"/>
      <c r="L27" s="21"/>
      <c r="M27" s="21"/>
    </row>
    <row r="28" spans="1:13" x14ac:dyDescent="0.2">
      <c r="A28" s="15" t="s">
        <v>185</v>
      </c>
      <c r="B28" s="15" t="s">
        <v>94</v>
      </c>
      <c r="C28" s="16" t="s">
        <v>126</v>
      </c>
      <c r="D28" s="60">
        <v>-22575389</v>
      </c>
      <c r="E28" s="60">
        <v>-55160833</v>
      </c>
      <c r="F28" s="18">
        <v>499</v>
      </c>
      <c r="G28" s="20">
        <v>43166</v>
      </c>
      <c r="H28" s="18">
        <v>1</v>
      </c>
      <c r="I28" s="16" t="s">
        <v>127</v>
      </c>
      <c r="J28" s="21"/>
      <c r="K28" s="21"/>
      <c r="L28" s="21"/>
      <c r="M28" s="21"/>
    </row>
    <row r="29" spans="1:13" ht="12.75" customHeight="1" x14ac:dyDescent="0.2">
      <c r="A29" s="15" t="s">
        <v>186</v>
      </c>
      <c r="B29" s="15" t="s">
        <v>45</v>
      </c>
      <c r="C29" s="16" t="s">
        <v>128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69</v>
      </c>
      <c r="J29" s="21"/>
      <c r="K29" s="21"/>
      <c r="L29" s="21"/>
      <c r="M29" s="21"/>
    </row>
    <row r="30" spans="1:13" ht="12.75" customHeight="1" x14ac:dyDescent="0.2">
      <c r="A30" s="15" t="s">
        <v>187</v>
      </c>
      <c r="B30" s="15" t="s">
        <v>94</v>
      </c>
      <c r="C30" s="16" t="s">
        <v>129</v>
      </c>
      <c r="D30" s="60">
        <v>-21450972</v>
      </c>
      <c r="E30" s="60">
        <v>-54341972</v>
      </c>
      <c r="F30" s="22">
        <v>500</v>
      </c>
      <c r="G30" s="20">
        <v>43153</v>
      </c>
      <c r="H30" s="18">
        <v>1</v>
      </c>
      <c r="I30" s="16" t="s">
        <v>130</v>
      </c>
      <c r="J30" s="21"/>
      <c r="K30" s="21"/>
      <c r="L30" s="21"/>
      <c r="M30" s="21"/>
    </row>
    <row r="31" spans="1:13" ht="12.75" customHeight="1" x14ac:dyDescent="0.2">
      <c r="A31" s="15" t="s">
        <v>188</v>
      </c>
      <c r="B31" s="15" t="s">
        <v>94</v>
      </c>
      <c r="C31" s="16" t="s">
        <v>131</v>
      </c>
      <c r="D31" s="60">
        <v>-22078528</v>
      </c>
      <c r="E31" s="60">
        <v>-53465889</v>
      </c>
      <c r="F31" s="22">
        <v>372</v>
      </c>
      <c r="G31" s="20">
        <v>43199</v>
      </c>
      <c r="H31" s="18">
        <v>1</v>
      </c>
      <c r="I31" s="16" t="s">
        <v>132</v>
      </c>
      <c r="J31" s="21"/>
      <c r="K31" s="21"/>
      <c r="L31" s="21"/>
      <c r="M31" s="21"/>
    </row>
    <row r="32" spans="1:13" s="24" customFormat="1" x14ac:dyDescent="0.2">
      <c r="A32" s="15" t="s">
        <v>189</v>
      </c>
      <c r="B32" s="15" t="s">
        <v>45</v>
      </c>
      <c r="C32" s="16" t="s">
        <v>133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70</v>
      </c>
      <c r="J32" s="21"/>
      <c r="K32" s="21"/>
      <c r="L32" s="21"/>
      <c r="M32" s="21" t="s">
        <v>37</v>
      </c>
    </row>
    <row r="33" spans="1:13" x14ac:dyDescent="0.2">
      <c r="A33" s="15" t="s">
        <v>190</v>
      </c>
      <c r="B33" s="15" t="s">
        <v>45</v>
      </c>
      <c r="C33" s="16" t="s">
        <v>134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71</v>
      </c>
      <c r="J33" s="21"/>
      <c r="K33" s="21"/>
      <c r="L33" s="21"/>
      <c r="M33" s="21"/>
    </row>
    <row r="34" spans="1:13" s="24" customFormat="1" x14ac:dyDescent="0.2">
      <c r="A34" s="15" t="s">
        <v>191</v>
      </c>
      <c r="B34" s="15" t="s">
        <v>45</v>
      </c>
      <c r="C34" s="16" t="s">
        <v>135</v>
      </c>
      <c r="D34" s="22">
        <v>-19.414300000000001</v>
      </c>
      <c r="E34" s="22">
        <v>-51.1053</v>
      </c>
      <c r="F34" s="22">
        <v>424</v>
      </c>
      <c r="G34" s="20" t="s">
        <v>72</v>
      </c>
      <c r="H34" s="18">
        <v>1</v>
      </c>
      <c r="I34" s="16" t="s">
        <v>73</v>
      </c>
      <c r="J34" s="21"/>
      <c r="K34" s="21"/>
      <c r="L34" s="21"/>
      <c r="M34" s="21"/>
    </row>
    <row r="35" spans="1:13" s="24" customFormat="1" x14ac:dyDescent="0.2">
      <c r="A35" s="15" t="s">
        <v>192</v>
      </c>
      <c r="B35" s="15" t="s">
        <v>94</v>
      </c>
      <c r="C35" s="16" t="s">
        <v>136</v>
      </c>
      <c r="D35" s="60">
        <v>-18072711</v>
      </c>
      <c r="E35" s="60">
        <v>-54548811</v>
      </c>
      <c r="F35" s="22">
        <v>251</v>
      </c>
      <c r="G35" s="20">
        <v>43133</v>
      </c>
      <c r="H35" s="18">
        <v>1</v>
      </c>
      <c r="I35" s="16" t="s">
        <v>137</v>
      </c>
      <c r="J35" s="21"/>
      <c r="K35" s="21"/>
      <c r="L35" s="21"/>
      <c r="M35" s="21" t="s">
        <v>37</v>
      </c>
    </row>
    <row r="36" spans="1:13" x14ac:dyDescent="0.2">
      <c r="A36" s="15" t="s">
        <v>193</v>
      </c>
      <c r="B36" s="15" t="s">
        <v>45</v>
      </c>
      <c r="C36" s="16" t="s">
        <v>138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74</v>
      </c>
      <c r="J36" s="21"/>
      <c r="K36" s="21"/>
      <c r="L36" s="21"/>
      <c r="M36" s="21"/>
    </row>
    <row r="37" spans="1:13" x14ac:dyDescent="0.2">
      <c r="A37" s="15" t="s">
        <v>194</v>
      </c>
      <c r="B37" s="15" t="s">
        <v>45</v>
      </c>
      <c r="C37" s="16" t="s">
        <v>139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75</v>
      </c>
      <c r="J37" s="21"/>
      <c r="K37" s="21"/>
      <c r="L37" s="21"/>
      <c r="M37" s="21"/>
    </row>
    <row r="38" spans="1:13" s="24" customFormat="1" x14ac:dyDescent="0.2">
      <c r="A38" s="15" t="s">
        <v>195</v>
      </c>
      <c r="B38" s="15" t="s">
        <v>45</v>
      </c>
      <c r="C38" s="16" t="s">
        <v>140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89</v>
      </c>
      <c r="J38" s="21"/>
      <c r="K38" s="21"/>
      <c r="L38" s="21"/>
      <c r="M38" s="21"/>
    </row>
    <row r="39" spans="1:13" s="24" customFormat="1" x14ac:dyDescent="0.2">
      <c r="A39" s="15" t="s">
        <v>196</v>
      </c>
      <c r="B39" s="15" t="s">
        <v>94</v>
      </c>
      <c r="C39" s="16" t="s">
        <v>141</v>
      </c>
      <c r="D39" s="60">
        <v>-20466094</v>
      </c>
      <c r="E39" s="60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197</v>
      </c>
      <c r="B40" s="15" t="s">
        <v>45</v>
      </c>
      <c r="C40" s="16" t="s">
        <v>142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76</v>
      </c>
      <c r="J40" s="21"/>
      <c r="K40" s="21"/>
      <c r="L40" s="21"/>
      <c r="M40" s="21" t="s">
        <v>37</v>
      </c>
    </row>
    <row r="41" spans="1:13" s="29" customFormat="1" ht="15" customHeight="1" x14ac:dyDescent="0.2">
      <c r="A41" s="26" t="s">
        <v>198</v>
      </c>
      <c r="B41" s="26" t="s">
        <v>94</v>
      </c>
      <c r="C41" s="16" t="s">
        <v>144</v>
      </c>
      <c r="D41" s="71">
        <v>-21305889</v>
      </c>
      <c r="E41" s="71">
        <v>-52820375</v>
      </c>
      <c r="F41" s="27">
        <v>383</v>
      </c>
      <c r="G41" s="17">
        <v>43209</v>
      </c>
      <c r="H41" s="16">
        <v>1</v>
      </c>
      <c r="I41" s="26" t="s">
        <v>145</v>
      </c>
      <c r="J41" s="28"/>
      <c r="K41" s="28"/>
      <c r="L41" s="28"/>
      <c r="M41" s="28"/>
    </row>
    <row r="42" spans="1:13" s="29" customFormat="1" ht="15" customHeight="1" x14ac:dyDescent="0.2">
      <c r="A42" s="26" t="s">
        <v>199</v>
      </c>
      <c r="B42" s="26" t="s">
        <v>45</v>
      </c>
      <c r="C42" s="16" t="s">
        <v>146</v>
      </c>
      <c r="D42" s="71">
        <v>-20981633</v>
      </c>
      <c r="E42" s="27">
        <v>-54.971899999999998</v>
      </c>
      <c r="F42" s="27">
        <v>464</v>
      </c>
      <c r="G42" s="17" t="s">
        <v>77</v>
      </c>
      <c r="H42" s="16">
        <v>1</v>
      </c>
      <c r="I42" s="26" t="s">
        <v>78</v>
      </c>
      <c r="J42" s="28"/>
      <c r="K42" s="28"/>
      <c r="L42" s="28"/>
      <c r="M42" s="28"/>
    </row>
    <row r="43" spans="1:13" s="24" customFormat="1" x14ac:dyDescent="0.2">
      <c r="A43" s="15" t="s">
        <v>200</v>
      </c>
      <c r="B43" s="15" t="s">
        <v>45</v>
      </c>
      <c r="C43" s="16" t="s">
        <v>147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79</v>
      </c>
      <c r="J43" s="21"/>
      <c r="K43" s="21"/>
      <c r="L43" s="21"/>
      <c r="M43" s="21"/>
    </row>
    <row r="44" spans="1:13" s="24" customFormat="1" x14ac:dyDescent="0.2">
      <c r="A44" s="15" t="s">
        <v>201</v>
      </c>
      <c r="B44" s="15" t="s">
        <v>94</v>
      </c>
      <c r="C44" s="16" t="s">
        <v>148</v>
      </c>
      <c r="D44" s="60">
        <v>-20351444</v>
      </c>
      <c r="E44" s="60">
        <v>-51430222</v>
      </c>
      <c r="F44" s="18">
        <v>374</v>
      </c>
      <c r="G44" s="20">
        <v>43196</v>
      </c>
      <c r="H44" s="18">
        <v>1</v>
      </c>
      <c r="I44" s="16" t="s">
        <v>149</v>
      </c>
      <c r="J44" s="21"/>
      <c r="K44" s="21"/>
      <c r="L44" s="21"/>
      <c r="M44" s="21"/>
    </row>
    <row r="45" spans="1:13" s="31" customFormat="1" x14ac:dyDescent="0.2">
      <c r="A45" s="26" t="s">
        <v>202</v>
      </c>
      <c r="B45" s="26" t="s">
        <v>45</v>
      </c>
      <c r="C45" s="16" t="s">
        <v>150</v>
      </c>
      <c r="D45" s="16">
        <v>-17.634699999999999</v>
      </c>
      <c r="E45" s="16">
        <v>-54.760100000000001</v>
      </c>
      <c r="F45" s="16">
        <v>486</v>
      </c>
      <c r="G45" s="17" t="s">
        <v>80</v>
      </c>
      <c r="H45" s="16">
        <v>1</v>
      </c>
      <c r="I45" s="18" t="s">
        <v>81</v>
      </c>
      <c r="J45" s="30"/>
      <c r="K45" s="30"/>
      <c r="L45" s="30"/>
      <c r="M45" s="30"/>
    </row>
    <row r="46" spans="1:13" x14ac:dyDescent="0.2">
      <c r="A46" s="15" t="s">
        <v>203</v>
      </c>
      <c r="B46" s="15" t="s">
        <v>45</v>
      </c>
      <c r="C46" s="16" t="s">
        <v>151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82</v>
      </c>
      <c r="J46" s="21"/>
      <c r="K46" s="21"/>
      <c r="L46" s="21"/>
      <c r="M46" s="21"/>
    </row>
    <row r="47" spans="1:13" ht="18" customHeight="1" x14ac:dyDescent="0.2">
      <c r="A47" s="32"/>
      <c r="B47" s="33"/>
      <c r="C47" s="34"/>
      <c r="D47" s="34"/>
      <c r="E47" s="34"/>
      <c r="F47" s="34"/>
      <c r="G47" s="12" t="s">
        <v>83</v>
      </c>
      <c r="H47" s="16">
        <f>SUM(H2:H46)</f>
        <v>45</v>
      </c>
      <c r="I47" s="32"/>
      <c r="J47" s="21"/>
      <c r="K47" s="21"/>
      <c r="L47" s="21"/>
      <c r="M47" s="21"/>
    </row>
    <row r="48" spans="1:13" x14ac:dyDescent="0.2">
      <c r="A48" s="21" t="s">
        <v>84</v>
      </c>
      <c r="B48" s="35"/>
      <c r="C48" s="35"/>
      <c r="D48" s="35"/>
      <c r="E48" s="35"/>
      <c r="F48" s="35"/>
      <c r="G48" s="21"/>
      <c r="H48" s="36"/>
      <c r="I48" s="21"/>
      <c r="J48" s="21"/>
      <c r="K48" s="21"/>
      <c r="L48" s="21"/>
      <c r="M48" s="21"/>
    </row>
    <row r="49" spans="1:13" x14ac:dyDescent="0.2">
      <c r="A49" s="37" t="s">
        <v>85</v>
      </c>
      <c r="B49" s="38"/>
      <c r="C49" s="38"/>
      <c r="D49" s="38"/>
      <c r="E49" s="38"/>
      <c r="F49" s="38"/>
      <c r="G49" s="21"/>
      <c r="H49" s="21"/>
      <c r="I49" s="21"/>
      <c r="J49" s="21"/>
      <c r="K49" s="21"/>
      <c r="L49" s="21"/>
      <c r="M49" s="21"/>
    </row>
    <row r="50" spans="1:13" x14ac:dyDescent="0.2">
      <c r="A50" s="21"/>
      <c r="B50" s="38"/>
      <c r="C50" s="38"/>
      <c r="D50" s="38"/>
      <c r="E50" s="38"/>
      <c r="F50" s="38"/>
      <c r="G50" s="21"/>
      <c r="H50" s="21"/>
      <c r="I50" s="21"/>
      <c r="J50" s="21"/>
      <c r="K50" s="21"/>
      <c r="L50" s="21"/>
      <c r="M50" s="21"/>
    </row>
    <row r="51" spans="1:13" x14ac:dyDescent="0.2">
      <c r="A51" s="21"/>
      <c r="B51" s="38"/>
      <c r="C51" s="38"/>
      <c r="D51" s="38"/>
      <c r="E51" s="38"/>
      <c r="F51" s="38"/>
      <c r="G51" s="21"/>
      <c r="H51" s="21"/>
      <c r="I51" s="21"/>
      <c r="J51" s="21"/>
      <c r="K51" s="21"/>
      <c r="L51" s="21"/>
      <c r="M51" s="21"/>
    </row>
    <row r="52" spans="1:13" x14ac:dyDescent="0.2">
      <c r="A52" s="21"/>
      <c r="B52" s="38"/>
      <c r="C52" s="38"/>
      <c r="D52" s="38"/>
      <c r="E52" s="38"/>
      <c r="F52" s="38"/>
      <c r="G52" s="21"/>
      <c r="H52" s="21"/>
      <c r="I52" s="21"/>
      <c r="J52" s="21"/>
      <c r="K52" s="21"/>
      <c r="L52" s="21"/>
      <c r="M52" s="21"/>
    </row>
    <row r="53" spans="1:13" x14ac:dyDescent="0.2">
      <c r="A53" s="21"/>
      <c r="B53" s="38"/>
      <c r="C53" s="38"/>
      <c r="D53" s="38"/>
      <c r="E53" s="38"/>
      <c r="F53" s="38"/>
      <c r="G53" s="21"/>
      <c r="H53" s="21"/>
      <c r="I53" s="21"/>
      <c r="J53" s="21"/>
      <c r="K53" s="21"/>
      <c r="L53" s="21"/>
      <c r="M53" s="21"/>
    </row>
    <row r="54" spans="1:13" x14ac:dyDescent="0.2">
      <c r="A54" s="21"/>
      <c r="B54" s="38"/>
      <c r="C54" s="38"/>
      <c r="D54" s="38"/>
      <c r="E54" s="38"/>
      <c r="F54" s="38"/>
      <c r="G54" s="21"/>
      <c r="H54" s="21"/>
      <c r="I54" s="21"/>
      <c r="J54" s="21"/>
      <c r="K54" s="21"/>
      <c r="L54" s="21"/>
      <c r="M54" s="21"/>
    </row>
    <row r="55" spans="1:13" x14ac:dyDescent="0.2">
      <c r="A55" s="21"/>
      <c r="B55" s="38"/>
      <c r="C55" s="38"/>
      <c r="D55" s="38"/>
      <c r="E55" s="38"/>
      <c r="F55" s="38"/>
      <c r="G55" s="21"/>
      <c r="H55" s="21"/>
      <c r="I55" s="21"/>
      <c r="J55" s="21"/>
      <c r="K55" s="21"/>
      <c r="L55" s="21"/>
      <c r="M55" s="21"/>
    </row>
    <row r="56" spans="1:13" x14ac:dyDescent="0.2">
      <c r="A56" s="21"/>
      <c r="B56" s="38"/>
      <c r="C56" s="38"/>
      <c r="D56" s="38"/>
      <c r="E56" s="38"/>
      <c r="F56" s="38"/>
      <c r="G56" s="21"/>
      <c r="H56" s="21"/>
      <c r="I56" s="21"/>
      <c r="J56" s="21"/>
      <c r="K56" s="21"/>
      <c r="L56" s="21"/>
      <c r="M56" s="21"/>
    </row>
    <row r="57" spans="1:13" x14ac:dyDescent="0.2">
      <c r="A57" s="21"/>
      <c r="B57" s="38"/>
      <c r="C57" s="38"/>
      <c r="D57" s="38"/>
      <c r="E57" s="38"/>
      <c r="F57" s="38"/>
      <c r="G57" s="21"/>
      <c r="H57" s="21"/>
      <c r="I57" s="21"/>
      <c r="J57" s="21"/>
      <c r="K57" s="21"/>
      <c r="L57" s="21"/>
      <c r="M57" s="21"/>
    </row>
    <row r="58" spans="1:13" x14ac:dyDescent="0.2">
      <c r="A58" s="21"/>
      <c r="B58" s="38"/>
      <c r="C58" s="38"/>
      <c r="D58" s="38"/>
      <c r="E58" s="38"/>
      <c r="F58" s="38"/>
      <c r="G58" s="21"/>
      <c r="H58" s="21"/>
      <c r="I58" s="21"/>
      <c r="J58" s="21"/>
      <c r="K58" s="21"/>
      <c r="L58" s="21"/>
      <c r="M58" s="21"/>
    </row>
    <row r="59" spans="1:13" x14ac:dyDescent="0.2">
      <c r="A59" s="21"/>
      <c r="B59" s="38"/>
      <c r="C59" s="38"/>
      <c r="D59" s="38"/>
      <c r="E59" s="38"/>
      <c r="F59" s="38" t="s">
        <v>37</v>
      </c>
      <c r="G59" s="21"/>
      <c r="H59" s="21"/>
      <c r="I59" s="21"/>
      <c r="J59" s="21"/>
      <c r="K59" s="21"/>
      <c r="L59" s="21"/>
      <c r="M59" s="21"/>
    </row>
    <row r="60" spans="1:13" x14ac:dyDescent="0.2">
      <c r="A60" s="21"/>
      <c r="B60" s="38"/>
      <c r="C60" s="38"/>
      <c r="D60" s="38"/>
      <c r="E60" s="38"/>
      <c r="F60" s="38"/>
      <c r="G60" s="21"/>
      <c r="H60" s="21"/>
      <c r="I60" s="21"/>
      <c r="J60" s="21"/>
      <c r="K60" s="21"/>
      <c r="L60" s="21"/>
      <c r="M60" s="21"/>
    </row>
    <row r="61" spans="1:13" x14ac:dyDescent="0.2">
      <c r="A61" s="21"/>
      <c r="B61" s="38"/>
      <c r="C61" s="38"/>
      <c r="D61" s="38"/>
      <c r="E61" s="38"/>
      <c r="F61" s="38"/>
      <c r="G61" s="21"/>
      <c r="H61" s="21"/>
      <c r="I61" s="21"/>
      <c r="J61" s="21"/>
      <c r="K61" s="21"/>
      <c r="L61" s="21"/>
      <c r="M61" s="21"/>
    </row>
    <row r="62" spans="1:13" x14ac:dyDescent="0.2">
      <c r="A62" s="21"/>
      <c r="B62" s="38"/>
      <c r="C62" s="38"/>
      <c r="D62" s="38"/>
      <c r="E62" s="38"/>
      <c r="F62" s="38"/>
      <c r="G62" s="21"/>
      <c r="H62" s="21"/>
      <c r="I62" s="21"/>
      <c r="J62" s="21"/>
      <c r="K62" s="21"/>
      <c r="L62" s="21"/>
      <c r="M62" s="21"/>
    </row>
    <row r="63" spans="1:13" x14ac:dyDescent="0.2">
      <c r="A63" s="21"/>
      <c r="B63" s="38"/>
      <c r="C63" s="38"/>
      <c r="D63" s="38"/>
      <c r="E63" s="38"/>
      <c r="F63" s="38"/>
      <c r="G63" s="21"/>
      <c r="H63" s="21"/>
      <c r="I63" s="21"/>
      <c r="J63" s="21"/>
      <c r="K63" s="21"/>
      <c r="L63" s="21"/>
      <c r="M63" s="21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1"/>
  <sheetViews>
    <sheetView zoomScale="90" zoomScaleNormal="90" workbookViewId="0">
      <selection activeCell="N47" sqref="N47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8" ht="20.100000000000001" customHeight="1" thickBot="1" x14ac:dyDescent="0.25">
      <c r="A1" s="181" t="s">
        <v>14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3"/>
    </row>
    <row r="2" spans="1:38" ht="20.100000000000001" customHeight="1" thickBot="1" x14ac:dyDescent="0.25">
      <c r="A2" s="193" t="s">
        <v>12</v>
      </c>
      <c r="B2" s="196" t="s">
        <v>213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80"/>
    </row>
    <row r="3" spans="1:38" s="4" customFormat="1" ht="20.100000000000001" customHeight="1" x14ac:dyDescent="0.2">
      <c r="A3" s="194"/>
      <c r="B3" s="191">
        <v>1</v>
      </c>
      <c r="C3" s="189">
        <f>SUM(B3+1)</f>
        <v>2</v>
      </c>
      <c r="D3" s="189">
        <f t="shared" ref="D3:AD3" si="0">SUM(C3+1)</f>
        <v>3</v>
      </c>
      <c r="E3" s="189">
        <f t="shared" si="0"/>
        <v>4</v>
      </c>
      <c r="F3" s="189">
        <f t="shared" si="0"/>
        <v>5</v>
      </c>
      <c r="G3" s="189">
        <f t="shared" si="0"/>
        <v>6</v>
      </c>
      <c r="H3" s="189">
        <f t="shared" si="0"/>
        <v>7</v>
      </c>
      <c r="I3" s="189">
        <f t="shared" si="0"/>
        <v>8</v>
      </c>
      <c r="J3" s="189">
        <f t="shared" si="0"/>
        <v>9</v>
      </c>
      <c r="K3" s="189">
        <f t="shared" si="0"/>
        <v>10</v>
      </c>
      <c r="L3" s="189">
        <f t="shared" si="0"/>
        <v>11</v>
      </c>
      <c r="M3" s="189">
        <f t="shared" si="0"/>
        <v>12</v>
      </c>
      <c r="N3" s="189">
        <f t="shared" si="0"/>
        <v>13</v>
      </c>
      <c r="O3" s="189">
        <f t="shared" si="0"/>
        <v>14</v>
      </c>
      <c r="P3" s="189">
        <f t="shared" si="0"/>
        <v>15</v>
      </c>
      <c r="Q3" s="189">
        <f t="shared" si="0"/>
        <v>16</v>
      </c>
      <c r="R3" s="189">
        <f t="shared" si="0"/>
        <v>17</v>
      </c>
      <c r="S3" s="189">
        <f t="shared" si="0"/>
        <v>18</v>
      </c>
      <c r="T3" s="189">
        <f t="shared" si="0"/>
        <v>19</v>
      </c>
      <c r="U3" s="189">
        <f t="shared" si="0"/>
        <v>20</v>
      </c>
      <c r="V3" s="189">
        <f t="shared" si="0"/>
        <v>21</v>
      </c>
      <c r="W3" s="189">
        <f t="shared" si="0"/>
        <v>22</v>
      </c>
      <c r="X3" s="189">
        <f t="shared" si="0"/>
        <v>23</v>
      </c>
      <c r="Y3" s="189">
        <f t="shared" si="0"/>
        <v>24</v>
      </c>
      <c r="Z3" s="189">
        <f t="shared" si="0"/>
        <v>25</v>
      </c>
      <c r="AA3" s="189">
        <f t="shared" si="0"/>
        <v>26</v>
      </c>
      <c r="AB3" s="189">
        <f t="shared" si="0"/>
        <v>27</v>
      </c>
      <c r="AC3" s="189">
        <f t="shared" si="0"/>
        <v>28</v>
      </c>
      <c r="AD3" s="189">
        <f t="shared" si="0"/>
        <v>29</v>
      </c>
      <c r="AE3" s="197">
        <v>30</v>
      </c>
      <c r="AF3" s="111" t="s">
        <v>28</v>
      </c>
      <c r="AG3" s="109" t="s">
        <v>27</v>
      </c>
    </row>
    <row r="4" spans="1:38" s="5" customFormat="1" ht="20.100000000000001" customHeight="1" thickBot="1" x14ac:dyDescent="0.25">
      <c r="A4" s="195"/>
      <c r="B4" s="192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8"/>
      <c r="AF4" s="112" t="s">
        <v>26</v>
      </c>
      <c r="AG4" s="110" t="s">
        <v>26</v>
      </c>
    </row>
    <row r="5" spans="1:38" s="5" customFormat="1" x14ac:dyDescent="0.2">
      <c r="A5" s="106" t="s">
        <v>31</v>
      </c>
      <c r="B5" s="155">
        <v>33.700000000000003</v>
      </c>
      <c r="C5" s="155">
        <v>33.9</v>
      </c>
      <c r="D5" s="155">
        <v>34.5</v>
      </c>
      <c r="E5" s="155">
        <v>33.4</v>
      </c>
      <c r="F5" s="155">
        <v>33.700000000000003</v>
      </c>
      <c r="G5" s="155">
        <v>35.799999999999997</v>
      </c>
      <c r="H5" s="155">
        <v>31.8</v>
      </c>
      <c r="I5" s="155">
        <v>35.1</v>
      </c>
      <c r="J5" s="155">
        <v>35</v>
      </c>
      <c r="K5" s="155">
        <v>35.1</v>
      </c>
      <c r="L5" s="155">
        <v>35.6</v>
      </c>
      <c r="M5" s="155">
        <v>35.299999999999997</v>
      </c>
      <c r="N5" s="155">
        <v>35.299999999999997</v>
      </c>
      <c r="O5" s="155">
        <v>33.299999999999997</v>
      </c>
      <c r="P5" s="155">
        <v>34.6</v>
      </c>
      <c r="Q5" s="155">
        <v>35.799999999999997</v>
      </c>
      <c r="R5" s="155">
        <v>28.6</v>
      </c>
      <c r="S5" s="155">
        <v>33.1</v>
      </c>
      <c r="T5" s="155">
        <v>32.5</v>
      </c>
      <c r="U5" s="155">
        <v>31.2</v>
      </c>
      <c r="V5" s="155">
        <v>31.3</v>
      </c>
      <c r="W5" s="155">
        <v>31.8</v>
      </c>
      <c r="X5" s="155">
        <v>31.6</v>
      </c>
      <c r="Y5" s="155">
        <v>33.200000000000003</v>
      </c>
      <c r="Z5" s="155">
        <v>32.799999999999997</v>
      </c>
      <c r="AA5" s="155">
        <v>31</v>
      </c>
      <c r="AB5" s="155">
        <v>30.1</v>
      </c>
      <c r="AC5" s="155">
        <v>31.7</v>
      </c>
      <c r="AD5" s="155">
        <v>30.9</v>
      </c>
      <c r="AE5" s="155">
        <v>28.8</v>
      </c>
      <c r="AF5" s="113">
        <f>MAX(B5:AE5)</f>
        <v>35.799999999999997</v>
      </c>
      <c r="AG5" s="108">
        <f>AVERAGE(B5:AE5)</f>
        <v>33.016666666666673</v>
      </c>
    </row>
    <row r="6" spans="1:38" x14ac:dyDescent="0.2">
      <c r="A6" s="77" t="s">
        <v>93</v>
      </c>
      <c r="B6" s="155">
        <v>29.8</v>
      </c>
      <c r="C6" s="155">
        <v>32.6</v>
      </c>
      <c r="D6" s="155">
        <v>33.4</v>
      </c>
      <c r="E6" s="155">
        <v>33</v>
      </c>
      <c r="F6" s="155">
        <v>33.1</v>
      </c>
      <c r="G6" s="155">
        <v>32.700000000000003</v>
      </c>
      <c r="H6" s="155">
        <v>30.9</v>
      </c>
      <c r="I6" s="155">
        <v>33.6</v>
      </c>
      <c r="J6" s="155">
        <v>34.200000000000003</v>
      </c>
      <c r="K6" s="155">
        <v>35</v>
      </c>
      <c r="L6" s="155">
        <v>35.6</v>
      </c>
      <c r="M6" s="155">
        <v>35.299999999999997</v>
      </c>
      <c r="N6" s="155">
        <v>33.1</v>
      </c>
      <c r="O6" s="155">
        <v>32.1</v>
      </c>
      <c r="P6" s="155">
        <v>32.700000000000003</v>
      </c>
      <c r="Q6" s="155">
        <v>29.8</v>
      </c>
      <c r="R6" s="155">
        <v>29</v>
      </c>
      <c r="S6" s="155">
        <v>31.4</v>
      </c>
      <c r="T6" s="155">
        <v>31.2</v>
      </c>
      <c r="U6" s="155">
        <v>30.4</v>
      </c>
      <c r="V6" s="155">
        <v>30.8</v>
      </c>
      <c r="W6" s="155">
        <v>30.6</v>
      </c>
      <c r="X6" s="155">
        <v>30.1</v>
      </c>
      <c r="Y6" s="155">
        <v>31.5</v>
      </c>
      <c r="Z6" s="155">
        <v>26.7</v>
      </c>
      <c r="AA6" s="155">
        <v>28.5</v>
      </c>
      <c r="AB6" s="155">
        <v>29</v>
      </c>
      <c r="AC6" s="155">
        <v>29.8</v>
      </c>
      <c r="AD6" s="155">
        <v>29.6</v>
      </c>
      <c r="AE6" s="155">
        <v>28.7</v>
      </c>
      <c r="AF6" s="115">
        <f>MAX(B6:AE6)</f>
        <v>35.6</v>
      </c>
      <c r="AG6" s="82">
        <f>AVERAGE(B6:AE6)</f>
        <v>31.47333333333334</v>
      </c>
    </row>
    <row r="7" spans="1:38" x14ac:dyDescent="0.2">
      <c r="A7" s="77" t="s">
        <v>152</v>
      </c>
      <c r="B7" s="155">
        <v>28.5</v>
      </c>
      <c r="C7" s="155">
        <v>30.8</v>
      </c>
      <c r="D7" s="155">
        <v>31.4</v>
      </c>
      <c r="E7" s="155">
        <v>31.9</v>
      </c>
      <c r="F7" s="155">
        <v>31.4</v>
      </c>
      <c r="G7" s="155">
        <v>31.1</v>
      </c>
      <c r="H7" s="155">
        <v>30.5</v>
      </c>
      <c r="I7" s="155">
        <v>31.4</v>
      </c>
      <c r="J7" s="155">
        <v>32.6</v>
      </c>
      <c r="K7" s="155">
        <v>34</v>
      </c>
      <c r="L7" s="155">
        <v>33</v>
      </c>
      <c r="M7" s="155">
        <v>23.9</v>
      </c>
      <c r="N7" s="155">
        <v>29.4</v>
      </c>
      <c r="O7" s="155">
        <v>31.3</v>
      </c>
      <c r="P7" s="155">
        <v>31.5</v>
      </c>
      <c r="Q7" s="155">
        <v>26</v>
      </c>
      <c r="R7" s="155">
        <v>27.9</v>
      </c>
      <c r="S7" s="155">
        <v>28.8</v>
      </c>
      <c r="T7" s="155">
        <v>28.8</v>
      </c>
      <c r="U7" s="155">
        <v>29.1</v>
      </c>
      <c r="V7" s="155">
        <v>27.2</v>
      </c>
      <c r="W7" s="155">
        <v>27.4</v>
      </c>
      <c r="X7" s="155">
        <v>26.5</v>
      </c>
      <c r="Y7" s="155">
        <v>27.9</v>
      </c>
      <c r="Z7" s="155">
        <v>21.5</v>
      </c>
      <c r="AA7" s="155">
        <v>22.5</v>
      </c>
      <c r="AB7" s="155">
        <v>21.6</v>
      </c>
      <c r="AC7" s="155">
        <v>23.2</v>
      </c>
      <c r="AD7" s="155">
        <v>24.9</v>
      </c>
      <c r="AE7" s="155">
        <v>25.1</v>
      </c>
      <c r="AF7" s="115">
        <f>MAX(B7:AE7)</f>
        <v>34</v>
      </c>
      <c r="AG7" s="82">
        <f>AVERAGE(B7:AE7)</f>
        <v>28.37</v>
      </c>
    </row>
    <row r="8" spans="1:38" x14ac:dyDescent="0.2">
      <c r="A8" s="77" t="s">
        <v>32</v>
      </c>
      <c r="B8" s="155">
        <v>31.6</v>
      </c>
      <c r="C8" s="155">
        <v>32.6</v>
      </c>
      <c r="D8" s="155">
        <v>34.9</v>
      </c>
      <c r="E8" s="155">
        <v>34.6</v>
      </c>
      <c r="F8" s="155">
        <v>35.4</v>
      </c>
      <c r="G8" s="155">
        <v>35.5</v>
      </c>
      <c r="H8" s="155">
        <v>32.4</v>
      </c>
      <c r="I8" s="155">
        <v>34.1</v>
      </c>
      <c r="J8" s="155">
        <v>34.200000000000003</v>
      </c>
      <c r="K8" s="155">
        <v>34.9</v>
      </c>
      <c r="L8" s="155">
        <v>33.1</v>
      </c>
      <c r="M8" s="155">
        <v>25.8</v>
      </c>
      <c r="N8" s="155">
        <v>32.200000000000003</v>
      </c>
      <c r="O8" s="155">
        <v>33.799999999999997</v>
      </c>
      <c r="P8" s="155">
        <v>34.700000000000003</v>
      </c>
      <c r="Q8" s="155">
        <v>30.3</v>
      </c>
      <c r="R8" s="155">
        <v>30.9</v>
      </c>
      <c r="S8" s="155">
        <v>32.4</v>
      </c>
      <c r="T8" s="155">
        <v>32.700000000000003</v>
      </c>
      <c r="U8" s="155">
        <v>32.1</v>
      </c>
      <c r="V8" s="155">
        <v>31.8</v>
      </c>
      <c r="W8" s="155">
        <v>32.700000000000003</v>
      </c>
      <c r="X8" s="155">
        <v>30.6</v>
      </c>
      <c r="Y8" s="155">
        <v>32.1</v>
      </c>
      <c r="Z8" s="155">
        <v>24.6</v>
      </c>
      <c r="AA8" s="155">
        <v>25.8</v>
      </c>
      <c r="AB8" s="155">
        <v>26.1</v>
      </c>
      <c r="AC8" s="155">
        <v>26.5</v>
      </c>
      <c r="AD8" s="155">
        <v>28.9</v>
      </c>
      <c r="AE8" s="155">
        <v>30.2</v>
      </c>
      <c r="AF8" s="114">
        <f t="shared" ref="AF8:AF31" si="1">MAX(B8:AE8)</f>
        <v>35.5</v>
      </c>
      <c r="AG8" s="74">
        <f t="shared" ref="AG8:AG31" si="2">AVERAGE(B8:AE8)</f>
        <v>31.583333333333336</v>
      </c>
    </row>
    <row r="9" spans="1:38" x14ac:dyDescent="0.2">
      <c r="A9" s="77" t="s">
        <v>102</v>
      </c>
      <c r="B9" s="155">
        <v>32.799999999999997</v>
      </c>
      <c r="C9" s="155">
        <v>33.299999999999997</v>
      </c>
      <c r="D9" s="155">
        <v>34.1</v>
      </c>
      <c r="E9" s="155">
        <v>35.1</v>
      </c>
      <c r="F9" s="155">
        <v>33.9</v>
      </c>
      <c r="G9" s="155">
        <v>34.799999999999997</v>
      </c>
      <c r="H9" s="155">
        <v>30.6</v>
      </c>
      <c r="I9" s="155">
        <v>32.799999999999997</v>
      </c>
      <c r="J9" s="155">
        <v>34.1</v>
      </c>
      <c r="K9" s="155">
        <v>34.6</v>
      </c>
      <c r="L9" s="155">
        <v>33.9</v>
      </c>
      <c r="M9" s="155">
        <v>31</v>
      </c>
      <c r="N9" s="155">
        <v>33.1</v>
      </c>
      <c r="O9" s="155">
        <v>34.5</v>
      </c>
      <c r="P9" s="155">
        <v>35.5</v>
      </c>
      <c r="Q9" s="155">
        <v>32.200000000000003</v>
      </c>
      <c r="R9" s="155">
        <v>31.6</v>
      </c>
      <c r="S9" s="155">
        <v>32.9</v>
      </c>
      <c r="T9" s="155">
        <v>32.6</v>
      </c>
      <c r="U9" s="155">
        <v>32.299999999999997</v>
      </c>
      <c r="V9" s="155">
        <v>31.6</v>
      </c>
      <c r="W9" s="155">
        <v>32.4</v>
      </c>
      <c r="X9" s="155">
        <v>32.299999999999997</v>
      </c>
      <c r="Y9" s="155">
        <v>32.9</v>
      </c>
      <c r="Z9" s="155">
        <v>23.4</v>
      </c>
      <c r="AA9" s="155">
        <v>27</v>
      </c>
      <c r="AB9" s="155">
        <v>27.5</v>
      </c>
      <c r="AC9" s="155">
        <v>27.9</v>
      </c>
      <c r="AD9" s="155">
        <v>29</v>
      </c>
      <c r="AE9" s="155">
        <v>29.1</v>
      </c>
      <c r="AF9" s="114">
        <f t="shared" ref="AF9" si="3">MAX(B9:AE9)</f>
        <v>35.5</v>
      </c>
      <c r="AG9" s="74">
        <f t="shared" ref="AG9" si="4">AVERAGE(B9:AE9)</f>
        <v>31.959999999999997</v>
      </c>
    </row>
    <row r="10" spans="1:38" x14ac:dyDescent="0.2">
      <c r="A10" s="77" t="s">
        <v>108</v>
      </c>
      <c r="B10" s="155">
        <v>30.3</v>
      </c>
      <c r="C10" s="155">
        <v>31.6</v>
      </c>
      <c r="D10" s="155">
        <v>33.1</v>
      </c>
      <c r="E10" s="155">
        <v>33</v>
      </c>
      <c r="F10" s="155">
        <v>32.700000000000003</v>
      </c>
      <c r="G10" s="155">
        <v>32.4</v>
      </c>
      <c r="H10" s="155">
        <v>31.4</v>
      </c>
      <c r="I10" s="155">
        <v>32.9</v>
      </c>
      <c r="J10" s="155">
        <v>33.5</v>
      </c>
      <c r="K10" s="155">
        <v>33.799999999999997</v>
      </c>
      <c r="L10" s="155">
        <v>34.9</v>
      </c>
      <c r="M10" s="155">
        <v>29.5</v>
      </c>
      <c r="N10" s="155">
        <v>32.5</v>
      </c>
      <c r="O10" s="155">
        <v>32.700000000000003</v>
      </c>
      <c r="P10" s="155">
        <v>32.1</v>
      </c>
      <c r="Q10" s="155">
        <v>27.6</v>
      </c>
      <c r="R10" s="155">
        <v>28.8</v>
      </c>
      <c r="S10" s="155">
        <v>30</v>
      </c>
      <c r="T10" s="155">
        <v>30.9</v>
      </c>
      <c r="U10" s="155">
        <v>30</v>
      </c>
      <c r="V10" s="155">
        <v>30.1</v>
      </c>
      <c r="W10" s="155">
        <v>29.7</v>
      </c>
      <c r="X10" s="155">
        <v>29.1</v>
      </c>
      <c r="Y10" s="155">
        <v>30.5</v>
      </c>
      <c r="Z10" s="155">
        <v>23.8</v>
      </c>
      <c r="AA10" s="155">
        <v>25.8</v>
      </c>
      <c r="AB10" s="155">
        <v>24.6</v>
      </c>
      <c r="AC10" s="155">
        <v>26.3</v>
      </c>
      <c r="AD10" s="155">
        <v>28.1</v>
      </c>
      <c r="AE10" s="155">
        <v>27.9</v>
      </c>
      <c r="AF10" s="114">
        <f t="shared" si="1"/>
        <v>34.9</v>
      </c>
      <c r="AG10" s="74">
        <f t="shared" si="2"/>
        <v>30.319999999999997</v>
      </c>
    </row>
    <row r="11" spans="1:38" x14ac:dyDescent="0.2">
      <c r="A11" s="77" t="s">
        <v>0</v>
      </c>
      <c r="B11" s="155">
        <v>31</v>
      </c>
      <c r="C11" s="155">
        <v>32.5</v>
      </c>
      <c r="D11" s="155">
        <v>33.5</v>
      </c>
      <c r="E11" s="155">
        <v>33.299999999999997</v>
      </c>
      <c r="F11" s="155">
        <v>30.4</v>
      </c>
      <c r="G11" s="155">
        <v>34</v>
      </c>
      <c r="H11" s="155">
        <v>30.9</v>
      </c>
      <c r="I11" s="155">
        <v>33.700000000000003</v>
      </c>
      <c r="J11" s="155">
        <v>32.700000000000003</v>
      </c>
      <c r="K11" s="155">
        <v>33</v>
      </c>
      <c r="L11" s="155">
        <v>33.200000000000003</v>
      </c>
      <c r="M11" s="155">
        <v>32.799999999999997</v>
      </c>
      <c r="N11" s="155">
        <v>32.200000000000003</v>
      </c>
      <c r="O11" s="155">
        <v>30.8</v>
      </c>
      <c r="P11" s="155">
        <v>33.4</v>
      </c>
      <c r="Q11" s="155">
        <v>31.9</v>
      </c>
      <c r="R11" s="155">
        <v>29.3</v>
      </c>
      <c r="S11" s="155">
        <v>30.2</v>
      </c>
      <c r="T11" s="155">
        <v>30.8</v>
      </c>
      <c r="U11" s="155">
        <v>30</v>
      </c>
      <c r="V11" s="155">
        <v>29.5</v>
      </c>
      <c r="W11" s="155">
        <v>30.4</v>
      </c>
      <c r="X11" s="155">
        <v>30.6</v>
      </c>
      <c r="Y11" s="155">
        <v>31.3</v>
      </c>
      <c r="Z11" s="155">
        <v>26</v>
      </c>
      <c r="AA11" s="155">
        <v>27.1</v>
      </c>
      <c r="AB11" s="155">
        <v>27.2</v>
      </c>
      <c r="AC11" s="155">
        <v>28.1</v>
      </c>
      <c r="AD11" s="155">
        <v>29.5</v>
      </c>
      <c r="AE11" s="155">
        <v>28.4</v>
      </c>
      <c r="AF11" s="114">
        <f t="shared" si="1"/>
        <v>34</v>
      </c>
      <c r="AG11" s="74">
        <f t="shared" si="2"/>
        <v>30.923333333333332</v>
      </c>
      <c r="AI11" s="11" t="s">
        <v>37</v>
      </c>
    </row>
    <row r="12" spans="1:38" x14ac:dyDescent="0.2">
      <c r="A12" s="77" t="s">
        <v>1</v>
      </c>
      <c r="B12" s="155">
        <v>32.799999999999997</v>
      </c>
      <c r="C12" s="155">
        <v>33.4</v>
      </c>
      <c r="D12" s="155">
        <v>34.200000000000003</v>
      </c>
      <c r="E12" s="155">
        <v>30</v>
      </c>
      <c r="F12" s="155">
        <v>34.1</v>
      </c>
      <c r="G12" s="155">
        <v>32.299999999999997</v>
      </c>
      <c r="H12" s="155">
        <v>31.2</v>
      </c>
      <c r="I12" s="155">
        <v>32.4</v>
      </c>
      <c r="J12" s="155">
        <v>32.1</v>
      </c>
      <c r="K12" s="155">
        <v>32</v>
      </c>
      <c r="L12" s="155">
        <v>32.9</v>
      </c>
      <c r="M12" s="155">
        <v>33.799999999999997</v>
      </c>
      <c r="N12" s="155">
        <v>34.1</v>
      </c>
      <c r="O12" s="155">
        <v>33.4</v>
      </c>
      <c r="P12" s="155">
        <v>35</v>
      </c>
      <c r="Q12" s="155">
        <v>33.5</v>
      </c>
      <c r="R12" s="155">
        <v>30.5</v>
      </c>
      <c r="S12" s="155">
        <v>30.5</v>
      </c>
      <c r="T12" s="155">
        <v>30.9</v>
      </c>
      <c r="U12" s="155">
        <v>29.9</v>
      </c>
      <c r="V12" s="155">
        <v>29.6</v>
      </c>
      <c r="W12" s="155">
        <v>29.4</v>
      </c>
      <c r="X12" s="155">
        <v>30.7</v>
      </c>
      <c r="Y12" s="155">
        <v>31.1</v>
      </c>
      <c r="Z12" s="155">
        <v>32</v>
      </c>
      <c r="AA12" s="155">
        <v>30.5</v>
      </c>
      <c r="AB12" s="155">
        <v>30.2</v>
      </c>
      <c r="AC12" s="155">
        <v>30.5</v>
      </c>
      <c r="AD12" s="155">
        <v>29</v>
      </c>
      <c r="AE12" s="155">
        <v>29.3</v>
      </c>
      <c r="AF12" s="114">
        <f t="shared" si="1"/>
        <v>35</v>
      </c>
      <c r="AG12" s="74">
        <f t="shared" si="2"/>
        <v>31.709999999999997</v>
      </c>
      <c r="AH12" s="11" t="s">
        <v>37</v>
      </c>
      <c r="AI12" s="11" t="s">
        <v>37</v>
      </c>
    </row>
    <row r="13" spans="1:38" x14ac:dyDescent="0.2">
      <c r="A13" s="77" t="s">
        <v>2</v>
      </c>
      <c r="B13" s="155">
        <v>32.9</v>
      </c>
      <c r="C13" s="155">
        <v>34.200000000000003</v>
      </c>
      <c r="D13" s="155">
        <v>34.700000000000003</v>
      </c>
      <c r="E13" s="155">
        <v>35.5</v>
      </c>
      <c r="F13" s="155">
        <v>35.1</v>
      </c>
      <c r="G13" s="155">
        <v>32.1</v>
      </c>
      <c r="H13" s="155">
        <v>30.2</v>
      </c>
      <c r="I13" s="155">
        <v>34.9</v>
      </c>
      <c r="J13" s="155">
        <v>35.4</v>
      </c>
      <c r="K13" s="155">
        <v>34.299999999999997</v>
      </c>
      <c r="L13" s="155">
        <v>34.9</v>
      </c>
      <c r="M13" s="155">
        <v>28.9</v>
      </c>
      <c r="N13" s="155">
        <v>32.1</v>
      </c>
      <c r="O13" s="155">
        <v>34.4</v>
      </c>
      <c r="P13" s="155">
        <v>35</v>
      </c>
      <c r="Q13" s="155">
        <v>34.4</v>
      </c>
      <c r="R13" s="155">
        <v>31.7</v>
      </c>
      <c r="S13" s="155">
        <v>31.7</v>
      </c>
      <c r="T13" s="155">
        <v>33</v>
      </c>
      <c r="U13" s="155">
        <v>34</v>
      </c>
      <c r="V13" s="155">
        <v>34</v>
      </c>
      <c r="W13" s="155">
        <v>34.200000000000003</v>
      </c>
      <c r="X13" s="155">
        <v>34</v>
      </c>
      <c r="Y13" s="155">
        <v>34.299999999999997</v>
      </c>
      <c r="Z13" s="155">
        <v>28.1</v>
      </c>
      <c r="AA13" s="155">
        <v>27.2</v>
      </c>
      <c r="AB13" s="155">
        <v>28.1</v>
      </c>
      <c r="AC13" s="155">
        <v>29.3</v>
      </c>
      <c r="AD13" s="155">
        <v>28.6</v>
      </c>
      <c r="AE13" s="155">
        <v>32.200000000000003</v>
      </c>
      <c r="AF13" s="114">
        <f t="shared" si="1"/>
        <v>35.5</v>
      </c>
      <c r="AG13" s="74">
        <f t="shared" si="2"/>
        <v>32.646666666666668</v>
      </c>
      <c r="AH13" s="11" t="s">
        <v>37</v>
      </c>
      <c r="AI13" t="s">
        <v>37</v>
      </c>
      <c r="AK13" t="s">
        <v>37</v>
      </c>
    </row>
    <row r="14" spans="1:38" x14ac:dyDescent="0.2">
      <c r="A14" s="77" t="s">
        <v>34</v>
      </c>
      <c r="B14" s="155">
        <v>32.700000000000003</v>
      </c>
      <c r="C14" s="155">
        <v>33.6</v>
      </c>
      <c r="D14" s="155">
        <v>32.6</v>
      </c>
      <c r="E14" s="155">
        <v>31.4</v>
      </c>
      <c r="F14" s="155">
        <v>32.6</v>
      </c>
      <c r="G14" s="155">
        <v>30.8</v>
      </c>
      <c r="H14" s="155">
        <v>30.5</v>
      </c>
      <c r="I14" s="155">
        <v>31.5</v>
      </c>
      <c r="J14" s="155">
        <v>31.1</v>
      </c>
      <c r="K14" s="155">
        <v>32.4</v>
      </c>
      <c r="L14" s="155">
        <v>32</v>
      </c>
      <c r="M14" s="155">
        <v>33.1</v>
      </c>
      <c r="N14" s="155">
        <v>32.200000000000003</v>
      </c>
      <c r="O14" s="155">
        <v>32.6</v>
      </c>
      <c r="P14" s="155">
        <v>34</v>
      </c>
      <c r="Q14" s="155">
        <v>32.5</v>
      </c>
      <c r="R14" s="155">
        <v>30.5</v>
      </c>
      <c r="S14" s="155">
        <v>30.9</v>
      </c>
      <c r="T14" s="155">
        <v>31.1</v>
      </c>
      <c r="U14" s="155">
        <v>30.4</v>
      </c>
      <c r="V14" s="155">
        <v>29.9</v>
      </c>
      <c r="W14" s="155">
        <v>29.7</v>
      </c>
      <c r="X14" s="155">
        <v>30.7</v>
      </c>
      <c r="Y14" s="155">
        <v>31.7</v>
      </c>
      <c r="Z14" s="155">
        <v>29.8</v>
      </c>
      <c r="AA14" s="155">
        <v>29.5</v>
      </c>
      <c r="AB14" s="155">
        <v>28.1</v>
      </c>
      <c r="AC14" s="155">
        <v>29.1</v>
      </c>
      <c r="AD14" s="155">
        <v>27</v>
      </c>
      <c r="AE14" s="155">
        <v>27.7</v>
      </c>
      <c r="AF14" s="114">
        <f t="shared" si="1"/>
        <v>34</v>
      </c>
      <c r="AG14" s="74">
        <f t="shared" si="2"/>
        <v>31.056666666666672</v>
      </c>
      <c r="AI14" t="s">
        <v>212</v>
      </c>
      <c r="AK14" t="s">
        <v>37</v>
      </c>
    </row>
    <row r="15" spans="1:38" x14ac:dyDescent="0.2">
      <c r="A15" s="77" t="s">
        <v>3</v>
      </c>
      <c r="B15" s="155">
        <v>33.299999999999997</v>
      </c>
      <c r="C15" s="155">
        <v>34.200000000000003</v>
      </c>
      <c r="D15" s="155">
        <v>34.700000000000003</v>
      </c>
      <c r="E15" s="155">
        <v>34</v>
      </c>
      <c r="F15" s="155">
        <v>32.299999999999997</v>
      </c>
      <c r="G15" s="155">
        <v>33.4</v>
      </c>
      <c r="H15" s="155">
        <v>32.4</v>
      </c>
      <c r="I15" s="155">
        <v>32.9</v>
      </c>
      <c r="J15" s="155">
        <v>33.200000000000003</v>
      </c>
      <c r="K15" s="155">
        <v>34</v>
      </c>
      <c r="L15" s="155">
        <v>33.299999999999997</v>
      </c>
      <c r="M15" s="155">
        <v>33.4</v>
      </c>
      <c r="N15" s="155">
        <v>34.4</v>
      </c>
      <c r="O15" s="155">
        <v>34.700000000000003</v>
      </c>
      <c r="P15" s="155">
        <v>35</v>
      </c>
      <c r="Q15" s="155">
        <v>33.299999999999997</v>
      </c>
      <c r="R15" s="155">
        <v>32</v>
      </c>
      <c r="S15" s="155">
        <v>31.2</v>
      </c>
      <c r="T15" s="155">
        <v>33.5</v>
      </c>
      <c r="U15" s="155">
        <v>33</v>
      </c>
      <c r="V15" s="155">
        <v>33.1</v>
      </c>
      <c r="W15" s="155">
        <v>33</v>
      </c>
      <c r="X15" s="155">
        <v>32.799999999999997</v>
      </c>
      <c r="Y15" s="155">
        <v>33.6</v>
      </c>
      <c r="Z15" s="155">
        <v>30</v>
      </c>
      <c r="AA15" s="155">
        <v>31.1</v>
      </c>
      <c r="AB15" s="155">
        <v>31.7</v>
      </c>
      <c r="AC15" s="155">
        <v>31.2</v>
      </c>
      <c r="AD15" s="155">
        <v>31</v>
      </c>
      <c r="AE15" s="155">
        <v>29.7</v>
      </c>
      <c r="AF15" s="114">
        <f t="shared" si="1"/>
        <v>35</v>
      </c>
      <c r="AG15" s="74">
        <f t="shared" si="2"/>
        <v>32.846666666666671</v>
      </c>
      <c r="AI15" t="s">
        <v>37</v>
      </c>
    </row>
    <row r="16" spans="1:38" x14ac:dyDescent="0.2">
      <c r="A16" s="77" t="s">
        <v>153</v>
      </c>
      <c r="B16" s="155">
        <v>30.4</v>
      </c>
      <c r="C16" s="155">
        <v>32.4</v>
      </c>
      <c r="D16" s="155">
        <v>32.9</v>
      </c>
      <c r="E16" s="155">
        <v>32.799999999999997</v>
      </c>
      <c r="F16" s="155">
        <v>33.200000000000003</v>
      </c>
      <c r="G16" s="155">
        <v>28.8</v>
      </c>
      <c r="H16" s="155">
        <v>32.4</v>
      </c>
      <c r="I16" s="155">
        <v>33.700000000000003</v>
      </c>
      <c r="J16" s="155">
        <v>34.6</v>
      </c>
      <c r="K16" s="155">
        <v>35.6</v>
      </c>
      <c r="L16" s="155">
        <v>36.299999999999997</v>
      </c>
      <c r="M16" s="155">
        <v>30.2</v>
      </c>
      <c r="N16" s="155">
        <v>32.299999999999997</v>
      </c>
      <c r="O16" s="155">
        <v>32.700000000000003</v>
      </c>
      <c r="P16" s="155">
        <v>31.5</v>
      </c>
      <c r="Q16" s="155">
        <v>25.9</v>
      </c>
      <c r="R16" s="155">
        <v>30.1</v>
      </c>
      <c r="S16" s="155">
        <v>30.6</v>
      </c>
      <c r="T16" s="155">
        <v>30.8</v>
      </c>
      <c r="U16" s="155">
        <v>30.3</v>
      </c>
      <c r="V16" s="155">
        <v>30.3</v>
      </c>
      <c r="W16" s="155">
        <v>30</v>
      </c>
      <c r="X16" s="155">
        <v>29.1</v>
      </c>
      <c r="Y16" s="155">
        <v>29.4</v>
      </c>
      <c r="Z16" s="155">
        <v>25.6</v>
      </c>
      <c r="AA16" s="155">
        <v>26.2</v>
      </c>
      <c r="AB16" s="155">
        <v>25.6</v>
      </c>
      <c r="AC16" s="155">
        <v>26.8</v>
      </c>
      <c r="AD16" s="155">
        <v>28.6</v>
      </c>
      <c r="AE16" s="155">
        <v>28.5</v>
      </c>
      <c r="AF16" s="114">
        <f t="shared" si="1"/>
        <v>36.299999999999997</v>
      </c>
      <c r="AG16" s="74">
        <f t="shared" si="2"/>
        <v>30.586666666666666</v>
      </c>
      <c r="AH16" s="11" t="s">
        <v>37</v>
      </c>
      <c r="AI16" t="s">
        <v>37</v>
      </c>
      <c r="AJ16" t="s">
        <v>37</v>
      </c>
      <c r="AL16" t="s">
        <v>37</v>
      </c>
    </row>
    <row r="17" spans="1:38" x14ac:dyDescent="0.2">
      <c r="A17" s="77" t="s">
        <v>154</v>
      </c>
      <c r="B17" s="155">
        <v>30.4</v>
      </c>
      <c r="C17" s="155">
        <v>32.9</v>
      </c>
      <c r="D17" s="155">
        <v>34.700000000000003</v>
      </c>
      <c r="E17" s="155">
        <v>33.5</v>
      </c>
      <c r="F17" s="155">
        <v>33.200000000000003</v>
      </c>
      <c r="G17" s="155">
        <v>34.1</v>
      </c>
      <c r="H17" s="155">
        <v>33</v>
      </c>
      <c r="I17" s="155">
        <v>34.799999999999997</v>
      </c>
      <c r="J17" s="155">
        <v>34.799999999999997</v>
      </c>
      <c r="K17" s="155">
        <v>35.299999999999997</v>
      </c>
      <c r="L17" s="155">
        <v>35.5</v>
      </c>
      <c r="M17" s="155">
        <v>33.799999999999997</v>
      </c>
      <c r="N17" s="155">
        <v>33.5</v>
      </c>
      <c r="O17" s="155">
        <v>32.299999999999997</v>
      </c>
      <c r="P17" s="155">
        <v>32.5</v>
      </c>
      <c r="Q17" s="155">
        <v>27.3</v>
      </c>
      <c r="R17" s="155">
        <v>30.9</v>
      </c>
      <c r="S17" s="155">
        <v>32.700000000000003</v>
      </c>
      <c r="T17" s="155">
        <v>32.4</v>
      </c>
      <c r="U17" s="155">
        <v>32.1</v>
      </c>
      <c r="V17" s="155">
        <v>31.4</v>
      </c>
      <c r="W17" s="155">
        <v>31</v>
      </c>
      <c r="X17" s="155">
        <v>30.1</v>
      </c>
      <c r="Y17" s="155">
        <v>32.9</v>
      </c>
      <c r="Z17" s="155">
        <v>24.6</v>
      </c>
      <c r="AA17" s="155">
        <v>26.4</v>
      </c>
      <c r="AB17" s="155">
        <v>26.6</v>
      </c>
      <c r="AC17" s="155">
        <v>27.7</v>
      </c>
      <c r="AD17" s="155">
        <v>28.9</v>
      </c>
      <c r="AE17" s="155">
        <v>28.6</v>
      </c>
      <c r="AF17" s="114">
        <f t="shared" si="1"/>
        <v>35.5</v>
      </c>
      <c r="AG17" s="74">
        <f t="shared" si="2"/>
        <v>31.596666666666671</v>
      </c>
      <c r="AI17" t="s">
        <v>37</v>
      </c>
      <c r="AK17" t="s">
        <v>37</v>
      </c>
    </row>
    <row r="18" spans="1:38" x14ac:dyDescent="0.2">
      <c r="A18" s="77" t="s">
        <v>4</v>
      </c>
      <c r="B18" s="155">
        <v>29.2</v>
      </c>
      <c r="C18" s="155">
        <v>30.2</v>
      </c>
      <c r="D18" s="155">
        <v>30.9</v>
      </c>
      <c r="E18" s="155">
        <v>31.2</v>
      </c>
      <c r="F18" s="155">
        <v>30.9</v>
      </c>
      <c r="G18" s="155">
        <v>28.6</v>
      </c>
      <c r="H18" s="155">
        <v>30.3</v>
      </c>
      <c r="I18" s="155">
        <v>31.8</v>
      </c>
      <c r="J18" s="155">
        <v>31.8</v>
      </c>
      <c r="K18" s="155">
        <v>33.5</v>
      </c>
      <c r="L18" s="155">
        <v>34.700000000000003</v>
      </c>
      <c r="M18" s="155">
        <v>31.4</v>
      </c>
      <c r="N18" s="155">
        <v>31.6</v>
      </c>
      <c r="O18" s="155">
        <v>31</v>
      </c>
      <c r="P18" s="155">
        <v>30.4</v>
      </c>
      <c r="Q18" s="155">
        <v>24.8</v>
      </c>
      <c r="R18" s="155">
        <v>29.3</v>
      </c>
      <c r="S18" s="155">
        <v>30.5</v>
      </c>
      <c r="T18" s="155">
        <v>29.7</v>
      </c>
      <c r="U18" s="155">
        <v>30</v>
      </c>
      <c r="V18" s="155">
        <v>29.1</v>
      </c>
      <c r="W18" s="155">
        <v>29.4</v>
      </c>
      <c r="X18" s="155">
        <v>28.2</v>
      </c>
      <c r="Y18" s="155">
        <v>28.9</v>
      </c>
      <c r="Z18" s="155">
        <v>26</v>
      </c>
      <c r="AA18" s="155">
        <v>27.4</v>
      </c>
      <c r="AB18" s="155">
        <v>26.5</v>
      </c>
      <c r="AC18" s="155">
        <v>27.6</v>
      </c>
      <c r="AD18" s="155">
        <v>28.2</v>
      </c>
      <c r="AE18" s="155">
        <v>27.4</v>
      </c>
      <c r="AF18" s="114">
        <f t="shared" si="1"/>
        <v>34.700000000000003</v>
      </c>
      <c r="AG18" s="74">
        <f t="shared" si="2"/>
        <v>29.683333333333337</v>
      </c>
      <c r="AI18" t="s">
        <v>37</v>
      </c>
    </row>
    <row r="19" spans="1:38" x14ac:dyDescent="0.2">
      <c r="A19" s="77" t="s">
        <v>5</v>
      </c>
      <c r="B19" s="155">
        <v>30.2</v>
      </c>
      <c r="C19" s="155">
        <v>31.7</v>
      </c>
      <c r="D19" s="155">
        <v>33.1</v>
      </c>
      <c r="E19" s="155">
        <v>32.4</v>
      </c>
      <c r="F19" s="155">
        <v>32.200000000000003</v>
      </c>
      <c r="G19" s="155">
        <v>32.9</v>
      </c>
      <c r="H19" s="155">
        <v>31.8</v>
      </c>
      <c r="I19" s="155">
        <v>33.799999999999997</v>
      </c>
      <c r="J19" s="155">
        <v>33.6</v>
      </c>
      <c r="K19" s="155">
        <v>35.299999999999997</v>
      </c>
      <c r="L19" s="155">
        <v>35.299999999999997</v>
      </c>
      <c r="M19" s="155">
        <v>34.700000000000003</v>
      </c>
      <c r="N19" s="155">
        <v>32</v>
      </c>
      <c r="O19" s="155">
        <v>31.9</v>
      </c>
      <c r="P19" s="155">
        <v>31.8</v>
      </c>
      <c r="Q19" s="155">
        <v>27.4</v>
      </c>
      <c r="R19" s="155">
        <v>29.4</v>
      </c>
      <c r="S19" s="155">
        <v>31.9</v>
      </c>
      <c r="T19" s="155">
        <v>32</v>
      </c>
      <c r="U19" s="155">
        <v>30.1</v>
      </c>
      <c r="V19" s="155">
        <v>30.5</v>
      </c>
      <c r="W19" s="155">
        <v>30.8</v>
      </c>
      <c r="X19" s="155">
        <v>30.3</v>
      </c>
      <c r="Y19" s="155">
        <v>31.5</v>
      </c>
      <c r="Z19" s="155">
        <v>25.3</v>
      </c>
      <c r="AA19" s="155">
        <v>28.2</v>
      </c>
      <c r="AB19" s="155">
        <v>28</v>
      </c>
      <c r="AC19" s="155">
        <v>28.8</v>
      </c>
      <c r="AD19" s="155">
        <v>29.6</v>
      </c>
      <c r="AE19" s="155">
        <v>28.4</v>
      </c>
      <c r="AF19" s="114">
        <f t="shared" si="1"/>
        <v>35.299999999999997</v>
      </c>
      <c r="AG19" s="74">
        <f t="shared" si="2"/>
        <v>31.16333333333333</v>
      </c>
      <c r="AK19" t="s">
        <v>37</v>
      </c>
    </row>
    <row r="20" spans="1:38" x14ac:dyDescent="0.2">
      <c r="A20" s="77" t="s">
        <v>33</v>
      </c>
      <c r="B20" s="155">
        <v>32.700000000000003</v>
      </c>
      <c r="C20" s="155">
        <v>33.5</v>
      </c>
      <c r="D20" s="155">
        <v>34.799999999999997</v>
      </c>
      <c r="E20" s="155">
        <v>35.9</v>
      </c>
      <c r="F20" s="155">
        <v>35.299999999999997</v>
      </c>
      <c r="G20" s="155">
        <v>36</v>
      </c>
      <c r="H20" s="155">
        <v>32.700000000000003</v>
      </c>
      <c r="I20" s="155">
        <v>34</v>
      </c>
      <c r="J20" s="155">
        <v>34.299999999999997</v>
      </c>
      <c r="K20" s="155">
        <v>34.5</v>
      </c>
      <c r="L20" s="155">
        <v>34.4</v>
      </c>
      <c r="M20" s="155">
        <v>31</v>
      </c>
      <c r="N20" s="155">
        <v>34.200000000000003</v>
      </c>
      <c r="O20" s="155">
        <v>34</v>
      </c>
      <c r="P20" s="155">
        <v>34.5</v>
      </c>
      <c r="Q20" s="155">
        <v>32.299999999999997</v>
      </c>
      <c r="R20" s="155">
        <v>30.7</v>
      </c>
      <c r="S20" s="155">
        <v>32.5</v>
      </c>
      <c r="T20" s="155">
        <v>33</v>
      </c>
      <c r="U20" s="155">
        <v>32.9</v>
      </c>
      <c r="V20" s="155">
        <v>31.5</v>
      </c>
      <c r="W20" s="155">
        <v>32.299999999999997</v>
      </c>
      <c r="X20" s="155">
        <v>31.1</v>
      </c>
      <c r="Y20" s="155">
        <v>32.700000000000003</v>
      </c>
      <c r="Z20" s="155">
        <v>24.5</v>
      </c>
      <c r="AA20" s="155">
        <v>26.9</v>
      </c>
      <c r="AB20" s="155">
        <v>28</v>
      </c>
      <c r="AC20" s="155">
        <v>28</v>
      </c>
      <c r="AD20" s="155">
        <v>29.9</v>
      </c>
      <c r="AE20" s="155">
        <v>30.5</v>
      </c>
      <c r="AF20" s="114">
        <f t="shared" si="1"/>
        <v>36</v>
      </c>
      <c r="AG20" s="74">
        <f t="shared" si="2"/>
        <v>32.286666666666662</v>
      </c>
      <c r="AK20" t="s">
        <v>37</v>
      </c>
      <c r="AL20" t="s">
        <v>37</v>
      </c>
    </row>
    <row r="21" spans="1:38" x14ac:dyDescent="0.2">
      <c r="A21" s="77" t="s">
        <v>155</v>
      </c>
      <c r="B21" s="155">
        <v>30.5</v>
      </c>
      <c r="C21" s="155">
        <v>31.4</v>
      </c>
      <c r="D21" s="155">
        <v>32.6</v>
      </c>
      <c r="E21" s="155">
        <v>32.6</v>
      </c>
      <c r="F21" s="155">
        <v>32.200000000000003</v>
      </c>
      <c r="G21" s="155">
        <v>32.799999999999997</v>
      </c>
      <c r="H21" s="155">
        <v>30.4</v>
      </c>
      <c r="I21" s="155">
        <v>32.200000000000003</v>
      </c>
      <c r="J21" s="155">
        <v>32.9</v>
      </c>
      <c r="K21" s="155">
        <v>33.4</v>
      </c>
      <c r="L21" s="155">
        <v>34.4</v>
      </c>
      <c r="M21" s="155">
        <v>30.9</v>
      </c>
      <c r="N21" s="155">
        <v>32.200000000000003</v>
      </c>
      <c r="O21" s="155">
        <v>31.5</v>
      </c>
      <c r="P21" s="155">
        <v>31.7</v>
      </c>
      <c r="Q21" s="155">
        <v>25.8</v>
      </c>
      <c r="R21" s="155">
        <v>29.2</v>
      </c>
      <c r="S21" s="155">
        <v>30.4</v>
      </c>
      <c r="T21" s="155">
        <v>30.2</v>
      </c>
      <c r="U21" s="155">
        <v>30.2</v>
      </c>
      <c r="V21" s="155">
        <v>29.4</v>
      </c>
      <c r="W21" s="155">
        <v>29.8</v>
      </c>
      <c r="X21" s="155">
        <v>28.6</v>
      </c>
      <c r="Y21" s="155">
        <v>30.5</v>
      </c>
      <c r="Z21" s="155">
        <v>22.7</v>
      </c>
      <c r="AA21" s="155">
        <v>25.4</v>
      </c>
      <c r="AB21" s="155">
        <v>24.4</v>
      </c>
      <c r="AC21" s="155">
        <v>25.2</v>
      </c>
      <c r="AD21" s="155">
        <v>27</v>
      </c>
      <c r="AE21" s="155">
        <v>26.8</v>
      </c>
      <c r="AF21" s="114">
        <f t="shared" si="1"/>
        <v>34.4</v>
      </c>
      <c r="AG21" s="74">
        <f t="shared" si="2"/>
        <v>29.91</v>
      </c>
      <c r="AH21" s="11" t="s">
        <v>37</v>
      </c>
      <c r="AK21" t="s">
        <v>37</v>
      </c>
    </row>
    <row r="22" spans="1:38" s="5" customFormat="1" x14ac:dyDescent="0.2">
      <c r="A22" s="77" t="s">
        <v>6</v>
      </c>
      <c r="B22" s="155">
        <v>32.299999999999997</v>
      </c>
      <c r="C22" s="155">
        <v>32.6</v>
      </c>
      <c r="D22" s="155">
        <v>34</v>
      </c>
      <c r="E22" s="155">
        <v>33.6</v>
      </c>
      <c r="F22" s="155">
        <v>25.3</v>
      </c>
      <c r="G22" s="155" t="s">
        <v>209</v>
      </c>
      <c r="H22" s="155" t="s">
        <v>209</v>
      </c>
      <c r="I22" s="155" t="s">
        <v>209</v>
      </c>
      <c r="J22" s="155" t="s">
        <v>209</v>
      </c>
      <c r="K22" s="155" t="s">
        <v>209</v>
      </c>
      <c r="L22" s="155" t="s">
        <v>209</v>
      </c>
      <c r="M22" s="155" t="s">
        <v>209</v>
      </c>
      <c r="N22" s="155" t="s">
        <v>209</v>
      </c>
      <c r="O22" s="155" t="s">
        <v>209</v>
      </c>
      <c r="P22" s="155" t="s">
        <v>209</v>
      </c>
      <c r="Q22" s="155" t="s">
        <v>209</v>
      </c>
      <c r="R22" s="155" t="s">
        <v>209</v>
      </c>
      <c r="S22" s="155" t="s">
        <v>209</v>
      </c>
      <c r="T22" s="155" t="s">
        <v>209</v>
      </c>
      <c r="U22" s="155" t="s">
        <v>209</v>
      </c>
      <c r="V22" s="155" t="s">
        <v>209</v>
      </c>
      <c r="W22" s="155" t="s">
        <v>209</v>
      </c>
      <c r="X22" s="155" t="s">
        <v>209</v>
      </c>
      <c r="Y22" s="155" t="s">
        <v>209</v>
      </c>
      <c r="Z22" s="155" t="s">
        <v>209</v>
      </c>
      <c r="AA22" s="155" t="s">
        <v>209</v>
      </c>
      <c r="AB22" s="155" t="s">
        <v>209</v>
      </c>
      <c r="AC22" s="155" t="s">
        <v>209</v>
      </c>
      <c r="AD22" s="155" t="s">
        <v>209</v>
      </c>
      <c r="AE22" s="155" t="s">
        <v>209</v>
      </c>
      <c r="AF22" s="114">
        <f t="shared" si="1"/>
        <v>34</v>
      </c>
      <c r="AG22" s="74">
        <f t="shared" si="2"/>
        <v>31.560000000000002</v>
      </c>
      <c r="AK22" s="5" t="s">
        <v>37</v>
      </c>
      <c r="AL22" s="5" t="s">
        <v>37</v>
      </c>
    </row>
    <row r="23" spans="1:38" x14ac:dyDescent="0.2">
      <c r="A23" s="77" t="s">
        <v>156</v>
      </c>
      <c r="B23" s="155">
        <v>31.3</v>
      </c>
      <c r="C23" s="155">
        <v>32.9</v>
      </c>
      <c r="D23" s="155">
        <v>33.299999999999997</v>
      </c>
      <c r="E23" s="155">
        <v>33.5</v>
      </c>
      <c r="F23" s="155">
        <v>33.299999999999997</v>
      </c>
      <c r="G23" s="155">
        <v>34</v>
      </c>
      <c r="H23" s="155">
        <v>33</v>
      </c>
      <c r="I23" s="155">
        <v>33.799999999999997</v>
      </c>
      <c r="J23" s="155">
        <v>34.200000000000003</v>
      </c>
      <c r="K23" s="155">
        <v>34.700000000000003</v>
      </c>
      <c r="L23" s="155">
        <v>35.799999999999997</v>
      </c>
      <c r="M23" s="155">
        <v>34.200000000000003</v>
      </c>
      <c r="N23" s="155">
        <v>32.9</v>
      </c>
      <c r="O23" s="155">
        <v>30.1</v>
      </c>
      <c r="P23" s="155">
        <v>34.200000000000003</v>
      </c>
      <c r="Q23" s="155">
        <v>30.3</v>
      </c>
      <c r="R23" s="155">
        <v>29.8</v>
      </c>
      <c r="S23" s="155">
        <v>31.1</v>
      </c>
      <c r="T23" s="155">
        <v>31.6</v>
      </c>
      <c r="U23" s="155">
        <v>30.8</v>
      </c>
      <c r="V23" s="155">
        <v>30.4</v>
      </c>
      <c r="W23" s="155">
        <v>31.4</v>
      </c>
      <c r="X23" s="155">
        <v>30.4</v>
      </c>
      <c r="Y23" s="155">
        <v>32.200000000000003</v>
      </c>
      <c r="Z23" s="155">
        <v>26</v>
      </c>
      <c r="AA23" s="155">
        <v>26.5</v>
      </c>
      <c r="AB23" s="155">
        <v>27</v>
      </c>
      <c r="AC23" s="155">
        <v>27.8</v>
      </c>
      <c r="AD23" s="155">
        <v>30.4</v>
      </c>
      <c r="AE23" s="155">
        <v>28.7</v>
      </c>
      <c r="AF23" s="114">
        <f t="shared" si="1"/>
        <v>35.799999999999997</v>
      </c>
      <c r="AG23" s="74">
        <f t="shared" si="2"/>
        <v>31.519999999999996</v>
      </c>
    </row>
    <row r="24" spans="1:38" x14ac:dyDescent="0.2">
      <c r="A24" s="77" t="s">
        <v>157</v>
      </c>
      <c r="B24" s="155">
        <v>27.8</v>
      </c>
      <c r="C24" s="155">
        <v>27.2</v>
      </c>
      <c r="D24" s="155">
        <v>27.7</v>
      </c>
      <c r="E24" s="155" t="s">
        <v>209</v>
      </c>
      <c r="F24" s="155">
        <v>27.3</v>
      </c>
      <c r="G24" s="155" t="s">
        <v>209</v>
      </c>
      <c r="H24" s="155">
        <v>26.2</v>
      </c>
      <c r="I24" s="155">
        <v>27.4</v>
      </c>
      <c r="J24" s="155">
        <v>27.5</v>
      </c>
      <c r="K24" s="155">
        <v>28.1</v>
      </c>
      <c r="L24" s="155" t="s">
        <v>209</v>
      </c>
      <c r="M24" s="155">
        <v>28.1</v>
      </c>
      <c r="N24" s="155">
        <v>26.8</v>
      </c>
      <c r="O24" s="155">
        <v>27.3</v>
      </c>
      <c r="P24" s="155">
        <v>24.8</v>
      </c>
      <c r="Q24" s="155" t="s">
        <v>209</v>
      </c>
      <c r="R24" s="155">
        <v>26.9</v>
      </c>
      <c r="S24" s="155" t="s">
        <v>209</v>
      </c>
      <c r="T24" s="155">
        <v>28.2</v>
      </c>
      <c r="U24" s="155" t="s">
        <v>209</v>
      </c>
      <c r="V24" s="155">
        <v>28.3</v>
      </c>
      <c r="W24" s="155">
        <v>28</v>
      </c>
      <c r="X24" s="155">
        <v>28.7</v>
      </c>
      <c r="Y24" s="155" t="s">
        <v>209</v>
      </c>
      <c r="Z24" s="155" t="s">
        <v>209</v>
      </c>
      <c r="AA24" s="155" t="s">
        <v>209</v>
      </c>
      <c r="AB24" s="155" t="s">
        <v>209</v>
      </c>
      <c r="AC24" s="155">
        <v>25.7</v>
      </c>
      <c r="AD24" s="155">
        <v>27</v>
      </c>
      <c r="AE24" s="155">
        <v>27.5</v>
      </c>
      <c r="AF24" s="114">
        <f t="shared" si="1"/>
        <v>28.7</v>
      </c>
      <c r="AG24" s="74">
        <f t="shared" si="2"/>
        <v>27.324999999999999</v>
      </c>
    </row>
    <row r="25" spans="1:38" x14ac:dyDescent="0.2">
      <c r="A25" s="77" t="s">
        <v>7</v>
      </c>
      <c r="B25" s="155">
        <v>28.3</v>
      </c>
      <c r="C25" s="155">
        <v>30</v>
      </c>
      <c r="D25" s="155">
        <v>30.9</v>
      </c>
      <c r="E25" s="155">
        <v>30.9</v>
      </c>
      <c r="F25" s="155">
        <v>30.7</v>
      </c>
      <c r="G25" s="155">
        <v>30.9</v>
      </c>
      <c r="H25" s="155">
        <v>30.9</v>
      </c>
      <c r="I25" s="155">
        <v>29.9</v>
      </c>
      <c r="J25" s="155">
        <v>30.8</v>
      </c>
      <c r="K25" s="155">
        <v>32.9</v>
      </c>
      <c r="L25" s="155">
        <v>32.9</v>
      </c>
      <c r="M25" s="155">
        <v>25.2</v>
      </c>
      <c r="N25" s="155">
        <v>29.2</v>
      </c>
      <c r="O25" s="155">
        <v>30.5</v>
      </c>
      <c r="P25" s="155">
        <v>29.5</v>
      </c>
      <c r="Q25" s="155">
        <v>25</v>
      </c>
      <c r="R25" s="155">
        <v>27.9</v>
      </c>
      <c r="S25" s="155">
        <v>28.4</v>
      </c>
      <c r="T25" s="155">
        <v>29.3</v>
      </c>
      <c r="U25" s="155">
        <v>28.7</v>
      </c>
      <c r="V25" s="155">
        <v>27.5</v>
      </c>
      <c r="W25" s="155">
        <v>27.7</v>
      </c>
      <c r="X25" s="155">
        <v>26.4</v>
      </c>
      <c r="Y25" s="155">
        <v>28.3</v>
      </c>
      <c r="Z25" s="155">
        <v>21.6</v>
      </c>
      <c r="AA25" s="155">
        <v>22.6</v>
      </c>
      <c r="AB25" s="155">
        <v>22.3</v>
      </c>
      <c r="AC25" s="155">
        <v>23.4</v>
      </c>
      <c r="AD25" s="155">
        <v>25.3</v>
      </c>
      <c r="AE25" s="155">
        <v>24.9</v>
      </c>
      <c r="AF25" s="114">
        <f t="shared" si="1"/>
        <v>32.9</v>
      </c>
      <c r="AG25" s="74">
        <f t="shared" si="2"/>
        <v>28.093333333333327</v>
      </c>
      <c r="AH25" s="11" t="s">
        <v>37</v>
      </c>
      <c r="AK25" t="s">
        <v>37</v>
      </c>
    </row>
    <row r="26" spans="1:38" x14ac:dyDescent="0.2">
      <c r="A26" s="77" t="s">
        <v>8</v>
      </c>
      <c r="B26" s="155">
        <v>31.7</v>
      </c>
      <c r="C26" s="155">
        <v>29.5</v>
      </c>
      <c r="D26" s="155" t="s">
        <v>209</v>
      </c>
      <c r="E26" s="155" t="s">
        <v>209</v>
      </c>
      <c r="F26" s="155" t="s">
        <v>209</v>
      </c>
      <c r="G26" s="155" t="s">
        <v>209</v>
      </c>
      <c r="H26" s="155" t="s">
        <v>209</v>
      </c>
      <c r="I26" s="155" t="s">
        <v>209</v>
      </c>
      <c r="J26" s="155" t="s">
        <v>209</v>
      </c>
      <c r="K26" s="155" t="s">
        <v>209</v>
      </c>
      <c r="L26" s="155" t="s">
        <v>209</v>
      </c>
      <c r="M26" s="155" t="s">
        <v>209</v>
      </c>
      <c r="N26" s="155" t="s">
        <v>209</v>
      </c>
      <c r="O26" s="155" t="s">
        <v>209</v>
      </c>
      <c r="P26" s="155" t="s">
        <v>209</v>
      </c>
      <c r="Q26" s="155" t="s">
        <v>209</v>
      </c>
      <c r="R26" s="155" t="s">
        <v>209</v>
      </c>
      <c r="S26" s="155" t="s">
        <v>209</v>
      </c>
      <c r="T26" s="155" t="s">
        <v>209</v>
      </c>
      <c r="U26" s="155" t="s">
        <v>209</v>
      </c>
      <c r="V26" s="155" t="s">
        <v>209</v>
      </c>
      <c r="W26" s="155" t="s">
        <v>209</v>
      </c>
      <c r="X26" s="155" t="s">
        <v>209</v>
      </c>
      <c r="Y26" s="155" t="s">
        <v>209</v>
      </c>
      <c r="Z26" s="155" t="s">
        <v>209</v>
      </c>
      <c r="AA26" s="155" t="s">
        <v>209</v>
      </c>
      <c r="AB26" s="155" t="s">
        <v>209</v>
      </c>
      <c r="AC26" s="155" t="s">
        <v>209</v>
      </c>
      <c r="AD26" s="155" t="s">
        <v>209</v>
      </c>
      <c r="AE26" s="155" t="s">
        <v>209</v>
      </c>
      <c r="AF26" s="114">
        <f t="shared" si="1"/>
        <v>31.7</v>
      </c>
      <c r="AG26" s="74">
        <f t="shared" si="2"/>
        <v>30.6</v>
      </c>
      <c r="AJ26" t="s">
        <v>37</v>
      </c>
      <c r="AK26" t="s">
        <v>37</v>
      </c>
      <c r="AL26" t="s">
        <v>37</v>
      </c>
    </row>
    <row r="27" spans="1:38" x14ac:dyDescent="0.2">
      <c r="A27" s="77" t="s">
        <v>158</v>
      </c>
      <c r="B27" s="155">
        <v>33.299999999999997</v>
      </c>
      <c r="C27" s="155">
        <v>33.799999999999997</v>
      </c>
      <c r="D27" s="155">
        <v>34.700000000000003</v>
      </c>
      <c r="E27" s="155">
        <v>33.200000000000003</v>
      </c>
      <c r="F27" s="155">
        <v>33.200000000000003</v>
      </c>
      <c r="G27" s="155">
        <v>35.299999999999997</v>
      </c>
      <c r="H27" s="155">
        <v>33.200000000000003</v>
      </c>
      <c r="I27" s="155">
        <v>34.1</v>
      </c>
      <c r="J27" s="155">
        <v>33.6</v>
      </c>
      <c r="K27" s="155">
        <v>34.6</v>
      </c>
      <c r="L27" s="155">
        <v>36.200000000000003</v>
      </c>
      <c r="M27" s="155">
        <v>34.9</v>
      </c>
      <c r="N27" s="155">
        <v>34.200000000000003</v>
      </c>
      <c r="O27" s="155">
        <v>31.5</v>
      </c>
      <c r="P27" s="155">
        <v>34.799999999999997</v>
      </c>
      <c r="Q27" s="155">
        <v>32.799999999999997</v>
      </c>
      <c r="R27" s="155">
        <v>28.8</v>
      </c>
      <c r="S27" s="155">
        <v>31.4</v>
      </c>
      <c r="T27" s="155">
        <v>31.6</v>
      </c>
      <c r="U27" s="155">
        <v>30.3</v>
      </c>
      <c r="V27" s="155">
        <v>30</v>
      </c>
      <c r="W27" s="155">
        <v>30.7</v>
      </c>
      <c r="X27" s="155">
        <v>29.6</v>
      </c>
      <c r="Y27" s="155">
        <v>31.9</v>
      </c>
      <c r="Z27" s="155">
        <v>29.7</v>
      </c>
      <c r="AA27" s="155">
        <v>29.1</v>
      </c>
      <c r="AB27" s="155">
        <v>29.1</v>
      </c>
      <c r="AC27" s="155">
        <v>30.1</v>
      </c>
      <c r="AD27" s="155">
        <v>29.6</v>
      </c>
      <c r="AE27" s="155">
        <v>27.4</v>
      </c>
      <c r="AF27" s="114">
        <f t="shared" si="1"/>
        <v>36.200000000000003</v>
      </c>
      <c r="AG27" s="74">
        <f t="shared" si="2"/>
        <v>32.090000000000003</v>
      </c>
      <c r="AI27" t="s">
        <v>37</v>
      </c>
      <c r="AK27" t="s">
        <v>37</v>
      </c>
    </row>
    <row r="28" spans="1:38" x14ac:dyDescent="0.2">
      <c r="A28" s="77" t="s">
        <v>9</v>
      </c>
      <c r="B28" s="155">
        <v>30.9</v>
      </c>
      <c r="C28" s="155">
        <v>33.700000000000003</v>
      </c>
      <c r="D28" s="155">
        <v>33.700000000000003</v>
      </c>
      <c r="E28" s="155">
        <v>34.6</v>
      </c>
      <c r="F28" s="155">
        <v>33.6</v>
      </c>
      <c r="G28" s="155">
        <v>34</v>
      </c>
      <c r="H28" s="155">
        <v>33.700000000000003</v>
      </c>
      <c r="I28" s="155">
        <v>34.1</v>
      </c>
      <c r="J28" s="155">
        <v>34.6</v>
      </c>
      <c r="K28" s="155">
        <v>35.5</v>
      </c>
      <c r="L28" s="155">
        <v>35.6</v>
      </c>
      <c r="M28" s="155">
        <v>34.5</v>
      </c>
      <c r="N28" s="155">
        <v>33.700000000000003</v>
      </c>
      <c r="O28" s="155">
        <v>31.5</v>
      </c>
      <c r="P28" s="155">
        <v>33.799999999999997</v>
      </c>
      <c r="Q28" s="155">
        <v>27.9</v>
      </c>
      <c r="R28" s="155">
        <v>30.8</v>
      </c>
      <c r="S28" s="155">
        <v>32.6</v>
      </c>
      <c r="T28" s="155">
        <v>32.700000000000003</v>
      </c>
      <c r="U28" s="155">
        <v>31.5</v>
      </c>
      <c r="V28" s="155">
        <v>30.9</v>
      </c>
      <c r="W28" s="155">
        <v>31.8</v>
      </c>
      <c r="X28" s="155">
        <v>30.5</v>
      </c>
      <c r="Y28" s="155">
        <v>32.799999999999997</v>
      </c>
      <c r="Z28" s="155">
        <v>25.5</v>
      </c>
      <c r="AA28" s="155">
        <v>26.8</v>
      </c>
      <c r="AB28" s="155">
        <v>28.1</v>
      </c>
      <c r="AC28" s="155">
        <v>29.1</v>
      </c>
      <c r="AD28" s="155">
        <v>29.7</v>
      </c>
      <c r="AE28" s="155">
        <v>29.1</v>
      </c>
      <c r="AF28" s="114">
        <f t="shared" si="1"/>
        <v>35.6</v>
      </c>
      <c r="AG28" s="74">
        <f t="shared" si="2"/>
        <v>31.910000000000004</v>
      </c>
      <c r="AL28" t="s">
        <v>37</v>
      </c>
    </row>
    <row r="29" spans="1:38" x14ac:dyDescent="0.2">
      <c r="A29" s="77" t="s">
        <v>143</v>
      </c>
      <c r="B29" s="155">
        <v>32.799999999999997</v>
      </c>
      <c r="C29" s="155">
        <v>31.9</v>
      </c>
      <c r="D29" s="155">
        <v>32.200000000000003</v>
      </c>
      <c r="E29" s="155">
        <v>32.4</v>
      </c>
      <c r="F29" s="155">
        <v>33.200000000000003</v>
      </c>
      <c r="G29" s="155">
        <v>34</v>
      </c>
      <c r="H29" s="155">
        <v>29.4</v>
      </c>
      <c r="I29" s="155">
        <v>33.6</v>
      </c>
      <c r="J29" s="155">
        <v>33.4</v>
      </c>
      <c r="K29" s="155">
        <v>34.9</v>
      </c>
      <c r="L29" s="155">
        <v>34.9</v>
      </c>
      <c r="M29" s="155">
        <v>35.299999999999997</v>
      </c>
      <c r="N29" s="155">
        <v>34.700000000000003</v>
      </c>
      <c r="O29" s="155">
        <v>31.8</v>
      </c>
      <c r="P29" s="155">
        <v>32.9</v>
      </c>
      <c r="Q29" s="155">
        <v>33.299999999999997</v>
      </c>
      <c r="R29" s="155">
        <v>29</v>
      </c>
      <c r="S29" s="155">
        <v>32.299999999999997</v>
      </c>
      <c r="T29" s="155">
        <v>31</v>
      </c>
      <c r="U29" s="155">
        <v>28.9</v>
      </c>
      <c r="V29" s="155">
        <v>29.4</v>
      </c>
      <c r="W29" s="155">
        <v>30</v>
      </c>
      <c r="X29" s="155">
        <v>28.4</v>
      </c>
      <c r="Y29" s="155">
        <v>32.1</v>
      </c>
      <c r="Z29" s="155">
        <v>29.7</v>
      </c>
      <c r="AA29" s="155">
        <v>29.6</v>
      </c>
      <c r="AB29" s="155">
        <v>29.5</v>
      </c>
      <c r="AC29" s="155">
        <v>30.1</v>
      </c>
      <c r="AD29" s="155">
        <v>29.1</v>
      </c>
      <c r="AE29" s="155">
        <v>26.9</v>
      </c>
      <c r="AF29" s="114">
        <f t="shared" si="1"/>
        <v>35.299999999999997</v>
      </c>
      <c r="AG29" s="74">
        <f t="shared" si="2"/>
        <v>31.556666666666665</v>
      </c>
      <c r="AI29" s="11" t="s">
        <v>37</v>
      </c>
      <c r="AK29" t="s">
        <v>37</v>
      </c>
    </row>
    <row r="30" spans="1:38" x14ac:dyDescent="0.2">
      <c r="A30" s="77" t="s">
        <v>10</v>
      </c>
      <c r="B30" s="155" t="s">
        <v>209</v>
      </c>
      <c r="C30" s="155">
        <v>32</v>
      </c>
      <c r="D30" s="155">
        <v>32.6</v>
      </c>
      <c r="E30" s="155">
        <v>32.6</v>
      </c>
      <c r="F30" s="155">
        <v>32.1</v>
      </c>
      <c r="G30" s="155">
        <v>32.4</v>
      </c>
      <c r="H30" s="155">
        <v>31.5</v>
      </c>
      <c r="I30" s="155">
        <v>32.799999999999997</v>
      </c>
      <c r="J30" s="155">
        <v>31.3</v>
      </c>
      <c r="K30" s="155" t="s">
        <v>209</v>
      </c>
      <c r="L30" s="155" t="s">
        <v>209</v>
      </c>
      <c r="M30" s="155" t="s">
        <v>209</v>
      </c>
      <c r="N30" s="155" t="s">
        <v>209</v>
      </c>
      <c r="O30" s="155" t="s">
        <v>209</v>
      </c>
      <c r="P30" s="155" t="s">
        <v>209</v>
      </c>
      <c r="Q30" s="155" t="s">
        <v>209</v>
      </c>
      <c r="R30" s="155" t="s">
        <v>209</v>
      </c>
      <c r="S30" s="155" t="s">
        <v>209</v>
      </c>
      <c r="T30" s="155" t="s">
        <v>209</v>
      </c>
      <c r="U30" s="155" t="s">
        <v>209</v>
      </c>
      <c r="V30" s="155" t="s">
        <v>209</v>
      </c>
      <c r="W30" s="155" t="s">
        <v>209</v>
      </c>
      <c r="X30" s="155" t="s">
        <v>209</v>
      </c>
      <c r="Y30" s="155" t="s">
        <v>209</v>
      </c>
      <c r="Z30" s="155" t="s">
        <v>209</v>
      </c>
      <c r="AA30" s="155" t="s">
        <v>209</v>
      </c>
      <c r="AB30" s="155" t="s">
        <v>209</v>
      </c>
      <c r="AC30" s="155" t="s">
        <v>209</v>
      </c>
      <c r="AD30" s="155" t="s">
        <v>209</v>
      </c>
      <c r="AE30" s="155" t="s">
        <v>209</v>
      </c>
      <c r="AF30" s="114">
        <f t="shared" si="1"/>
        <v>32.799999999999997</v>
      </c>
      <c r="AG30" s="74">
        <f t="shared" si="2"/>
        <v>32.162500000000001</v>
      </c>
      <c r="AI30" s="11" t="s">
        <v>37</v>
      </c>
      <c r="AK30" t="s">
        <v>37</v>
      </c>
    </row>
    <row r="31" spans="1:38" x14ac:dyDescent="0.2">
      <c r="A31" s="77" t="s">
        <v>22</v>
      </c>
      <c r="B31" s="155">
        <v>30.1</v>
      </c>
      <c r="C31" s="155">
        <v>27.9</v>
      </c>
      <c r="D31" s="155">
        <v>29.9</v>
      </c>
      <c r="E31" s="155">
        <v>30.3</v>
      </c>
      <c r="F31" s="155">
        <v>30.8</v>
      </c>
      <c r="G31" s="155">
        <v>33.700000000000003</v>
      </c>
      <c r="H31" s="155">
        <v>28.7</v>
      </c>
      <c r="I31" s="155">
        <v>29.2</v>
      </c>
      <c r="J31" s="155">
        <v>32.6</v>
      </c>
      <c r="K31" s="155">
        <v>31.3</v>
      </c>
      <c r="L31" s="155">
        <v>30.4</v>
      </c>
      <c r="M31" s="155">
        <v>34.200000000000003</v>
      </c>
      <c r="N31" s="155">
        <v>29.8</v>
      </c>
      <c r="O31" s="155">
        <v>29.6</v>
      </c>
      <c r="P31" s="155">
        <v>29.3</v>
      </c>
      <c r="Q31" s="155">
        <v>27.9</v>
      </c>
      <c r="R31" s="155">
        <v>29</v>
      </c>
      <c r="S31" s="155">
        <v>30.1</v>
      </c>
      <c r="T31" s="155">
        <v>30.2</v>
      </c>
      <c r="U31" s="155">
        <v>23.6</v>
      </c>
      <c r="V31" s="155">
        <v>28.5</v>
      </c>
      <c r="W31" s="155">
        <v>30.1</v>
      </c>
      <c r="X31" s="155">
        <v>30</v>
      </c>
      <c r="Y31" s="155">
        <v>29.6</v>
      </c>
      <c r="Z31" s="155">
        <v>25.5</v>
      </c>
      <c r="AA31" s="155">
        <v>25.4</v>
      </c>
      <c r="AB31" s="155">
        <v>26.3</v>
      </c>
      <c r="AC31" s="155">
        <v>26.9</v>
      </c>
      <c r="AD31" s="155">
        <v>28.7</v>
      </c>
      <c r="AE31" s="155">
        <v>27.2</v>
      </c>
      <c r="AF31" s="114">
        <f t="shared" si="1"/>
        <v>34.200000000000003</v>
      </c>
      <c r="AG31" s="74">
        <f t="shared" si="2"/>
        <v>29.226666666666674</v>
      </c>
      <c r="AI31" s="11" t="s">
        <v>37</v>
      </c>
      <c r="AJ31" t="s">
        <v>37</v>
      </c>
      <c r="AK31" t="s">
        <v>37</v>
      </c>
    </row>
    <row r="32" spans="1:38" ht="13.5" thickBot="1" x14ac:dyDescent="0.25">
      <c r="A32" s="78" t="s">
        <v>11</v>
      </c>
      <c r="B32" s="155">
        <v>32.6</v>
      </c>
      <c r="C32" s="155">
        <v>33.700000000000003</v>
      </c>
      <c r="D32" s="155">
        <v>33.799999999999997</v>
      </c>
      <c r="E32" s="155">
        <v>34.6</v>
      </c>
      <c r="F32" s="155">
        <v>34.799999999999997</v>
      </c>
      <c r="G32" s="155">
        <v>35</v>
      </c>
      <c r="H32" s="155">
        <v>29.7</v>
      </c>
      <c r="I32" s="155">
        <v>33.200000000000003</v>
      </c>
      <c r="J32" s="155">
        <v>32.9</v>
      </c>
      <c r="K32" s="155">
        <v>33.700000000000003</v>
      </c>
      <c r="L32" s="155">
        <v>35.1</v>
      </c>
      <c r="M32" s="155">
        <v>35.9</v>
      </c>
      <c r="N32" s="155">
        <v>36.1</v>
      </c>
      <c r="O32" s="155">
        <v>31.7</v>
      </c>
      <c r="P32" s="155">
        <v>34.799999999999997</v>
      </c>
      <c r="Q32" s="155">
        <v>33.200000000000003</v>
      </c>
      <c r="R32" s="155">
        <v>29.1</v>
      </c>
      <c r="S32" s="155">
        <v>32.1</v>
      </c>
      <c r="T32" s="155">
        <v>32.1</v>
      </c>
      <c r="U32" s="155">
        <v>31.5</v>
      </c>
      <c r="V32" s="155">
        <v>31.9</v>
      </c>
      <c r="W32" s="155">
        <v>31.7</v>
      </c>
      <c r="X32" s="155">
        <v>31.6</v>
      </c>
      <c r="Y32" s="155">
        <v>33</v>
      </c>
      <c r="Z32" s="155">
        <v>33</v>
      </c>
      <c r="AA32" s="155">
        <v>31</v>
      </c>
      <c r="AB32" s="155">
        <v>30.8</v>
      </c>
      <c r="AC32" s="155">
        <v>33.1</v>
      </c>
      <c r="AD32" s="155">
        <v>31.4</v>
      </c>
      <c r="AE32" s="155">
        <v>30</v>
      </c>
      <c r="AF32" s="114">
        <f t="shared" ref="AF32" si="5">MAX(B32:AE32)</f>
        <v>36.1</v>
      </c>
      <c r="AG32" s="74">
        <f t="shared" ref="AG32" si="6">AVERAGE(B32:AE32)</f>
        <v>32.770000000000003</v>
      </c>
      <c r="AK32" t="s">
        <v>37</v>
      </c>
    </row>
    <row r="33" spans="1:38" s="5" customFormat="1" ht="17.100000000000001" customHeight="1" thickBot="1" x14ac:dyDescent="0.25">
      <c r="A33" s="79" t="s">
        <v>24</v>
      </c>
      <c r="B33" s="116">
        <f t="shared" ref="B33:AF33" si="7">MAX(B5:B32)</f>
        <v>33.700000000000003</v>
      </c>
      <c r="C33" s="81">
        <f t="shared" si="7"/>
        <v>34.200000000000003</v>
      </c>
      <c r="D33" s="81">
        <f t="shared" si="7"/>
        <v>34.9</v>
      </c>
      <c r="E33" s="81">
        <f t="shared" si="7"/>
        <v>35.9</v>
      </c>
      <c r="F33" s="81">
        <f t="shared" si="7"/>
        <v>35.4</v>
      </c>
      <c r="G33" s="81">
        <f t="shared" si="7"/>
        <v>36</v>
      </c>
      <c r="H33" s="81">
        <f t="shared" si="7"/>
        <v>33.700000000000003</v>
      </c>
      <c r="I33" s="81">
        <f t="shared" si="7"/>
        <v>35.1</v>
      </c>
      <c r="J33" s="81">
        <f t="shared" si="7"/>
        <v>35.4</v>
      </c>
      <c r="K33" s="81">
        <f t="shared" si="7"/>
        <v>35.6</v>
      </c>
      <c r="L33" s="81">
        <f t="shared" si="7"/>
        <v>36.299999999999997</v>
      </c>
      <c r="M33" s="81">
        <f t="shared" si="7"/>
        <v>35.9</v>
      </c>
      <c r="N33" s="81">
        <f t="shared" si="7"/>
        <v>36.1</v>
      </c>
      <c r="O33" s="81">
        <f t="shared" si="7"/>
        <v>34.700000000000003</v>
      </c>
      <c r="P33" s="81">
        <f t="shared" si="7"/>
        <v>35.5</v>
      </c>
      <c r="Q33" s="81">
        <f t="shared" si="7"/>
        <v>35.799999999999997</v>
      </c>
      <c r="R33" s="81">
        <f t="shared" si="7"/>
        <v>32</v>
      </c>
      <c r="S33" s="81">
        <f t="shared" si="7"/>
        <v>33.1</v>
      </c>
      <c r="T33" s="81">
        <f t="shared" si="7"/>
        <v>33.5</v>
      </c>
      <c r="U33" s="81">
        <f t="shared" si="7"/>
        <v>34</v>
      </c>
      <c r="V33" s="81">
        <f t="shared" si="7"/>
        <v>34</v>
      </c>
      <c r="W33" s="81">
        <f t="shared" si="7"/>
        <v>34.200000000000003</v>
      </c>
      <c r="X33" s="81">
        <f t="shared" si="7"/>
        <v>34</v>
      </c>
      <c r="Y33" s="81">
        <f t="shared" si="7"/>
        <v>34.299999999999997</v>
      </c>
      <c r="Z33" s="81">
        <f t="shared" si="7"/>
        <v>33</v>
      </c>
      <c r="AA33" s="81">
        <f t="shared" si="7"/>
        <v>31.1</v>
      </c>
      <c r="AB33" s="81">
        <f t="shared" si="7"/>
        <v>31.7</v>
      </c>
      <c r="AC33" s="81">
        <f t="shared" si="7"/>
        <v>33.1</v>
      </c>
      <c r="AD33" s="81">
        <f t="shared" si="7"/>
        <v>31.4</v>
      </c>
      <c r="AE33" s="84">
        <f t="shared" si="7"/>
        <v>32.200000000000003</v>
      </c>
      <c r="AF33" s="117">
        <f t="shared" si="7"/>
        <v>36.299999999999997</v>
      </c>
      <c r="AG33" s="118">
        <f>AVERAGE(AG5:AG32)</f>
        <v>31.069553571428575</v>
      </c>
      <c r="AK33" s="5" t="s">
        <v>37</v>
      </c>
    </row>
    <row r="34" spans="1:38" x14ac:dyDescent="0.2">
      <c r="A34" s="41"/>
      <c r="B34" s="42"/>
      <c r="C34" s="42"/>
      <c r="D34" s="42" t="s">
        <v>90</v>
      </c>
      <c r="E34" s="42"/>
      <c r="F34" s="42"/>
      <c r="G34" s="42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49"/>
      <c r="AE34" s="49"/>
      <c r="AF34" s="46"/>
      <c r="AG34" s="48"/>
      <c r="AJ34" t="s">
        <v>37</v>
      </c>
      <c r="AK34" t="s">
        <v>37</v>
      </c>
    </row>
    <row r="35" spans="1:38" x14ac:dyDescent="0.2">
      <c r="A35" s="41"/>
      <c r="B35" s="43" t="s">
        <v>91</v>
      </c>
      <c r="C35" s="43"/>
      <c r="D35" s="43"/>
      <c r="E35" s="43"/>
      <c r="F35" s="43"/>
      <c r="G35" s="43"/>
      <c r="H35" s="43"/>
      <c r="I35" s="43"/>
      <c r="J35" s="91"/>
      <c r="K35" s="91"/>
      <c r="L35" s="91"/>
      <c r="M35" s="91" t="s">
        <v>35</v>
      </c>
      <c r="N35" s="91"/>
      <c r="O35" s="91"/>
      <c r="P35" s="91"/>
      <c r="Q35" s="91"/>
      <c r="R35" s="91"/>
      <c r="S35" s="91"/>
      <c r="T35" s="173" t="s">
        <v>86</v>
      </c>
      <c r="U35" s="173"/>
      <c r="V35" s="173"/>
      <c r="W35" s="173"/>
      <c r="X35" s="173"/>
      <c r="Y35" s="91"/>
      <c r="Z35" s="91"/>
      <c r="AA35" s="91"/>
      <c r="AB35" s="91"/>
      <c r="AC35" s="91"/>
      <c r="AD35" s="91"/>
      <c r="AE35" s="91"/>
      <c r="AF35" s="46"/>
      <c r="AG35" s="45"/>
      <c r="AL35" t="s">
        <v>37</v>
      </c>
    </row>
    <row r="36" spans="1:38" x14ac:dyDescent="0.2">
      <c r="A36" s="44"/>
      <c r="B36" s="91"/>
      <c r="C36" s="91"/>
      <c r="D36" s="91"/>
      <c r="E36" s="91"/>
      <c r="F36" s="91"/>
      <c r="G36" s="91"/>
      <c r="H36" s="91"/>
      <c r="I36" s="91"/>
      <c r="J36" s="92"/>
      <c r="K36" s="92"/>
      <c r="L36" s="92"/>
      <c r="M36" s="92" t="s">
        <v>36</v>
      </c>
      <c r="N36" s="92"/>
      <c r="O36" s="92"/>
      <c r="P36" s="92"/>
      <c r="Q36" s="91"/>
      <c r="R36" s="91"/>
      <c r="S36" s="91"/>
      <c r="T36" s="174" t="s">
        <v>87</v>
      </c>
      <c r="U36" s="174"/>
      <c r="V36" s="174"/>
      <c r="W36" s="174"/>
      <c r="X36" s="174"/>
      <c r="Y36" s="91"/>
      <c r="Z36" s="91"/>
      <c r="AA36" s="91"/>
      <c r="AB36" s="91"/>
      <c r="AC36" s="91"/>
      <c r="AD36" s="49"/>
      <c r="AE36" s="49"/>
      <c r="AF36" s="46"/>
      <c r="AG36" s="45"/>
    </row>
    <row r="37" spans="1:38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49"/>
      <c r="AE37" s="49"/>
      <c r="AF37" s="46"/>
      <c r="AG37" s="75"/>
    </row>
    <row r="38" spans="1:38" x14ac:dyDescent="0.2">
      <c r="A38" s="44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46"/>
      <c r="AG38" s="48"/>
      <c r="AI38" s="11" t="s">
        <v>37</v>
      </c>
    </row>
    <row r="39" spans="1:38" x14ac:dyDescent="0.2">
      <c r="A39" s="44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46"/>
      <c r="AG39" s="48"/>
      <c r="AL39" s="11" t="s">
        <v>37</v>
      </c>
    </row>
    <row r="40" spans="1:38" ht="13.5" thickBot="1" x14ac:dyDescent="0.25">
      <c r="A40" s="53"/>
      <c r="B40" s="54"/>
      <c r="C40" s="54"/>
      <c r="D40" s="54"/>
      <c r="E40" s="54"/>
      <c r="F40" s="54"/>
      <c r="G40" s="54" t="s">
        <v>37</v>
      </c>
      <c r="H40" s="54"/>
      <c r="I40" s="54"/>
      <c r="J40" s="54"/>
      <c r="K40" s="54"/>
      <c r="L40" s="54" t="s">
        <v>37</v>
      </c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5"/>
      <c r="AG40" s="76"/>
    </row>
    <row r="41" spans="1:38" x14ac:dyDescent="0.2">
      <c r="AG41" s="1"/>
    </row>
    <row r="42" spans="1:38" x14ac:dyDescent="0.2">
      <c r="Z42" s="2" t="s">
        <v>37</v>
      </c>
      <c r="AG42" s="1"/>
      <c r="AI42" t="s">
        <v>37</v>
      </c>
    </row>
    <row r="43" spans="1:38" x14ac:dyDescent="0.2">
      <c r="K43" s="2" t="s">
        <v>37</v>
      </c>
      <c r="L43" s="2" t="s">
        <v>37</v>
      </c>
      <c r="M43" s="2" t="s">
        <v>37</v>
      </c>
      <c r="P43" s="2" t="s">
        <v>37</v>
      </c>
      <c r="R43" s="2" t="s">
        <v>37</v>
      </c>
    </row>
    <row r="44" spans="1:38" x14ac:dyDescent="0.2">
      <c r="J44" s="2" t="s">
        <v>37</v>
      </c>
      <c r="K44" s="2" t="s">
        <v>37</v>
      </c>
      <c r="L44" s="2" t="s">
        <v>37</v>
      </c>
      <c r="N44" s="2" t="s">
        <v>37</v>
      </c>
    </row>
    <row r="45" spans="1:38" x14ac:dyDescent="0.2">
      <c r="L45" s="2" t="s">
        <v>37</v>
      </c>
      <c r="N45" s="2" t="s">
        <v>37</v>
      </c>
      <c r="X45" s="2" t="s">
        <v>37</v>
      </c>
      <c r="Z45" s="2" t="s">
        <v>37</v>
      </c>
    </row>
    <row r="46" spans="1:38" x14ac:dyDescent="0.2">
      <c r="J46" s="2" t="s">
        <v>37</v>
      </c>
      <c r="K46" s="2" t="s">
        <v>37</v>
      </c>
      <c r="L46" s="2" t="s">
        <v>37</v>
      </c>
      <c r="N46" s="2" t="s">
        <v>37</v>
      </c>
      <c r="O46" s="2" t="s">
        <v>37</v>
      </c>
      <c r="S46" s="2" t="s">
        <v>37</v>
      </c>
    </row>
    <row r="47" spans="1:38" x14ac:dyDescent="0.2">
      <c r="K47" s="2" t="s">
        <v>37</v>
      </c>
      <c r="N47" s="2" t="s">
        <v>37</v>
      </c>
      <c r="O47" s="2" t="s">
        <v>37</v>
      </c>
      <c r="Q47" s="2" t="s">
        <v>37</v>
      </c>
      <c r="V47" s="2" t="s">
        <v>37</v>
      </c>
      <c r="AH47" t="s">
        <v>37</v>
      </c>
      <c r="AI47" t="s">
        <v>37</v>
      </c>
    </row>
    <row r="48" spans="1:38" x14ac:dyDescent="0.2">
      <c r="O48" s="2" t="s">
        <v>37</v>
      </c>
    </row>
    <row r="49" spans="19:35" x14ac:dyDescent="0.2">
      <c r="S49" s="2" t="s">
        <v>37</v>
      </c>
    </row>
    <row r="50" spans="19:35" x14ac:dyDescent="0.2">
      <c r="U50" s="2" t="s">
        <v>37</v>
      </c>
      <c r="AF50" s="7" t="s">
        <v>37</v>
      </c>
    </row>
    <row r="51" spans="19:35" x14ac:dyDescent="0.2">
      <c r="AI51" t="s">
        <v>37</v>
      </c>
    </row>
  </sheetData>
  <sheetProtection algorithmName="SHA-512" hashValue="rTrAdGseF76LXpGjJtK7Tv80LlsfYWfX35wQbEBd8WRBRdnQdtXd8zYDevkyOTj+UIvT2U8dkzExHUKlLORYIQ==" saltValue="idyxAh455rxWkfMqVDqEQQ==" spinCount="100000" sheet="1" objects="1" scenarios="1"/>
  <mergeCells count="35"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  <mergeCell ref="T36:X36"/>
    <mergeCell ref="T35:X35"/>
    <mergeCell ref="G3:G4"/>
    <mergeCell ref="U3:U4"/>
    <mergeCell ref="H3:H4"/>
    <mergeCell ref="J3:J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zoomScale="90" zoomScaleNormal="90" workbookViewId="0">
      <selection activeCell="O46" sqref="O46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8" ht="20.100000000000001" customHeight="1" thickBot="1" x14ac:dyDescent="0.25">
      <c r="A1" s="199" t="s">
        <v>15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1"/>
    </row>
    <row r="2" spans="1:38" s="4" customFormat="1" ht="20.100000000000001" customHeight="1" thickBot="1" x14ac:dyDescent="0.25">
      <c r="A2" s="184" t="s">
        <v>12</v>
      </c>
      <c r="B2" s="196" t="s">
        <v>213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80"/>
    </row>
    <row r="3" spans="1:38" s="5" customFormat="1" ht="20.100000000000001" customHeight="1" x14ac:dyDescent="0.2">
      <c r="A3" s="185"/>
      <c r="B3" s="187">
        <v>1</v>
      </c>
      <c r="C3" s="175">
        <f>SUM(B3+1)</f>
        <v>2</v>
      </c>
      <c r="D3" s="175">
        <f t="shared" ref="D3:AD3" si="0">SUM(C3+1)</f>
        <v>3</v>
      </c>
      <c r="E3" s="175">
        <f t="shared" si="0"/>
        <v>4</v>
      </c>
      <c r="F3" s="175">
        <f t="shared" si="0"/>
        <v>5</v>
      </c>
      <c r="G3" s="175">
        <f t="shared" si="0"/>
        <v>6</v>
      </c>
      <c r="H3" s="175">
        <f t="shared" si="0"/>
        <v>7</v>
      </c>
      <c r="I3" s="175">
        <f t="shared" si="0"/>
        <v>8</v>
      </c>
      <c r="J3" s="175">
        <f t="shared" si="0"/>
        <v>9</v>
      </c>
      <c r="K3" s="175">
        <f t="shared" si="0"/>
        <v>10</v>
      </c>
      <c r="L3" s="175">
        <f t="shared" si="0"/>
        <v>11</v>
      </c>
      <c r="M3" s="175">
        <f t="shared" si="0"/>
        <v>12</v>
      </c>
      <c r="N3" s="175">
        <f t="shared" si="0"/>
        <v>13</v>
      </c>
      <c r="O3" s="175">
        <f t="shared" si="0"/>
        <v>14</v>
      </c>
      <c r="P3" s="175">
        <f t="shared" si="0"/>
        <v>15</v>
      </c>
      <c r="Q3" s="175">
        <f t="shared" si="0"/>
        <v>16</v>
      </c>
      <c r="R3" s="175">
        <f t="shared" si="0"/>
        <v>17</v>
      </c>
      <c r="S3" s="175">
        <f t="shared" si="0"/>
        <v>18</v>
      </c>
      <c r="T3" s="175">
        <f t="shared" si="0"/>
        <v>19</v>
      </c>
      <c r="U3" s="175">
        <f t="shared" si="0"/>
        <v>20</v>
      </c>
      <c r="V3" s="175">
        <f t="shared" si="0"/>
        <v>21</v>
      </c>
      <c r="W3" s="175">
        <f t="shared" si="0"/>
        <v>22</v>
      </c>
      <c r="X3" s="175">
        <f t="shared" si="0"/>
        <v>23</v>
      </c>
      <c r="Y3" s="175">
        <f t="shared" si="0"/>
        <v>24</v>
      </c>
      <c r="Z3" s="175">
        <f t="shared" si="0"/>
        <v>25</v>
      </c>
      <c r="AA3" s="175">
        <f t="shared" si="0"/>
        <v>26</v>
      </c>
      <c r="AB3" s="175">
        <f t="shared" si="0"/>
        <v>27</v>
      </c>
      <c r="AC3" s="175">
        <f t="shared" si="0"/>
        <v>28</v>
      </c>
      <c r="AD3" s="177">
        <f t="shared" si="0"/>
        <v>29</v>
      </c>
      <c r="AE3" s="202">
        <v>30</v>
      </c>
      <c r="AF3" s="119" t="s">
        <v>29</v>
      </c>
      <c r="AG3" s="109" t="s">
        <v>27</v>
      </c>
    </row>
    <row r="4" spans="1:38" s="5" customFormat="1" ht="20.100000000000001" customHeight="1" thickBot="1" x14ac:dyDescent="0.25">
      <c r="A4" s="186"/>
      <c r="B4" s="188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8"/>
      <c r="AE4" s="203"/>
      <c r="AF4" s="120" t="s">
        <v>26</v>
      </c>
      <c r="AG4" s="110" t="s">
        <v>26</v>
      </c>
    </row>
    <row r="5" spans="1:38" s="5" customFormat="1" x14ac:dyDescent="0.2">
      <c r="A5" s="106" t="s">
        <v>31</v>
      </c>
      <c r="B5" s="155">
        <v>20.2</v>
      </c>
      <c r="C5" s="155">
        <v>17.899999999999999</v>
      </c>
      <c r="D5" s="155">
        <v>18.5</v>
      </c>
      <c r="E5" s="155">
        <v>17.399999999999999</v>
      </c>
      <c r="F5" s="155">
        <v>17.899999999999999</v>
      </c>
      <c r="G5" s="155">
        <v>20.8</v>
      </c>
      <c r="H5" s="155">
        <v>19.3</v>
      </c>
      <c r="I5" s="155">
        <v>19.600000000000001</v>
      </c>
      <c r="J5" s="155">
        <v>20.399999999999999</v>
      </c>
      <c r="K5" s="155">
        <v>17</v>
      </c>
      <c r="L5" s="155">
        <v>17.8</v>
      </c>
      <c r="M5" s="155">
        <v>17.8</v>
      </c>
      <c r="N5" s="155">
        <v>19.5</v>
      </c>
      <c r="O5" s="155">
        <v>22.2</v>
      </c>
      <c r="P5" s="155">
        <v>19.100000000000001</v>
      </c>
      <c r="Q5" s="155">
        <v>21.1</v>
      </c>
      <c r="R5" s="155">
        <v>19.100000000000001</v>
      </c>
      <c r="S5" s="155">
        <v>18.8</v>
      </c>
      <c r="T5" s="155">
        <v>17</v>
      </c>
      <c r="U5" s="155">
        <v>16.399999999999999</v>
      </c>
      <c r="V5" s="155">
        <v>15.1</v>
      </c>
      <c r="W5" s="155">
        <v>13.2</v>
      </c>
      <c r="X5" s="155">
        <v>14.5</v>
      </c>
      <c r="Y5" s="155">
        <v>15.3</v>
      </c>
      <c r="Z5" s="155">
        <v>18</v>
      </c>
      <c r="AA5" s="155">
        <v>19.8</v>
      </c>
      <c r="AB5" s="155">
        <v>14.7</v>
      </c>
      <c r="AC5" s="155">
        <v>9.6999999999999993</v>
      </c>
      <c r="AD5" s="155">
        <v>10</v>
      </c>
      <c r="AE5" s="155">
        <v>13.2</v>
      </c>
      <c r="AF5" s="121">
        <f>MIN(B5:AE5)</f>
        <v>9.6999999999999993</v>
      </c>
      <c r="AG5" s="108">
        <f>AVERAGE(B5:AE5)</f>
        <v>17.376666666666669</v>
      </c>
    </row>
    <row r="6" spans="1:38" x14ac:dyDescent="0.2">
      <c r="A6" s="77" t="s">
        <v>93</v>
      </c>
      <c r="B6" s="155">
        <v>18</v>
      </c>
      <c r="C6" s="155">
        <v>18.2</v>
      </c>
      <c r="D6" s="155">
        <v>20.2</v>
      </c>
      <c r="E6" s="155">
        <v>20.6</v>
      </c>
      <c r="F6" s="155">
        <v>19.5</v>
      </c>
      <c r="G6" s="155">
        <v>20.7</v>
      </c>
      <c r="H6" s="155">
        <v>21</v>
      </c>
      <c r="I6" s="155">
        <v>20.100000000000001</v>
      </c>
      <c r="J6" s="155">
        <v>21.2</v>
      </c>
      <c r="K6" s="155">
        <v>20.3</v>
      </c>
      <c r="L6" s="155">
        <v>20.2</v>
      </c>
      <c r="M6" s="155">
        <v>21.4</v>
      </c>
      <c r="N6" s="155">
        <v>20.6</v>
      </c>
      <c r="O6" s="155">
        <v>21</v>
      </c>
      <c r="P6" s="155">
        <v>20.8</v>
      </c>
      <c r="Q6" s="155">
        <v>20.3</v>
      </c>
      <c r="R6" s="155">
        <v>17.7</v>
      </c>
      <c r="S6" s="155">
        <v>18.600000000000001</v>
      </c>
      <c r="T6" s="155">
        <v>18.7</v>
      </c>
      <c r="U6" s="155">
        <v>18.399999999999999</v>
      </c>
      <c r="V6" s="155">
        <v>17.600000000000001</v>
      </c>
      <c r="W6" s="155">
        <v>17</v>
      </c>
      <c r="X6" s="155">
        <v>17.2</v>
      </c>
      <c r="Y6" s="155">
        <v>18.7</v>
      </c>
      <c r="Z6" s="155">
        <v>18.899999999999999</v>
      </c>
      <c r="AA6" s="155">
        <v>16.5</v>
      </c>
      <c r="AB6" s="155">
        <v>14.4</v>
      </c>
      <c r="AC6" s="155">
        <v>11.9</v>
      </c>
      <c r="AD6" s="155">
        <v>12</v>
      </c>
      <c r="AE6" s="155">
        <v>15.5</v>
      </c>
      <c r="AF6" s="123">
        <f>MIN(B6:AE6)</f>
        <v>11.9</v>
      </c>
      <c r="AG6" s="82">
        <f>AVERAGE(B6:AE6)</f>
        <v>18.573333333333331</v>
      </c>
    </row>
    <row r="7" spans="1:38" x14ac:dyDescent="0.2">
      <c r="A7" s="77" t="s">
        <v>152</v>
      </c>
      <c r="B7" s="155">
        <v>14.5</v>
      </c>
      <c r="C7" s="155">
        <v>16.8</v>
      </c>
      <c r="D7" s="155">
        <v>20.100000000000001</v>
      </c>
      <c r="E7" s="155">
        <v>20.6</v>
      </c>
      <c r="F7" s="155">
        <v>18.8</v>
      </c>
      <c r="G7" s="155">
        <v>19.600000000000001</v>
      </c>
      <c r="H7" s="155">
        <v>19.3</v>
      </c>
      <c r="I7" s="155">
        <v>18.5</v>
      </c>
      <c r="J7" s="155">
        <v>20.3</v>
      </c>
      <c r="K7" s="155">
        <v>19.100000000000001</v>
      </c>
      <c r="L7" s="155">
        <v>21</v>
      </c>
      <c r="M7" s="155">
        <v>18</v>
      </c>
      <c r="N7" s="155">
        <v>16.7</v>
      </c>
      <c r="O7" s="155">
        <v>19.7</v>
      </c>
      <c r="P7" s="155">
        <v>19.5</v>
      </c>
      <c r="Q7" s="155">
        <v>17</v>
      </c>
      <c r="R7" s="155">
        <v>17.7</v>
      </c>
      <c r="S7" s="155">
        <v>17.7</v>
      </c>
      <c r="T7" s="155">
        <v>18.100000000000001</v>
      </c>
      <c r="U7" s="155">
        <v>17.899999999999999</v>
      </c>
      <c r="V7" s="155">
        <v>16.600000000000001</v>
      </c>
      <c r="W7" s="155">
        <v>16.3</v>
      </c>
      <c r="X7" s="155">
        <v>16.2</v>
      </c>
      <c r="Y7" s="155">
        <v>16.600000000000001</v>
      </c>
      <c r="Z7" s="155">
        <v>16.399999999999999</v>
      </c>
      <c r="AA7" s="155">
        <v>13.6</v>
      </c>
      <c r="AB7" s="155">
        <v>11.9</v>
      </c>
      <c r="AC7" s="155">
        <v>11.6</v>
      </c>
      <c r="AD7" s="155">
        <v>11.6</v>
      </c>
      <c r="AE7" s="155">
        <v>13.2</v>
      </c>
      <c r="AF7" s="123">
        <f>MIN(B7:AE7)</f>
        <v>11.6</v>
      </c>
      <c r="AG7" s="82">
        <f>AVERAGE(B7:AE7)</f>
        <v>17.163333333333338</v>
      </c>
    </row>
    <row r="8" spans="1:38" x14ac:dyDescent="0.2">
      <c r="A8" s="77" t="s">
        <v>32</v>
      </c>
      <c r="B8" s="155">
        <v>15.3</v>
      </c>
      <c r="C8" s="155">
        <v>14.9</v>
      </c>
      <c r="D8" s="155">
        <v>16.899999999999999</v>
      </c>
      <c r="E8" s="155">
        <v>19.3</v>
      </c>
      <c r="F8" s="155">
        <v>19</v>
      </c>
      <c r="G8" s="155">
        <v>20.8</v>
      </c>
      <c r="H8" s="155">
        <v>20.6</v>
      </c>
      <c r="I8" s="155">
        <v>19.399999999999999</v>
      </c>
      <c r="J8" s="155">
        <v>22.7</v>
      </c>
      <c r="K8" s="155">
        <v>20.6</v>
      </c>
      <c r="L8" s="155">
        <v>21.9</v>
      </c>
      <c r="M8" s="155">
        <v>19.600000000000001</v>
      </c>
      <c r="N8" s="155">
        <v>18.100000000000001</v>
      </c>
      <c r="O8" s="155">
        <v>19.3</v>
      </c>
      <c r="P8" s="155">
        <v>18.899999999999999</v>
      </c>
      <c r="Q8" s="155">
        <v>20.7</v>
      </c>
      <c r="R8" s="155">
        <v>18.7</v>
      </c>
      <c r="S8" s="155">
        <v>18.600000000000001</v>
      </c>
      <c r="T8" s="155">
        <v>15.7</v>
      </c>
      <c r="U8" s="155">
        <v>15.8</v>
      </c>
      <c r="V8" s="155">
        <v>14.2</v>
      </c>
      <c r="W8" s="155">
        <v>14.4</v>
      </c>
      <c r="X8" s="155">
        <v>17.899999999999999</v>
      </c>
      <c r="Y8" s="155">
        <v>17.5</v>
      </c>
      <c r="Z8" s="155">
        <v>19.3</v>
      </c>
      <c r="AA8" s="155">
        <v>16</v>
      </c>
      <c r="AB8" s="155">
        <v>10.7</v>
      </c>
      <c r="AC8" s="155">
        <v>9.6999999999999993</v>
      </c>
      <c r="AD8" s="155">
        <v>8.8000000000000007</v>
      </c>
      <c r="AE8" s="155">
        <v>10.1</v>
      </c>
      <c r="AF8" s="122">
        <f t="shared" ref="AF8:AF31" si="1">MIN(B8:AE8)</f>
        <v>8.8000000000000007</v>
      </c>
      <c r="AG8" s="74">
        <f t="shared" ref="AG8:AG31" si="2">AVERAGE(B8:AE8)</f>
        <v>17.179999999999996</v>
      </c>
    </row>
    <row r="9" spans="1:38" x14ac:dyDescent="0.2">
      <c r="A9" s="77" t="s">
        <v>102</v>
      </c>
      <c r="B9" s="155">
        <v>17</v>
      </c>
      <c r="C9" s="155">
        <v>18.100000000000001</v>
      </c>
      <c r="D9" s="155">
        <v>18.7</v>
      </c>
      <c r="E9" s="155">
        <v>20.3</v>
      </c>
      <c r="F9" s="155">
        <v>19.100000000000001</v>
      </c>
      <c r="G9" s="155">
        <v>21.8</v>
      </c>
      <c r="H9" s="155">
        <v>21.6</v>
      </c>
      <c r="I9" s="155">
        <v>20</v>
      </c>
      <c r="J9" s="155">
        <v>22.4</v>
      </c>
      <c r="K9" s="155">
        <v>20.2</v>
      </c>
      <c r="L9" s="155">
        <v>21.6</v>
      </c>
      <c r="M9" s="155">
        <v>21.4</v>
      </c>
      <c r="N9" s="155">
        <v>19.899999999999999</v>
      </c>
      <c r="O9" s="155">
        <v>20.2</v>
      </c>
      <c r="P9" s="155">
        <v>19.399999999999999</v>
      </c>
      <c r="Q9" s="155">
        <v>19.3</v>
      </c>
      <c r="R9" s="155">
        <v>19.2</v>
      </c>
      <c r="S9" s="155">
        <v>18.7</v>
      </c>
      <c r="T9" s="155">
        <v>17.8</v>
      </c>
      <c r="U9" s="155">
        <v>17.5</v>
      </c>
      <c r="V9" s="155">
        <v>15.8</v>
      </c>
      <c r="W9" s="155">
        <v>15.3</v>
      </c>
      <c r="X9" s="155">
        <v>18.100000000000001</v>
      </c>
      <c r="Y9" s="155">
        <v>18</v>
      </c>
      <c r="Z9" s="155">
        <v>19.2</v>
      </c>
      <c r="AA9" s="155">
        <v>16.100000000000001</v>
      </c>
      <c r="AB9" s="155">
        <v>12.3</v>
      </c>
      <c r="AC9" s="155">
        <v>11.8</v>
      </c>
      <c r="AD9" s="155">
        <v>11.8</v>
      </c>
      <c r="AE9" s="155">
        <v>11.7</v>
      </c>
      <c r="AF9" s="122">
        <f t="shared" ref="AF9:AF10" si="3">MIN(B9:AE9)</f>
        <v>11.7</v>
      </c>
      <c r="AG9" s="74">
        <f t="shared" ref="AG9:AG10" si="4">AVERAGE(B9:AE9)</f>
        <v>18.143333333333331</v>
      </c>
    </row>
    <row r="10" spans="1:38" x14ac:dyDescent="0.2">
      <c r="A10" s="77" t="s">
        <v>108</v>
      </c>
      <c r="B10" s="155">
        <v>14</v>
      </c>
      <c r="C10" s="155">
        <v>16</v>
      </c>
      <c r="D10" s="155">
        <v>17.899999999999999</v>
      </c>
      <c r="E10" s="155">
        <v>19.8</v>
      </c>
      <c r="F10" s="155">
        <v>19.600000000000001</v>
      </c>
      <c r="G10" s="155">
        <v>19.7</v>
      </c>
      <c r="H10" s="155">
        <v>20.2</v>
      </c>
      <c r="I10" s="155">
        <v>20.399999999999999</v>
      </c>
      <c r="J10" s="155">
        <v>21.8</v>
      </c>
      <c r="K10" s="155">
        <v>21.9</v>
      </c>
      <c r="L10" s="155">
        <v>21.5</v>
      </c>
      <c r="M10" s="155">
        <v>21.3</v>
      </c>
      <c r="N10" s="155">
        <v>17.899999999999999</v>
      </c>
      <c r="O10" s="155">
        <v>18.8</v>
      </c>
      <c r="P10" s="155">
        <v>21.4</v>
      </c>
      <c r="Q10" s="155">
        <v>18.3</v>
      </c>
      <c r="R10" s="155">
        <v>19.5</v>
      </c>
      <c r="S10" s="155">
        <v>18.2</v>
      </c>
      <c r="T10" s="155">
        <v>16.3</v>
      </c>
      <c r="U10" s="155">
        <v>19.100000000000001</v>
      </c>
      <c r="V10" s="155">
        <v>18.8</v>
      </c>
      <c r="W10" s="155">
        <v>16.600000000000001</v>
      </c>
      <c r="X10" s="155">
        <v>18.8</v>
      </c>
      <c r="Y10" s="155">
        <v>18.600000000000001</v>
      </c>
      <c r="Z10" s="155">
        <v>17.5</v>
      </c>
      <c r="AA10" s="155">
        <v>15.7</v>
      </c>
      <c r="AB10" s="155">
        <v>10.7</v>
      </c>
      <c r="AC10" s="155">
        <v>10.3</v>
      </c>
      <c r="AD10" s="155">
        <v>8.9</v>
      </c>
      <c r="AE10" s="155">
        <v>15</v>
      </c>
      <c r="AF10" s="122">
        <f t="shared" si="3"/>
        <v>8.9</v>
      </c>
      <c r="AG10" s="74">
        <f t="shared" si="4"/>
        <v>17.81666666666667</v>
      </c>
    </row>
    <row r="11" spans="1:38" x14ac:dyDescent="0.2">
      <c r="A11" s="77" t="s">
        <v>0</v>
      </c>
      <c r="B11" s="155">
        <v>19.8</v>
      </c>
      <c r="C11" s="155">
        <v>21.3</v>
      </c>
      <c r="D11" s="155">
        <v>22.2</v>
      </c>
      <c r="E11" s="155">
        <v>23.3</v>
      </c>
      <c r="F11" s="155">
        <v>22.2</v>
      </c>
      <c r="G11" s="155">
        <v>22.1</v>
      </c>
      <c r="H11" s="155">
        <v>19.3</v>
      </c>
      <c r="I11" s="155">
        <v>22</v>
      </c>
      <c r="J11" s="155">
        <v>21.8</v>
      </c>
      <c r="K11" s="155">
        <v>21.7</v>
      </c>
      <c r="L11" s="155">
        <v>21.5</v>
      </c>
      <c r="M11" s="155">
        <v>20.2</v>
      </c>
      <c r="N11" s="155">
        <v>20.2</v>
      </c>
      <c r="O11" s="155">
        <v>20.6</v>
      </c>
      <c r="P11" s="155">
        <v>19.399999999999999</v>
      </c>
      <c r="Q11" s="155">
        <v>20.100000000000001</v>
      </c>
      <c r="R11" s="155">
        <v>18</v>
      </c>
      <c r="S11" s="155">
        <v>17.899999999999999</v>
      </c>
      <c r="T11" s="155">
        <v>18.3</v>
      </c>
      <c r="U11" s="155">
        <v>19.7</v>
      </c>
      <c r="V11" s="155">
        <v>19.899999999999999</v>
      </c>
      <c r="W11" s="155">
        <v>18.2</v>
      </c>
      <c r="X11" s="155">
        <v>19.8</v>
      </c>
      <c r="Y11" s="155">
        <v>20.3</v>
      </c>
      <c r="Z11" s="155">
        <v>17.899999999999999</v>
      </c>
      <c r="AA11" s="155">
        <v>16.8</v>
      </c>
      <c r="AB11" s="155">
        <v>14</v>
      </c>
      <c r="AC11" s="155">
        <v>14.3</v>
      </c>
      <c r="AD11" s="155">
        <v>14.4</v>
      </c>
      <c r="AE11" s="155">
        <v>17.7</v>
      </c>
      <c r="AF11" s="122">
        <f t="shared" si="1"/>
        <v>14</v>
      </c>
      <c r="AG11" s="74">
        <f t="shared" si="2"/>
        <v>19.496666666666666</v>
      </c>
      <c r="AI11" s="11" t="s">
        <v>37</v>
      </c>
    </row>
    <row r="12" spans="1:38" x14ac:dyDescent="0.2">
      <c r="A12" s="77" t="s">
        <v>1</v>
      </c>
      <c r="B12" s="155">
        <v>19</v>
      </c>
      <c r="C12" s="155">
        <v>18.8</v>
      </c>
      <c r="D12" s="155">
        <v>18.5</v>
      </c>
      <c r="E12" s="155">
        <v>19.3</v>
      </c>
      <c r="F12" s="155">
        <v>16.2</v>
      </c>
      <c r="G12" s="155">
        <v>20.7</v>
      </c>
      <c r="H12" s="155">
        <v>20.7</v>
      </c>
      <c r="I12" s="155">
        <v>20.100000000000001</v>
      </c>
      <c r="J12" s="155">
        <v>19.3</v>
      </c>
      <c r="K12" s="155">
        <v>16.7</v>
      </c>
      <c r="L12" s="155">
        <v>15.2</v>
      </c>
      <c r="M12" s="155">
        <v>14.4</v>
      </c>
      <c r="N12" s="155">
        <v>14.7</v>
      </c>
      <c r="O12" s="155">
        <v>17</v>
      </c>
      <c r="P12" s="155">
        <v>19.2</v>
      </c>
      <c r="Q12" s="155">
        <v>21.2</v>
      </c>
      <c r="R12" s="155">
        <v>19.8</v>
      </c>
      <c r="S12" s="155">
        <v>17.7</v>
      </c>
      <c r="T12" s="155">
        <v>18.100000000000001</v>
      </c>
      <c r="U12" s="155">
        <v>16.3</v>
      </c>
      <c r="V12" s="155">
        <v>16</v>
      </c>
      <c r="W12" s="155">
        <v>13.6</v>
      </c>
      <c r="X12" s="155">
        <v>13.7</v>
      </c>
      <c r="Y12" s="155">
        <v>12.8</v>
      </c>
      <c r="Z12" s="155">
        <v>14.1</v>
      </c>
      <c r="AA12" s="155">
        <v>19.8</v>
      </c>
      <c r="AB12" s="155">
        <v>15.7</v>
      </c>
      <c r="AC12" s="155">
        <v>13.9</v>
      </c>
      <c r="AD12" s="155">
        <v>12.8</v>
      </c>
      <c r="AE12" s="155">
        <v>14.7</v>
      </c>
      <c r="AF12" s="122">
        <f t="shared" si="1"/>
        <v>12.8</v>
      </c>
      <c r="AG12" s="74">
        <f t="shared" si="2"/>
        <v>17</v>
      </c>
      <c r="AH12" s="11" t="s">
        <v>37</v>
      </c>
      <c r="AI12" s="11" t="s">
        <v>37</v>
      </c>
    </row>
    <row r="13" spans="1:38" x14ac:dyDescent="0.2">
      <c r="A13" s="77" t="s">
        <v>2</v>
      </c>
      <c r="B13" s="155">
        <v>21.9</v>
      </c>
      <c r="C13" s="155">
        <v>22.8</v>
      </c>
      <c r="D13" s="155">
        <v>21.8</v>
      </c>
      <c r="E13" s="155">
        <v>23.9</v>
      </c>
      <c r="F13" s="155">
        <v>24.8</v>
      </c>
      <c r="G13" s="155">
        <v>23.6</v>
      </c>
      <c r="H13" s="155">
        <v>23.5</v>
      </c>
      <c r="I13" s="155">
        <v>24.5</v>
      </c>
      <c r="J13" s="155">
        <v>23.9</v>
      </c>
      <c r="K13" s="155">
        <v>24.3</v>
      </c>
      <c r="L13" s="155">
        <v>24.9</v>
      </c>
      <c r="M13" s="155">
        <v>18</v>
      </c>
      <c r="N13" s="155">
        <v>19.100000000000001</v>
      </c>
      <c r="O13" s="155">
        <v>21.2</v>
      </c>
      <c r="P13" s="155">
        <v>22.8</v>
      </c>
      <c r="Q13" s="155">
        <v>22.5</v>
      </c>
      <c r="R13" s="155">
        <v>22.3</v>
      </c>
      <c r="S13" s="155">
        <v>22.2</v>
      </c>
      <c r="T13" s="155">
        <v>21.6</v>
      </c>
      <c r="U13" s="155">
        <v>20.7</v>
      </c>
      <c r="V13" s="155">
        <v>21.9</v>
      </c>
      <c r="W13" s="155">
        <v>22.9</v>
      </c>
      <c r="X13" s="155">
        <v>23.5</v>
      </c>
      <c r="Y13" s="155">
        <v>25.3</v>
      </c>
      <c r="Z13" s="155">
        <v>21.4</v>
      </c>
      <c r="AA13" s="155">
        <v>19.7</v>
      </c>
      <c r="AB13" s="155">
        <v>19.8</v>
      </c>
      <c r="AC13" s="155">
        <v>15.9</v>
      </c>
      <c r="AD13" s="155">
        <v>17.2</v>
      </c>
      <c r="AE13" s="155">
        <v>15.2</v>
      </c>
      <c r="AF13" s="122">
        <f t="shared" si="1"/>
        <v>15.2</v>
      </c>
      <c r="AG13" s="74">
        <f t="shared" si="2"/>
        <v>21.77</v>
      </c>
      <c r="AH13" s="11" t="s">
        <v>37</v>
      </c>
      <c r="AK13" t="s">
        <v>37</v>
      </c>
    </row>
    <row r="14" spans="1:38" x14ac:dyDescent="0.2">
      <c r="A14" s="77" t="s">
        <v>34</v>
      </c>
      <c r="B14" s="155">
        <v>17.8</v>
      </c>
      <c r="C14" s="155">
        <v>19</v>
      </c>
      <c r="D14" s="155">
        <v>19.399999999999999</v>
      </c>
      <c r="E14" s="155">
        <v>19.899999999999999</v>
      </c>
      <c r="F14" s="155">
        <v>15.9</v>
      </c>
      <c r="G14" s="155">
        <v>20.8</v>
      </c>
      <c r="H14" s="155">
        <v>18.5</v>
      </c>
      <c r="I14" s="155">
        <v>19.399999999999999</v>
      </c>
      <c r="J14" s="155">
        <v>19.399999999999999</v>
      </c>
      <c r="K14" s="155">
        <v>18.399999999999999</v>
      </c>
      <c r="L14" s="155">
        <v>18</v>
      </c>
      <c r="M14" s="155">
        <v>15.9</v>
      </c>
      <c r="N14" s="155">
        <v>15.8</v>
      </c>
      <c r="O14" s="155">
        <v>16.100000000000001</v>
      </c>
      <c r="P14" s="155">
        <v>18.899999999999999</v>
      </c>
      <c r="Q14" s="155">
        <v>18.8</v>
      </c>
      <c r="R14" s="155">
        <v>17.600000000000001</v>
      </c>
      <c r="S14" s="155">
        <v>17.7</v>
      </c>
      <c r="T14" s="155">
        <v>17.899999999999999</v>
      </c>
      <c r="U14" s="155">
        <v>16.600000000000001</v>
      </c>
      <c r="V14" s="155">
        <v>16.899999999999999</v>
      </c>
      <c r="W14" s="155">
        <v>14.6</v>
      </c>
      <c r="X14" s="155">
        <v>15.9</v>
      </c>
      <c r="Y14" s="155">
        <v>15.4</v>
      </c>
      <c r="Z14" s="155">
        <v>15.4</v>
      </c>
      <c r="AA14" s="155">
        <v>18</v>
      </c>
      <c r="AB14" s="155">
        <v>15.3</v>
      </c>
      <c r="AC14" s="155">
        <v>14.4</v>
      </c>
      <c r="AD14" s="155">
        <v>13.6</v>
      </c>
      <c r="AE14" s="155">
        <v>15.4</v>
      </c>
      <c r="AF14" s="122">
        <f t="shared" si="1"/>
        <v>13.6</v>
      </c>
      <c r="AG14" s="74">
        <f t="shared" si="2"/>
        <v>17.223333333333336</v>
      </c>
      <c r="AI14" t="s">
        <v>37</v>
      </c>
    </row>
    <row r="15" spans="1:38" x14ac:dyDescent="0.2">
      <c r="A15" s="77" t="s">
        <v>3</v>
      </c>
      <c r="B15" s="155">
        <v>19.5</v>
      </c>
      <c r="C15" s="155">
        <v>20.5</v>
      </c>
      <c r="D15" s="155">
        <v>20.7</v>
      </c>
      <c r="E15" s="155">
        <v>21.6</v>
      </c>
      <c r="F15" s="155">
        <v>20.399999999999999</v>
      </c>
      <c r="G15" s="155">
        <v>21.9</v>
      </c>
      <c r="H15" s="155">
        <v>20.7</v>
      </c>
      <c r="I15" s="155">
        <v>21.7</v>
      </c>
      <c r="J15" s="155">
        <v>21.3</v>
      </c>
      <c r="K15" s="155">
        <v>21.5</v>
      </c>
      <c r="L15" s="155">
        <v>22</v>
      </c>
      <c r="M15" s="155">
        <v>21.9</v>
      </c>
      <c r="N15" s="155">
        <v>21.5</v>
      </c>
      <c r="O15" s="155">
        <v>20.100000000000001</v>
      </c>
      <c r="P15" s="155">
        <v>20.2</v>
      </c>
      <c r="Q15" s="155">
        <v>20.399999999999999</v>
      </c>
      <c r="R15" s="155">
        <v>19.5</v>
      </c>
      <c r="S15" s="155">
        <v>20.3</v>
      </c>
      <c r="T15" s="155">
        <v>18.7</v>
      </c>
      <c r="U15" s="155">
        <v>17.899999999999999</v>
      </c>
      <c r="V15" s="155">
        <v>16.399999999999999</v>
      </c>
      <c r="W15" s="155">
        <v>14.6</v>
      </c>
      <c r="X15" s="155">
        <v>17</v>
      </c>
      <c r="Y15" s="155">
        <v>17.2</v>
      </c>
      <c r="Z15" s="155">
        <v>19.399999999999999</v>
      </c>
      <c r="AA15" s="155">
        <v>20.2</v>
      </c>
      <c r="AB15" s="155">
        <v>18.5</v>
      </c>
      <c r="AC15" s="155">
        <v>15.1</v>
      </c>
      <c r="AD15" s="155">
        <v>15.6</v>
      </c>
      <c r="AE15" s="155">
        <v>15.4</v>
      </c>
      <c r="AF15" s="122">
        <f t="shared" si="1"/>
        <v>14.6</v>
      </c>
      <c r="AG15" s="74">
        <f t="shared" si="2"/>
        <v>19.39</v>
      </c>
      <c r="AI15" t="s">
        <v>37</v>
      </c>
      <c r="AK15" t="s">
        <v>37</v>
      </c>
    </row>
    <row r="16" spans="1:38" x14ac:dyDescent="0.2">
      <c r="A16" s="77" t="s">
        <v>153</v>
      </c>
      <c r="B16" s="155">
        <v>10.8</v>
      </c>
      <c r="C16" s="155">
        <v>10.8</v>
      </c>
      <c r="D16" s="155">
        <v>15.1</v>
      </c>
      <c r="E16" s="155">
        <v>17.7</v>
      </c>
      <c r="F16" s="155">
        <v>18.8</v>
      </c>
      <c r="G16" s="155">
        <v>16.600000000000001</v>
      </c>
      <c r="H16" s="155">
        <v>18.5</v>
      </c>
      <c r="I16" s="155">
        <v>19.600000000000001</v>
      </c>
      <c r="J16" s="155">
        <v>21.7</v>
      </c>
      <c r="K16" s="155">
        <v>17.8</v>
      </c>
      <c r="L16" s="155">
        <v>16.2</v>
      </c>
      <c r="M16" s="155">
        <v>19.5</v>
      </c>
      <c r="N16" s="155">
        <v>17.5</v>
      </c>
      <c r="O16" s="155">
        <v>17.899999999999999</v>
      </c>
      <c r="P16" s="155">
        <v>21.1</v>
      </c>
      <c r="Q16" s="155">
        <v>18.600000000000001</v>
      </c>
      <c r="R16" s="155">
        <v>18.3</v>
      </c>
      <c r="S16" s="155">
        <v>15.5</v>
      </c>
      <c r="T16" s="155">
        <v>15.3</v>
      </c>
      <c r="U16" s="155">
        <v>16.100000000000001</v>
      </c>
      <c r="V16" s="155">
        <v>14.5</v>
      </c>
      <c r="W16" s="155">
        <v>14.9</v>
      </c>
      <c r="X16" s="155">
        <v>16.100000000000001</v>
      </c>
      <c r="Y16" s="155">
        <v>16.100000000000001</v>
      </c>
      <c r="Z16" s="155">
        <v>17.8</v>
      </c>
      <c r="AA16" s="155">
        <v>12.5</v>
      </c>
      <c r="AB16" s="155">
        <v>6.3</v>
      </c>
      <c r="AC16" s="155">
        <v>5.9</v>
      </c>
      <c r="AD16" s="155">
        <v>6.3</v>
      </c>
      <c r="AE16" s="155">
        <v>12.3</v>
      </c>
      <c r="AF16" s="122">
        <f t="shared" si="1"/>
        <v>5.9</v>
      </c>
      <c r="AG16" s="74">
        <f t="shared" si="2"/>
        <v>15.536666666666671</v>
      </c>
      <c r="AH16" s="11" t="s">
        <v>37</v>
      </c>
      <c r="AI16" t="s">
        <v>37</v>
      </c>
      <c r="AK16" t="s">
        <v>37</v>
      </c>
      <c r="AL16" t="s">
        <v>37</v>
      </c>
    </row>
    <row r="17" spans="1:38" x14ac:dyDescent="0.2">
      <c r="A17" s="77" t="s">
        <v>154</v>
      </c>
      <c r="B17" s="155">
        <v>19.399999999999999</v>
      </c>
      <c r="C17" s="155">
        <v>16.5</v>
      </c>
      <c r="D17" s="155">
        <v>19.2</v>
      </c>
      <c r="E17" s="155">
        <v>20.399999999999999</v>
      </c>
      <c r="F17" s="155">
        <v>20.5</v>
      </c>
      <c r="G17" s="155">
        <v>22.1</v>
      </c>
      <c r="H17" s="155">
        <v>21.1</v>
      </c>
      <c r="I17" s="155">
        <v>20.8</v>
      </c>
      <c r="J17" s="155">
        <v>20.9</v>
      </c>
      <c r="K17" s="155">
        <v>19.2</v>
      </c>
      <c r="L17" s="155">
        <v>20.100000000000001</v>
      </c>
      <c r="M17" s="155">
        <v>22.9</v>
      </c>
      <c r="N17" s="155">
        <v>18.600000000000001</v>
      </c>
      <c r="O17" s="155">
        <v>21.6</v>
      </c>
      <c r="P17" s="155">
        <v>21.6</v>
      </c>
      <c r="Q17" s="155">
        <v>19.2</v>
      </c>
      <c r="R17" s="155">
        <v>18.8</v>
      </c>
      <c r="S17" s="155">
        <v>18.3</v>
      </c>
      <c r="T17" s="155">
        <v>15.7</v>
      </c>
      <c r="U17" s="155">
        <v>17.399999999999999</v>
      </c>
      <c r="V17" s="155">
        <v>16.399999999999999</v>
      </c>
      <c r="W17" s="155">
        <v>17.3</v>
      </c>
      <c r="X17" s="155">
        <v>18</v>
      </c>
      <c r="Y17" s="155">
        <v>17.899999999999999</v>
      </c>
      <c r="Z17" s="155">
        <v>18.5</v>
      </c>
      <c r="AA17" s="155">
        <v>15.7</v>
      </c>
      <c r="AB17" s="155">
        <v>11.5</v>
      </c>
      <c r="AC17" s="155">
        <v>10.9</v>
      </c>
      <c r="AD17" s="155">
        <v>9.9</v>
      </c>
      <c r="AE17" s="155">
        <v>14.9</v>
      </c>
      <c r="AF17" s="122">
        <f t="shared" si="1"/>
        <v>9.9</v>
      </c>
      <c r="AG17" s="74">
        <f t="shared" si="2"/>
        <v>18.176666666666666</v>
      </c>
      <c r="AI17" t="s">
        <v>37</v>
      </c>
      <c r="AL17" t="s">
        <v>37</v>
      </c>
    </row>
    <row r="18" spans="1:38" x14ac:dyDescent="0.2">
      <c r="A18" s="77" t="s">
        <v>4</v>
      </c>
      <c r="B18" s="155">
        <v>14.6</v>
      </c>
      <c r="C18" s="155">
        <v>15.2</v>
      </c>
      <c r="D18" s="155">
        <v>18.5</v>
      </c>
      <c r="E18" s="155">
        <v>19.100000000000001</v>
      </c>
      <c r="F18" s="155">
        <v>18.600000000000001</v>
      </c>
      <c r="G18" s="155">
        <v>19.399999999999999</v>
      </c>
      <c r="H18" s="155">
        <v>18.8</v>
      </c>
      <c r="I18" s="155">
        <v>19</v>
      </c>
      <c r="J18" s="155">
        <v>20.8</v>
      </c>
      <c r="K18" s="155">
        <v>18.3</v>
      </c>
      <c r="L18" s="155">
        <v>19.600000000000001</v>
      </c>
      <c r="M18" s="155">
        <v>20.9</v>
      </c>
      <c r="N18" s="155">
        <v>18.2</v>
      </c>
      <c r="O18" s="155">
        <v>19.399999999999999</v>
      </c>
      <c r="P18" s="155">
        <v>19.8</v>
      </c>
      <c r="Q18" s="155">
        <v>18.8</v>
      </c>
      <c r="R18" s="155">
        <v>17.7</v>
      </c>
      <c r="S18" s="155">
        <v>15.2</v>
      </c>
      <c r="T18" s="155">
        <v>17.100000000000001</v>
      </c>
      <c r="U18" s="155">
        <v>17</v>
      </c>
      <c r="V18" s="155">
        <v>16.5</v>
      </c>
      <c r="W18" s="155">
        <v>15.8</v>
      </c>
      <c r="X18" s="155">
        <v>17.399999999999999</v>
      </c>
      <c r="Y18" s="155">
        <v>17.899999999999999</v>
      </c>
      <c r="Z18" s="155">
        <v>17.600000000000001</v>
      </c>
      <c r="AA18" s="155">
        <v>15.7</v>
      </c>
      <c r="AB18" s="155">
        <v>10.7</v>
      </c>
      <c r="AC18" s="155">
        <v>10.5</v>
      </c>
      <c r="AD18" s="155">
        <v>10</v>
      </c>
      <c r="AE18" s="155">
        <v>13.1</v>
      </c>
      <c r="AF18" s="122">
        <f t="shared" si="1"/>
        <v>10</v>
      </c>
      <c r="AG18" s="74">
        <f t="shared" si="2"/>
        <v>17.04</v>
      </c>
      <c r="AI18" t="s">
        <v>37</v>
      </c>
      <c r="AK18" t="s">
        <v>37</v>
      </c>
    </row>
    <row r="19" spans="1:38" x14ac:dyDescent="0.2">
      <c r="A19" s="77" t="s">
        <v>5</v>
      </c>
      <c r="B19" s="155">
        <v>18.100000000000001</v>
      </c>
      <c r="C19" s="155">
        <v>18.7</v>
      </c>
      <c r="D19" s="155">
        <v>20.3</v>
      </c>
      <c r="E19" s="155">
        <v>20.6</v>
      </c>
      <c r="F19" s="155">
        <v>19.600000000000001</v>
      </c>
      <c r="G19" s="155">
        <v>21</v>
      </c>
      <c r="H19" s="155">
        <v>21.4</v>
      </c>
      <c r="I19" s="155">
        <v>20.3</v>
      </c>
      <c r="J19" s="155">
        <v>21.6</v>
      </c>
      <c r="K19" s="155">
        <v>20.3</v>
      </c>
      <c r="L19" s="155">
        <v>20.5</v>
      </c>
      <c r="M19" s="155">
        <v>22.4</v>
      </c>
      <c r="N19" s="155">
        <v>20.399999999999999</v>
      </c>
      <c r="O19" s="155">
        <v>21.3</v>
      </c>
      <c r="P19" s="155">
        <v>20.3</v>
      </c>
      <c r="Q19" s="155">
        <v>20.399999999999999</v>
      </c>
      <c r="R19" s="155">
        <v>19.399999999999999</v>
      </c>
      <c r="S19" s="155">
        <v>19.100000000000001</v>
      </c>
      <c r="T19" s="155">
        <v>20</v>
      </c>
      <c r="U19" s="155">
        <v>18.600000000000001</v>
      </c>
      <c r="V19" s="155">
        <v>18.100000000000001</v>
      </c>
      <c r="W19" s="155">
        <v>17.100000000000001</v>
      </c>
      <c r="X19" s="155">
        <v>18.2</v>
      </c>
      <c r="Y19" s="155">
        <v>20.8</v>
      </c>
      <c r="Z19" s="155">
        <v>20.100000000000001</v>
      </c>
      <c r="AA19" s="155">
        <v>16.399999999999999</v>
      </c>
      <c r="AB19" s="155">
        <v>14</v>
      </c>
      <c r="AC19" s="155">
        <v>13.7</v>
      </c>
      <c r="AD19" s="155">
        <v>14</v>
      </c>
      <c r="AE19" s="155">
        <v>15.5</v>
      </c>
      <c r="AF19" s="122">
        <f t="shared" si="1"/>
        <v>13.7</v>
      </c>
      <c r="AG19" s="74">
        <f t="shared" si="2"/>
        <v>19.073333333333338</v>
      </c>
      <c r="AK19" t="s">
        <v>37</v>
      </c>
      <c r="AL19" t="s">
        <v>37</v>
      </c>
    </row>
    <row r="20" spans="1:38" x14ac:dyDescent="0.2">
      <c r="A20" s="77" t="s">
        <v>33</v>
      </c>
      <c r="B20" s="155">
        <v>17.399999999999999</v>
      </c>
      <c r="C20" s="155">
        <v>19.8</v>
      </c>
      <c r="D20" s="155">
        <v>19.7</v>
      </c>
      <c r="E20" s="155">
        <v>22.8</v>
      </c>
      <c r="F20" s="155">
        <v>20.6</v>
      </c>
      <c r="G20" s="155">
        <v>24.5</v>
      </c>
      <c r="H20" s="155">
        <v>22.8</v>
      </c>
      <c r="I20" s="155">
        <v>22.4</v>
      </c>
      <c r="J20" s="155">
        <v>23.8</v>
      </c>
      <c r="K20" s="155">
        <v>21.6</v>
      </c>
      <c r="L20" s="155">
        <v>23.7</v>
      </c>
      <c r="M20" s="155">
        <v>22.1</v>
      </c>
      <c r="N20" s="155">
        <v>21.8</v>
      </c>
      <c r="O20" s="155">
        <v>21.5</v>
      </c>
      <c r="P20" s="155">
        <v>22.3</v>
      </c>
      <c r="Q20" s="155">
        <v>22.4</v>
      </c>
      <c r="R20" s="155">
        <v>19.8</v>
      </c>
      <c r="S20" s="155">
        <v>19.3</v>
      </c>
      <c r="T20" s="155">
        <v>20.5</v>
      </c>
      <c r="U20" s="155">
        <v>20</v>
      </c>
      <c r="V20" s="155">
        <v>17</v>
      </c>
      <c r="W20" s="155">
        <v>19.2</v>
      </c>
      <c r="X20" s="155">
        <v>21.3</v>
      </c>
      <c r="Y20" s="155">
        <v>19.600000000000001</v>
      </c>
      <c r="Z20" s="155">
        <v>20.8</v>
      </c>
      <c r="AA20" s="155">
        <v>16.600000000000001</v>
      </c>
      <c r="AB20" s="155">
        <v>13</v>
      </c>
      <c r="AC20" s="155">
        <v>13.4</v>
      </c>
      <c r="AD20" s="155">
        <v>11.8</v>
      </c>
      <c r="AE20" s="155">
        <v>14.8</v>
      </c>
      <c r="AF20" s="122">
        <f t="shared" si="1"/>
        <v>11.8</v>
      </c>
      <c r="AG20" s="74">
        <f t="shared" si="2"/>
        <v>19.876666666666665</v>
      </c>
      <c r="AL20" t="s">
        <v>37</v>
      </c>
    </row>
    <row r="21" spans="1:38" x14ac:dyDescent="0.2">
      <c r="A21" s="77" t="s">
        <v>155</v>
      </c>
      <c r="B21" s="155">
        <v>15.4</v>
      </c>
      <c r="C21" s="155">
        <v>15.4</v>
      </c>
      <c r="D21" s="155">
        <v>17.600000000000001</v>
      </c>
      <c r="E21" s="155">
        <v>20.6</v>
      </c>
      <c r="F21" s="155">
        <v>19.8</v>
      </c>
      <c r="G21" s="155">
        <v>19.7</v>
      </c>
      <c r="H21" s="155">
        <v>19</v>
      </c>
      <c r="I21" s="155">
        <v>19.8</v>
      </c>
      <c r="J21" s="155">
        <v>19.7</v>
      </c>
      <c r="K21" s="155">
        <v>17.5</v>
      </c>
      <c r="L21" s="155">
        <v>18.600000000000001</v>
      </c>
      <c r="M21" s="155">
        <v>21.7</v>
      </c>
      <c r="N21" s="155">
        <v>17.8</v>
      </c>
      <c r="O21" s="155">
        <v>19.7</v>
      </c>
      <c r="P21" s="155">
        <v>21.3</v>
      </c>
      <c r="Q21" s="155">
        <v>18.100000000000001</v>
      </c>
      <c r="R21" s="155">
        <v>18.7</v>
      </c>
      <c r="S21" s="155">
        <v>16.399999999999999</v>
      </c>
      <c r="T21" s="155">
        <v>15.9</v>
      </c>
      <c r="U21" s="155">
        <v>15.8</v>
      </c>
      <c r="V21" s="155">
        <v>16</v>
      </c>
      <c r="W21" s="155">
        <v>14.9</v>
      </c>
      <c r="X21" s="155">
        <v>16.100000000000001</v>
      </c>
      <c r="Y21" s="155">
        <v>17.600000000000001</v>
      </c>
      <c r="Z21" s="155">
        <v>18</v>
      </c>
      <c r="AA21" s="155">
        <v>14.8</v>
      </c>
      <c r="AB21" s="155">
        <v>11.1</v>
      </c>
      <c r="AC21" s="155">
        <v>11.2</v>
      </c>
      <c r="AD21" s="155">
        <v>11.5</v>
      </c>
      <c r="AE21" s="155">
        <v>14.2</v>
      </c>
      <c r="AF21" s="122">
        <f t="shared" si="1"/>
        <v>11.1</v>
      </c>
      <c r="AG21" s="74">
        <f t="shared" si="2"/>
        <v>17.130000000000003</v>
      </c>
      <c r="AH21" s="11" t="s">
        <v>37</v>
      </c>
      <c r="AI21" t="s">
        <v>37</v>
      </c>
      <c r="AK21" t="s">
        <v>37</v>
      </c>
      <c r="AL21" t="s">
        <v>37</v>
      </c>
    </row>
    <row r="22" spans="1:38" s="5" customFormat="1" x14ac:dyDescent="0.2">
      <c r="A22" s="77" t="s">
        <v>6</v>
      </c>
      <c r="B22" s="155">
        <v>20.5</v>
      </c>
      <c r="C22" s="155">
        <v>20.5</v>
      </c>
      <c r="D22" s="155">
        <v>20.3</v>
      </c>
      <c r="E22" s="155">
        <v>22.8</v>
      </c>
      <c r="F22" s="155">
        <v>23</v>
      </c>
      <c r="G22" s="155" t="s">
        <v>209</v>
      </c>
      <c r="H22" s="155" t="s">
        <v>209</v>
      </c>
      <c r="I22" s="155" t="s">
        <v>209</v>
      </c>
      <c r="J22" s="155" t="s">
        <v>209</v>
      </c>
      <c r="K22" s="155" t="s">
        <v>209</v>
      </c>
      <c r="L22" s="155" t="s">
        <v>209</v>
      </c>
      <c r="M22" s="155" t="s">
        <v>209</v>
      </c>
      <c r="N22" s="155" t="s">
        <v>209</v>
      </c>
      <c r="O22" s="155" t="s">
        <v>209</v>
      </c>
      <c r="P22" s="155" t="s">
        <v>209</v>
      </c>
      <c r="Q22" s="155" t="s">
        <v>209</v>
      </c>
      <c r="R22" s="155" t="s">
        <v>209</v>
      </c>
      <c r="S22" s="155" t="s">
        <v>209</v>
      </c>
      <c r="T22" s="155" t="s">
        <v>209</v>
      </c>
      <c r="U22" s="155" t="s">
        <v>209</v>
      </c>
      <c r="V22" s="155" t="s">
        <v>209</v>
      </c>
      <c r="W22" s="155" t="s">
        <v>209</v>
      </c>
      <c r="X22" s="155" t="s">
        <v>209</v>
      </c>
      <c r="Y22" s="155" t="s">
        <v>209</v>
      </c>
      <c r="Z22" s="155" t="s">
        <v>209</v>
      </c>
      <c r="AA22" s="155" t="s">
        <v>209</v>
      </c>
      <c r="AB22" s="155" t="s">
        <v>209</v>
      </c>
      <c r="AC22" s="155" t="s">
        <v>209</v>
      </c>
      <c r="AD22" s="155" t="s">
        <v>209</v>
      </c>
      <c r="AE22" s="155" t="s">
        <v>209</v>
      </c>
      <c r="AF22" s="122">
        <f t="shared" si="1"/>
        <v>20.3</v>
      </c>
      <c r="AG22" s="74">
        <f t="shared" si="2"/>
        <v>21.419999999999998</v>
      </c>
      <c r="AK22" s="5" t="s">
        <v>37</v>
      </c>
    </row>
    <row r="23" spans="1:38" x14ac:dyDescent="0.2">
      <c r="A23" s="77" t="s">
        <v>156</v>
      </c>
      <c r="B23" s="155">
        <v>16.100000000000001</v>
      </c>
      <c r="C23" s="155">
        <v>17.600000000000001</v>
      </c>
      <c r="D23" s="155">
        <v>20.8</v>
      </c>
      <c r="E23" s="155">
        <v>20.2</v>
      </c>
      <c r="F23" s="155">
        <v>20.7</v>
      </c>
      <c r="G23" s="155">
        <v>21.7</v>
      </c>
      <c r="H23" s="155">
        <v>18.3</v>
      </c>
      <c r="I23" s="155">
        <v>21</v>
      </c>
      <c r="J23" s="155">
        <v>20.6</v>
      </c>
      <c r="K23" s="155">
        <v>20.5</v>
      </c>
      <c r="L23" s="155">
        <v>21.8</v>
      </c>
      <c r="M23" s="155">
        <v>21.7</v>
      </c>
      <c r="N23" s="155">
        <v>20.399999999999999</v>
      </c>
      <c r="O23" s="155">
        <v>20.399999999999999</v>
      </c>
      <c r="P23" s="155">
        <v>20.2</v>
      </c>
      <c r="Q23" s="155">
        <v>19.7</v>
      </c>
      <c r="R23" s="155">
        <v>19.5</v>
      </c>
      <c r="S23" s="155">
        <v>18.2</v>
      </c>
      <c r="T23" s="155">
        <v>16.399999999999999</v>
      </c>
      <c r="U23" s="155">
        <v>18.399999999999999</v>
      </c>
      <c r="V23" s="155">
        <v>17.399999999999999</v>
      </c>
      <c r="W23" s="155">
        <v>17.899999999999999</v>
      </c>
      <c r="X23" s="155">
        <v>18.3</v>
      </c>
      <c r="Y23" s="155">
        <v>18.600000000000001</v>
      </c>
      <c r="Z23" s="155">
        <v>19.2</v>
      </c>
      <c r="AA23" s="155">
        <v>15.7</v>
      </c>
      <c r="AB23" s="155">
        <v>11</v>
      </c>
      <c r="AC23" s="155">
        <v>9.1999999999999993</v>
      </c>
      <c r="AD23" s="155">
        <v>9.1999999999999993</v>
      </c>
      <c r="AE23" s="155">
        <v>14.4</v>
      </c>
      <c r="AF23" s="122">
        <f t="shared" si="1"/>
        <v>9.1999999999999993</v>
      </c>
      <c r="AG23" s="74">
        <f t="shared" si="2"/>
        <v>18.169999999999998</v>
      </c>
      <c r="AJ23" t="s">
        <v>37</v>
      </c>
    </row>
    <row r="24" spans="1:38" x14ac:dyDescent="0.2">
      <c r="A24" s="77" t="s">
        <v>157</v>
      </c>
      <c r="B24" s="155">
        <v>20.3</v>
      </c>
      <c r="C24" s="155">
        <v>20.7</v>
      </c>
      <c r="D24" s="155">
        <v>23.7</v>
      </c>
      <c r="E24" s="155" t="s">
        <v>209</v>
      </c>
      <c r="F24" s="155">
        <v>22.8</v>
      </c>
      <c r="G24" s="155" t="s">
        <v>209</v>
      </c>
      <c r="H24" s="155">
        <v>22.5</v>
      </c>
      <c r="I24" s="155">
        <v>23</v>
      </c>
      <c r="J24" s="155">
        <v>23.3</v>
      </c>
      <c r="K24" s="155">
        <v>24</v>
      </c>
      <c r="L24" s="155" t="s">
        <v>209</v>
      </c>
      <c r="M24" s="155">
        <v>25</v>
      </c>
      <c r="N24" s="155">
        <v>24.9</v>
      </c>
      <c r="O24" s="155">
        <v>22.6</v>
      </c>
      <c r="P24" s="155">
        <v>21.6</v>
      </c>
      <c r="Q24" s="155" t="s">
        <v>209</v>
      </c>
      <c r="R24" s="155">
        <v>24.5</v>
      </c>
      <c r="S24" s="155" t="s">
        <v>209</v>
      </c>
      <c r="T24" s="155">
        <v>25</v>
      </c>
      <c r="U24" s="155" t="s">
        <v>209</v>
      </c>
      <c r="V24" s="155">
        <v>20.399999999999999</v>
      </c>
      <c r="W24" s="155">
        <v>19</v>
      </c>
      <c r="X24" s="155">
        <v>22</v>
      </c>
      <c r="Y24" s="155" t="s">
        <v>209</v>
      </c>
      <c r="Z24" s="155" t="s">
        <v>209</v>
      </c>
      <c r="AA24" s="155" t="s">
        <v>209</v>
      </c>
      <c r="AB24" s="155" t="s">
        <v>209</v>
      </c>
      <c r="AC24" s="155">
        <v>23.2</v>
      </c>
      <c r="AD24" s="155">
        <v>18.8</v>
      </c>
      <c r="AE24" s="155">
        <v>24.8</v>
      </c>
      <c r="AF24" s="122">
        <f t="shared" si="1"/>
        <v>18.8</v>
      </c>
      <c r="AG24" s="74">
        <f t="shared" si="2"/>
        <v>22.605</v>
      </c>
      <c r="AI24" t="s">
        <v>37</v>
      </c>
      <c r="AK24" t="s">
        <v>37</v>
      </c>
    </row>
    <row r="25" spans="1:38" x14ac:dyDescent="0.2">
      <c r="A25" s="77" t="s">
        <v>7</v>
      </c>
      <c r="B25" s="155">
        <v>16.899999999999999</v>
      </c>
      <c r="C25" s="155">
        <v>16.399999999999999</v>
      </c>
      <c r="D25" s="155">
        <v>19.100000000000001</v>
      </c>
      <c r="E25" s="155">
        <v>19.5</v>
      </c>
      <c r="F25" s="155">
        <v>18.600000000000001</v>
      </c>
      <c r="G25" s="155">
        <v>20.3</v>
      </c>
      <c r="H25" s="155">
        <v>18.399999999999999</v>
      </c>
      <c r="I25" s="155">
        <v>19.2</v>
      </c>
      <c r="J25" s="155">
        <v>18.899999999999999</v>
      </c>
      <c r="K25" s="155">
        <v>17.5</v>
      </c>
      <c r="L25" s="155">
        <v>20.2</v>
      </c>
      <c r="M25" s="155">
        <v>18.899999999999999</v>
      </c>
      <c r="N25" s="155">
        <v>16.899999999999999</v>
      </c>
      <c r="O25" s="155">
        <v>18.8</v>
      </c>
      <c r="P25" s="155">
        <v>19.7</v>
      </c>
      <c r="Q25" s="155">
        <v>17.8</v>
      </c>
      <c r="R25" s="155">
        <v>18</v>
      </c>
      <c r="S25" s="155">
        <v>18</v>
      </c>
      <c r="T25" s="155">
        <v>17.100000000000001</v>
      </c>
      <c r="U25" s="155">
        <v>17</v>
      </c>
      <c r="V25" s="155">
        <v>15.3</v>
      </c>
      <c r="W25" s="155">
        <v>15</v>
      </c>
      <c r="X25" s="155">
        <v>16.100000000000001</v>
      </c>
      <c r="Y25" s="155">
        <v>16.399999999999999</v>
      </c>
      <c r="Z25" s="155">
        <v>16.8</v>
      </c>
      <c r="AA25" s="155">
        <v>14.6</v>
      </c>
      <c r="AB25" s="155">
        <v>11.6</v>
      </c>
      <c r="AC25" s="155">
        <v>12.4</v>
      </c>
      <c r="AD25" s="155">
        <v>13.2</v>
      </c>
      <c r="AE25" s="155">
        <v>12.9</v>
      </c>
      <c r="AF25" s="122">
        <f t="shared" si="1"/>
        <v>11.6</v>
      </c>
      <c r="AG25" s="74">
        <f t="shared" si="2"/>
        <v>17.05</v>
      </c>
      <c r="AH25" s="11" t="s">
        <v>37</v>
      </c>
      <c r="AI25" t="s">
        <v>37</v>
      </c>
      <c r="AK25" t="s">
        <v>37</v>
      </c>
    </row>
    <row r="26" spans="1:38" x14ac:dyDescent="0.2">
      <c r="A26" s="77" t="s">
        <v>8</v>
      </c>
      <c r="B26" s="155">
        <v>17.8</v>
      </c>
      <c r="C26" s="155">
        <v>19.2</v>
      </c>
      <c r="D26" s="155" t="s">
        <v>209</v>
      </c>
      <c r="E26" s="155" t="s">
        <v>209</v>
      </c>
      <c r="F26" s="155" t="s">
        <v>209</v>
      </c>
      <c r="G26" s="155" t="s">
        <v>209</v>
      </c>
      <c r="H26" s="155" t="s">
        <v>209</v>
      </c>
      <c r="I26" s="155" t="s">
        <v>209</v>
      </c>
      <c r="J26" s="155" t="s">
        <v>209</v>
      </c>
      <c r="K26" s="155" t="s">
        <v>209</v>
      </c>
      <c r="L26" s="155" t="s">
        <v>209</v>
      </c>
      <c r="M26" s="155" t="s">
        <v>209</v>
      </c>
      <c r="N26" s="155" t="s">
        <v>209</v>
      </c>
      <c r="O26" s="155" t="s">
        <v>209</v>
      </c>
      <c r="P26" s="155" t="s">
        <v>209</v>
      </c>
      <c r="Q26" s="155" t="s">
        <v>209</v>
      </c>
      <c r="R26" s="155" t="s">
        <v>209</v>
      </c>
      <c r="S26" s="155" t="s">
        <v>209</v>
      </c>
      <c r="T26" s="155" t="s">
        <v>209</v>
      </c>
      <c r="U26" s="155" t="s">
        <v>209</v>
      </c>
      <c r="V26" s="155" t="s">
        <v>209</v>
      </c>
      <c r="W26" s="155" t="s">
        <v>209</v>
      </c>
      <c r="X26" s="155" t="s">
        <v>209</v>
      </c>
      <c r="Y26" s="155" t="s">
        <v>209</v>
      </c>
      <c r="Z26" s="155" t="s">
        <v>209</v>
      </c>
      <c r="AA26" s="155" t="s">
        <v>209</v>
      </c>
      <c r="AB26" s="155" t="s">
        <v>209</v>
      </c>
      <c r="AC26" s="155" t="s">
        <v>209</v>
      </c>
      <c r="AD26" s="155" t="s">
        <v>209</v>
      </c>
      <c r="AE26" s="155" t="s">
        <v>209</v>
      </c>
      <c r="AF26" s="122">
        <f t="shared" si="1"/>
        <v>17.8</v>
      </c>
      <c r="AG26" s="74">
        <f t="shared" si="2"/>
        <v>18.5</v>
      </c>
      <c r="AI26" t="s">
        <v>37</v>
      </c>
      <c r="AJ26" t="s">
        <v>37</v>
      </c>
    </row>
    <row r="27" spans="1:38" x14ac:dyDescent="0.2">
      <c r="A27" s="77" t="s">
        <v>158</v>
      </c>
      <c r="B27" s="155">
        <v>18</v>
      </c>
      <c r="C27" s="155">
        <v>17.899999999999999</v>
      </c>
      <c r="D27" s="155">
        <v>19.3</v>
      </c>
      <c r="E27" s="155">
        <v>18.7</v>
      </c>
      <c r="F27" s="155">
        <v>18.2</v>
      </c>
      <c r="G27" s="155">
        <v>21.4</v>
      </c>
      <c r="H27" s="155">
        <v>19.600000000000001</v>
      </c>
      <c r="I27" s="155">
        <v>19.7</v>
      </c>
      <c r="J27" s="155">
        <v>20.399999999999999</v>
      </c>
      <c r="K27" s="155">
        <v>18.5</v>
      </c>
      <c r="L27" s="155">
        <v>19.600000000000001</v>
      </c>
      <c r="M27" s="155">
        <v>18.5</v>
      </c>
      <c r="N27" s="155">
        <v>20.5</v>
      </c>
      <c r="O27" s="155">
        <v>22</v>
      </c>
      <c r="P27" s="155">
        <v>18.399999999999999</v>
      </c>
      <c r="Q27" s="155">
        <v>19.7</v>
      </c>
      <c r="R27" s="155">
        <v>19.3</v>
      </c>
      <c r="S27" s="155">
        <v>18.399999999999999</v>
      </c>
      <c r="T27" s="155">
        <v>18.5</v>
      </c>
      <c r="U27" s="155">
        <v>17.7</v>
      </c>
      <c r="V27" s="155">
        <v>15.7</v>
      </c>
      <c r="W27" s="155">
        <v>14.7</v>
      </c>
      <c r="X27" s="155">
        <v>16.100000000000001</v>
      </c>
      <c r="Y27" s="155">
        <v>16.100000000000001</v>
      </c>
      <c r="Z27" s="155">
        <v>18.600000000000001</v>
      </c>
      <c r="AA27" s="155">
        <v>17.399999999999999</v>
      </c>
      <c r="AB27" s="155">
        <v>13.9</v>
      </c>
      <c r="AC27" s="155">
        <v>12.9</v>
      </c>
      <c r="AD27" s="155">
        <v>13.7</v>
      </c>
      <c r="AE27" s="155">
        <v>14</v>
      </c>
      <c r="AF27" s="122">
        <f t="shared" si="1"/>
        <v>12.9</v>
      </c>
      <c r="AG27" s="74">
        <f t="shared" si="2"/>
        <v>17.91333333333333</v>
      </c>
      <c r="AK27" t="s">
        <v>37</v>
      </c>
    </row>
    <row r="28" spans="1:38" x14ac:dyDescent="0.2">
      <c r="A28" s="77" t="s">
        <v>9</v>
      </c>
      <c r="B28" s="155">
        <v>15.2</v>
      </c>
      <c r="C28" s="155">
        <v>14.1</v>
      </c>
      <c r="D28" s="155">
        <v>17</v>
      </c>
      <c r="E28" s="155">
        <v>17.3</v>
      </c>
      <c r="F28" s="155">
        <v>18.600000000000001</v>
      </c>
      <c r="G28" s="155">
        <v>20.399999999999999</v>
      </c>
      <c r="H28" s="155">
        <v>17</v>
      </c>
      <c r="I28" s="155">
        <v>19.600000000000001</v>
      </c>
      <c r="J28" s="155">
        <v>20.8</v>
      </c>
      <c r="K28" s="155">
        <v>19.5</v>
      </c>
      <c r="L28" s="155">
        <v>19.100000000000001</v>
      </c>
      <c r="M28" s="155">
        <v>22.3</v>
      </c>
      <c r="N28" s="155">
        <v>19.100000000000001</v>
      </c>
      <c r="O28" s="155">
        <v>19.100000000000001</v>
      </c>
      <c r="P28" s="155">
        <v>20.5</v>
      </c>
      <c r="Q28" s="155">
        <v>18.100000000000001</v>
      </c>
      <c r="R28" s="155">
        <v>18</v>
      </c>
      <c r="S28" s="155">
        <v>15.2</v>
      </c>
      <c r="T28" s="155">
        <v>14.7</v>
      </c>
      <c r="U28" s="155">
        <v>14.1</v>
      </c>
      <c r="V28" s="155">
        <v>14</v>
      </c>
      <c r="W28" s="155">
        <v>13.2</v>
      </c>
      <c r="X28" s="155">
        <v>16.7</v>
      </c>
      <c r="Y28" s="155">
        <v>15.8</v>
      </c>
      <c r="Z28" s="155">
        <v>18.399999999999999</v>
      </c>
      <c r="AA28" s="155">
        <v>13.1</v>
      </c>
      <c r="AB28" s="155">
        <v>9.1999999999999993</v>
      </c>
      <c r="AC28" s="155">
        <v>6.7</v>
      </c>
      <c r="AD28" s="155">
        <v>7.4</v>
      </c>
      <c r="AE28" s="155">
        <v>9.8000000000000007</v>
      </c>
      <c r="AF28" s="122">
        <f t="shared" si="1"/>
        <v>6.7</v>
      </c>
      <c r="AG28" s="74">
        <f t="shared" si="2"/>
        <v>16.133333333333333</v>
      </c>
      <c r="AI28" t="s">
        <v>37</v>
      </c>
      <c r="AJ28" t="s">
        <v>37</v>
      </c>
      <c r="AK28" t="s">
        <v>37</v>
      </c>
    </row>
    <row r="29" spans="1:38" x14ac:dyDescent="0.2">
      <c r="A29" s="77" t="s">
        <v>143</v>
      </c>
      <c r="B29" s="155">
        <v>15.4</v>
      </c>
      <c r="C29" s="155">
        <v>17.3</v>
      </c>
      <c r="D29" s="155">
        <v>17.899999999999999</v>
      </c>
      <c r="E29" s="155">
        <v>17.5</v>
      </c>
      <c r="F29" s="155">
        <v>17.7</v>
      </c>
      <c r="G29" s="155">
        <v>21.6</v>
      </c>
      <c r="H29" s="155">
        <v>19.2</v>
      </c>
      <c r="I29" s="155">
        <v>19.399999999999999</v>
      </c>
      <c r="J29" s="155">
        <v>19.7</v>
      </c>
      <c r="K29" s="155">
        <v>17.2</v>
      </c>
      <c r="L29" s="155">
        <v>16.7</v>
      </c>
      <c r="M29" s="155">
        <v>16.5</v>
      </c>
      <c r="N29" s="155">
        <v>20.7</v>
      </c>
      <c r="O29" s="155">
        <v>21.4</v>
      </c>
      <c r="P29" s="155">
        <v>19</v>
      </c>
      <c r="Q29" s="155">
        <v>19.899999999999999</v>
      </c>
      <c r="R29" s="155">
        <v>18.3</v>
      </c>
      <c r="S29" s="155">
        <v>16.600000000000001</v>
      </c>
      <c r="T29" s="155">
        <v>15.9</v>
      </c>
      <c r="U29" s="155">
        <v>17.100000000000001</v>
      </c>
      <c r="V29" s="155">
        <v>17.100000000000001</v>
      </c>
      <c r="W29" s="155">
        <v>14.7</v>
      </c>
      <c r="X29" s="155">
        <v>15.3</v>
      </c>
      <c r="Y29" s="155">
        <v>16.5</v>
      </c>
      <c r="Z29" s="155">
        <v>17.8</v>
      </c>
      <c r="AA29" s="155">
        <v>17.600000000000001</v>
      </c>
      <c r="AB29" s="155">
        <v>11.3</v>
      </c>
      <c r="AC29" s="155">
        <v>7.3</v>
      </c>
      <c r="AD29" s="155">
        <v>7.9</v>
      </c>
      <c r="AE29" s="155">
        <v>14.8</v>
      </c>
      <c r="AF29" s="122">
        <f t="shared" si="1"/>
        <v>7.3</v>
      </c>
      <c r="AG29" s="74">
        <f t="shared" si="2"/>
        <v>16.843333333333334</v>
      </c>
      <c r="AI29" t="s">
        <v>37</v>
      </c>
    </row>
    <row r="30" spans="1:38" x14ac:dyDescent="0.2">
      <c r="A30" s="77" t="s">
        <v>10</v>
      </c>
      <c r="B30" s="155" t="s">
        <v>209</v>
      </c>
      <c r="C30" s="155">
        <v>30.1</v>
      </c>
      <c r="D30" s="155">
        <v>29.8</v>
      </c>
      <c r="E30" s="155">
        <v>24.6</v>
      </c>
      <c r="F30" s="155">
        <v>24.8</v>
      </c>
      <c r="G30" s="155">
        <v>28.6</v>
      </c>
      <c r="H30" s="155">
        <v>25.3</v>
      </c>
      <c r="I30" s="155">
        <v>25.3</v>
      </c>
      <c r="J30" s="155">
        <v>24.1</v>
      </c>
      <c r="K30" s="155" t="s">
        <v>209</v>
      </c>
      <c r="L30" s="155" t="s">
        <v>209</v>
      </c>
      <c r="M30" s="155" t="s">
        <v>209</v>
      </c>
      <c r="N30" s="155" t="s">
        <v>209</v>
      </c>
      <c r="O30" s="155" t="s">
        <v>209</v>
      </c>
      <c r="P30" s="155" t="s">
        <v>209</v>
      </c>
      <c r="Q30" s="155" t="s">
        <v>209</v>
      </c>
      <c r="R30" s="155" t="s">
        <v>209</v>
      </c>
      <c r="S30" s="155" t="s">
        <v>209</v>
      </c>
      <c r="T30" s="155" t="s">
        <v>209</v>
      </c>
      <c r="U30" s="155" t="s">
        <v>209</v>
      </c>
      <c r="V30" s="155" t="s">
        <v>209</v>
      </c>
      <c r="W30" s="155" t="s">
        <v>209</v>
      </c>
      <c r="X30" s="155" t="s">
        <v>209</v>
      </c>
      <c r="Y30" s="155" t="s">
        <v>209</v>
      </c>
      <c r="Z30" s="155" t="s">
        <v>209</v>
      </c>
      <c r="AA30" s="155" t="s">
        <v>209</v>
      </c>
      <c r="AB30" s="155" t="s">
        <v>209</v>
      </c>
      <c r="AC30" s="155" t="s">
        <v>209</v>
      </c>
      <c r="AD30" s="155" t="s">
        <v>209</v>
      </c>
      <c r="AE30" s="155" t="s">
        <v>209</v>
      </c>
      <c r="AF30" s="122">
        <f t="shared" si="1"/>
        <v>24.1</v>
      </c>
      <c r="AG30" s="74">
        <f t="shared" si="2"/>
        <v>26.575000000000003</v>
      </c>
      <c r="AI30" t="s">
        <v>37</v>
      </c>
      <c r="AK30" t="s">
        <v>37</v>
      </c>
    </row>
    <row r="31" spans="1:38" x14ac:dyDescent="0.2">
      <c r="A31" s="77" t="s">
        <v>22</v>
      </c>
      <c r="B31" s="155">
        <v>16.5</v>
      </c>
      <c r="C31" s="155">
        <v>17.7</v>
      </c>
      <c r="D31" s="155">
        <v>20.100000000000001</v>
      </c>
      <c r="E31" s="155">
        <v>20.3</v>
      </c>
      <c r="F31" s="155">
        <v>19.2</v>
      </c>
      <c r="G31" s="155">
        <v>21.3</v>
      </c>
      <c r="H31" s="155">
        <v>19.899999999999999</v>
      </c>
      <c r="I31" s="155">
        <v>19.399999999999999</v>
      </c>
      <c r="J31" s="155">
        <v>22.8</v>
      </c>
      <c r="K31" s="155">
        <v>22.4</v>
      </c>
      <c r="L31" s="155">
        <v>22</v>
      </c>
      <c r="M31" s="155">
        <v>21.3</v>
      </c>
      <c r="N31" s="155">
        <v>20.3</v>
      </c>
      <c r="O31" s="155">
        <v>20.7</v>
      </c>
      <c r="P31" s="155">
        <v>20.9</v>
      </c>
      <c r="Q31" s="155">
        <v>19.2</v>
      </c>
      <c r="R31" s="155">
        <v>18</v>
      </c>
      <c r="S31" s="155">
        <v>17.2</v>
      </c>
      <c r="T31" s="155">
        <v>17.600000000000001</v>
      </c>
      <c r="U31" s="155">
        <v>16.899999999999999</v>
      </c>
      <c r="V31" s="155">
        <v>16.399999999999999</v>
      </c>
      <c r="W31" s="155">
        <v>16.7</v>
      </c>
      <c r="X31" s="155">
        <v>18.100000000000001</v>
      </c>
      <c r="Y31" s="155">
        <v>17.600000000000001</v>
      </c>
      <c r="Z31" s="155">
        <v>17.7</v>
      </c>
      <c r="AA31" s="155">
        <v>15.9</v>
      </c>
      <c r="AB31" s="155">
        <v>12</v>
      </c>
      <c r="AC31" s="155">
        <v>9.8000000000000007</v>
      </c>
      <c r="AD31" s="155">
        <v>10</v>
      </c>
      <c r="AE31" s="155">
        <v>13.6</v>
      </c>
      <c r="AF31" s="122">
        <f t="shared" si="1"/>
        <v>9.8000000000000007</v>
      </c>
      <c r="AG31" s="74">
        <f t="shared" si="2"/>
        <v>18.05</v>
      </c>
    </row>
    <row r="32" spans="1:38" ht="13.5" thickBot="1" x14ac:dyDescent="0.25">
      <c r="A32" s="107" t="s">
        <v>11</v>
      </c>
      <c r="B32" s="155">
        <v>21.6</v>
      </c>
      <c r="C32" s="155">
        <v>19.5</v>
      </c>
      <c r="D32" s="155">
        <v>19.8</v>
      </c>
      <c r="E32" s="155">
        <v>19.600000000000001</v>
      </c>
      <c r="F32" s="155">
        <v>19.5</v>
      </c>
      <c r="G32" s="155">
        <v>22.2</v>
      </c>
      <c r="H32" s="155">
        <v>21</v>
      </c>
      <c r="I32" s="155">
        <v>20.6</v>
      </c>
      <c r="J32" s="155">
        <v>22.8</v>
      </c>
      <c r="K32" s="155">
        <v>19.8</v>
      </c>
      <c r="L32" s="155">
        <v>20.9</v>
      </c>
      <c r="M32" s="155">
        <v>20.3</v>
      </c>
      <c r="N32" s="155">
        <v>22.3</v>
      </c>
      <c r="O32" s="155">
        <v>20.8</v>
      </c>
      <c r="P32" s="155">
        <v>19.3</v>
      </c>
      <c r="Q32" s="155">
        <v>21.4</v>
      </c>
      <c r="R32" s="155">
        <v>20.100000000000001</v>
      </c>
      <c r="S32" s="155">
        <v>20.6</v>
      </c>
      <c r="T32" s="155">
        <v>18.399999999999999</v>
      </c>
      <c r="U32" s="155">
        <v>18.2</v>
      </c>
      <c r="V32" s="155">
        <v>17.8</v>
      </c>
      <c r="W32" s="155">
        <v>17.2</v>
      </c>
      <c r="X32" s="155">
        <v>18.5</v>
      </c>
      <c r="Y32" s="155">
        <v>17.600000000000001</v>
      </c>
      <c r="Z32" s="155">
        <v>20</v>
      </c>
      <c r="AA32" s="155">
        <v>20.100000000000001</v>
      </c>
      <c r="AB32" s="155">
        <v>17.600000000000001</v>
      </c>
      <c r="AC32" s="155">
        <v>14.4</v>
      </c>
      <c r="AD32" s="155">
        <v>14.9</v>
      </c>
      <c r="AE32" s="155">
        <v>15.5</v>
      </c>
      <c r="AF32" s="122">
        <f t="shared" ref="AF32" si="5">MIN(B32:AE32)</f>
        <v>14.4</v>
      </c>
      <c r="AG32" s="74">
        <f t="shared" ref="AG32" si="6">AVERAGE(B32:AE32)</f>
        <v>19.410000000000004</v>
      </c>
    </row>
    <row r="33" spans="1:38" s="5" customFormat="1" ht="17.100000000000001" customHeight="1" thickBot="1" x14ac:dyDescent="0.25">
      <c r="A33" s="98" t="s">
        <v>211</v>
      </c>
      <c r="B33" s="81">
        <f t="shared" ref="B33:AF33" si="7">MIN(B5:B32)</f>
        <v>10.8</v>
      </c>
      <c r="C33" s="81">
        <f t="shared" si="7"/>
        <v>10.8</v>
      </c>
      <c r="D33" s="81">
        <f t="shared" si="7"/>
        <v>15.1</v>
      </c>
      <c r="E33" s="81">
        <f t="shared" si="7"/>
        <v>17.3</v>
      </c>
      <c r="F33" s="81">
        <f t="shared" si="7"/>
        <v>15.9</v>
      </c>
      <c r="G33" s="81">
        <f t="shared" si="7"/>
        <v>16.600000000000001</v>
      </c>
      <c r="H33" s="81">
        <f t="shared" si="7"/>
        <v>17</v>
      </c>
      <c r="I33" s="81">
        <f t="shared" si="7"/>
        <v>18.5</v>
      </c>
      <c r="J33" s="81">
        <f t="shared" si="7"/>
        <v>18.899999999999999</v>
      </c>
      <c r="K33" s="81">
        <f t="shared" si="7"/>
        <v>16.7</v>
      </c>
      <c r="L33" s="81">
        <f t="shared" si="7"/>
        <v>15.2</v>
      </c>
      <c r="M33" s="81">
        <f t="shared" si="7"/>
        <v>14.4</v>
      </c>
      <c r="N33" s="81">
        <f t="shared" si="7"/>
        <v>14.7</v>
      </c>
      <c r="O33" s="81">
        <f t="shared" si="7"/>
        <v>16.100000000000001</v>
      </c>
      <c r="P33" s="81">
        <f t="shared" si="7"/>
        <v>18.399999999999999</v>
      </c>
      <c r="Q33" s="81">
        <f t="shared" si="7"/>
        <v>17</v>
      </c>
      <c r="R33" s="81">
        <f t="shared" si="7"/>
        <v>17.600000000000001</v>
      </c>
      <c r="S33" s="81">
        <f t="shared" si="7"/>
        <v>15.2</v>
      </c>
      <c r="T33" s="81">
        <f t="shared" si="7"/>
        <v>14.7</v>
      </c>
      <c r="U33" s="81">
        <f t="shared" si="7"/>
        <v>14.1</v>
      </c>
      <c r="V33" s="81">
        <f t="shared" si="7"/>
        <v>14</v>
      </c>
      <c r="W33" s="81">
        <f t="shared" si="7"/>
        <v>13.2</v>
      </c>
      <c r="X33" s="81">
        <f t="shared" si="7"/>
        <v>13.7</v>
      </c>
      <c r="Y33" s="81">
        <f t="shared" si="7"/>
        <v>12.8</v>
      </c>
      <c r="Z33" s="81">
        <f t="shared" si="7"/>
        <v>14.1</v>
      </c>
      <c r="AA33" s="81">
        <f t="shared" si="7"/>
        <v>12.5</v>
      </c>
      <c r="AB33" s="81">
        <f t="shared" si="7"/>
        <v>6.3</v>
      </c>
      <c r="AC33" s="81">
        <f t="shared" si="7"/>
        <v>5.9</v>
      </c>
      <c r="AD33" s="81">
        <f t="shared" si="7"/>
        <v>6.3</v>
      </c>
      <c r="AE33" s="84">
        <f t="shared" si="7"/>
        <v>9.8000000000000007</v>
      </c>
      <c r="AF33" s="117">
        <f t="shared" si="7"/>
        <v>5.9</v>
      </c>
      <c r="AG33" s="118">
        <f>AVERAGE(AG5:AG32)</f>
        <v>18.594166666666666</v>
      </c>
      <c r="AK33" s="5" t="s">
        <v>37</v>
      </c>
    </row>
    <row r="34" spans="1:38" x14ac:dyDescent="0.2">
      <c r="A34" s="41"/>
      <c r="B34" s="42"/>
      <c r="C34" s="42"/>
      <c r="D34" s="42" t="s">
        <v>90</v>
      </c>
      <c r="E34" s="42"/>
      <c r="F34" s="42"/>
      <c r="G34" s="42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49"/>
      <c r="AE34" s="49"/>
      <c r="AF34" s="46"/>
      <c r="AG34" s="48"/>
    </row>
    <row r="35" spans="1:38" x14ac:dyDescent="0.2">
      <c r="A35" s="41"/>
      <c r="B35" s="43" t="s">
        <v>91</v>
      </c>
      <c r="C35" s="43"/>
      <c r="D35" s="43"/>
      <c r="E35" s="43"/>
      <c r="F35" s="43"/>
      <c r="G35" s="43"/>
      <c r="H35" s="43"/>
      <c r="I35" s="43"/>
      <c r="J35" s="91"/>
      <c r="K35" s="91"/>
      <c r="L35" s="91"/>
      <c r="M35" s="91" t="s">
        <v>35</v>
      </c>
      <c r="N35" s="91"/>
      <c r="O35" s="91"/>
      <c r="P35" s="91"/>
      <c r="Q35" s="91"/>
      <c r="R35" s="91"/>
      <c r="S35" s="91"/>
      <c r="T35" s="173" t="s">
        <v>86</v>
      </c>
      <c r="U35" s="173"/>
      <c r="V35" s="173"/>
      <c r="W35" s="173"/>
      <c r="X35" s="173"/>
      <c r="Y35" s="91"/>
      <c r="Z35" s="91"/>
      <c r="AA35" s="91"/>
      <c r="AB35" s="91"/>
      <c r="AC35" s="91"/>
      <c r="AD35" s="91"/>
      <c r="AE35" s="91"/>
      <c r="AF35" s="46"/>
      <c r="AG35" s="45"/>
      <c r="AK35" t="s">
        <v>37</v>
      </c>
      <c r="AL35" t="s">
        <v>37</v>
      </c>
    </row>
    <row r="36" spans="1:38" x14ac:dyDescent="0.2">
      <c r="A36" s="44"/>
      <c r="B36" s="91"/>
      <c r="C36" s="91"/>
      <c r="D36" s="91"/>
      <c r="E36" s="91"/>
      <c r="F36" s="91"/>
      <c r="G36" s="91"/>
      <c r="H36" s="91"/>
      <c r="I36" s="91"/>
      <c r="J36" s="92"/>
      <c r="K36" s="92"/>
      <c r="L36" s="92"/>
      <c r="M36" s="92" t="s">
        <v>36</v>
      </c>
      <c r="N36" s="92"/>
      <c r="O36" s="92"/>
      <c r="P36" s="92"/>
      <c r="Q36" s="91"/>
      <c r="R36" s="91"/>
      <c r="S36" s="91"/>
      <c r="T36" s="174" t="s">
        <v>87</v>
      </c>
      <c r="U36" s="174"/>
      <c r="V36" s="174"/>
      <c r="W36" s="174"/>
      <c r="X36" s="174"/>
      <c r="Y36" s="91"/>
      <c r="Z36" s="91"/>
      <c r="AA36" s="91"/>
      <c r="AB36" s="91"/>
      <c r="AC36" s="91"/>
      <c r="AD36" s="49"/>
      <c r="AE36" s="49"/>
      <c r="AF36" s="46"/>
      <c r="AG36" s="45"/>
    </row>
    <row r="37" spans="1:38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49"/>
      <c r="AE37" s="49"/>
      <c r="AF37" s="46"/>
      <c r="AG37" s="75"/>
    </row>
    <row r="38" spans="1:38" x14ac:dyDescent="0.2">
      <c r="A38" s="44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46"/>
      <c r="AG38" s="48"/>
      <c r="AJ38" s="11" t="s">
        <v>37</v>
      </c>
      <c r="AK38" t="s">
        <v>37</v>
      </c>
    </row>
    <row r="39" spans="1:38" x14ac:dyDescent="0.2">
      <c r="A39" s="44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46"/>
      <c r="AG39" s="48"/>
      <c r="AK39" t="s">
        <v>37</v>
      </c>
    </row>
    <row r="40" spans="1:38" ht="13.5" thickBot="1" x14ac:dyDescent="0.25">
      <c r="A40" s="53"/>
      <c r="B40" s="54"/>
      <c r="C40" s="54"/>
      <c r="D40" s="54"/>
      <c r="E40" s="54"/>
      <c r="F40" s="54"/>
      <c r="G40" s="54" t="s">
        <v>37</v>
      </c>
      <c r="H40" s="54"/>
      <c r="I40" s="54"/>
      <c r="J40" s="54"/>
      <c r="K40" s="54"/>
      <c r="L40" s="54" t="s">
        <v>37</v>
      </c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5"/>
      <c r="AG40" s="76"/>
      <c r="AK40" t="s">
        <v>37</v>
      </c>
    </row>
    <row r="41" spans="1:38" x14ac:dyDescent="0.2">
      <c r="AI41" t="s">
        <v>37</v>
      </c>
    </row>
    <row r="43" spans="1:38" x14ac:dyDescent="0.2">
      <c r="AD43" s="2" t="s">
        <v>37</v>
      </c>
    </row>
    <row r="44" spans="1:38" x14ac:dyDescent="0.2">
      <c r="K44" s="2" t="s">
        <v>37</v>
      </c>
      <c r="M44" s="2" t="s">
        <v>37</v>
      </c>
      <c r="N44" s="2" t="s">
        <v>37</v>
      </c>
    </row>
    <row r="45" spans="1:38" x14ac:dyDescent="0.2">
      <c r="J45" s="2" t="s">
        <v>37</v>
      </c>
      <c r="K45" s="2" t="s">
        <v>37</v>
      </c>
      <c r="M45" s="2" t="s">
        <v>37</v>
      </c>
      <c r="N45" s="2" t="s">
        <v>37</v>
      </c>
      <c r="T45" s="2" t="s">
        <v>37</v>
      </c>
      <c r="AH45" s="11" t="s">
        <v>37</v>
      </c>
      <c r="AI45" t="s">
        <v>37</v>
      </c>
    </row>
    <row r="46" spans="1:38" x14ac:dyDescent="0.2">
      <c r="L46" s="2" t="s">
        <v>37</v>
      </c>
      <c r="M46" s="2" t="s">
        <v>37</v>
      </c>
      <c r="N46" s="2" t="s">
        <v>37</v>
      </c>
      <c r="O46" s="2" t="s">
        <v>37</v>
      </c>
    </row>
    <row r="47" spans="1:38" x14ac:dyDescent="0.2">
      <c r="J47" s="2" t="s">
        <v>37</v>
      </c>
      <c r="K47" s="2" t="s">
        <v>37</v>
      </c>
      <c r="L47" s="2" t="s">
        <v>37</v>
      </c>
      <c r="M47" s="2" t="s">
        <v>37</v>
      </c>
      <c r="N47" s="2" t="s">
        <v>37</v>
      </c>
      <c r="AI47" t="s">
        <v>212</v>
      </c>
    </row>
    <row r="48" spans="1:38" x14ac:dyDescent="0.2">
      <c r="I48" s="2" t="s">
        <v>37</v>
      </c>
      <c r="J48" s="2" t="s">
        <v>37</v>
      </c>
      <c r="L48" s="2" t="s">
        <v>37</v>
      </c>
      <c r="O48" s="2" t="s">
        <v>37</v>
      </c>
      <c r="Y48" s="2" t="s">
        <v>37</v>
      </c>
      <c r="AB48" s="2" t="s">
        <v>37</v>
      </c>
      <c r="AH48" t="s">
        <v>37</v>
      </c>
    </row>
    <row r="49" spans="14:34" x14ac:dyDescent="0.2">
      <c r="N49" s="2" t="s">
        <v>37</v>
      </c>
    </row>
    <row r="55" spans="14:34" x14ac:dyDescent="0.2">
      <c r="AH55" s="11" t="s">
        <v>37</v>
      </c>
    </row>
  </sheetData>
  <sheetProtection algorithmName="SHA-512" hashValue="FFP5D46ZctBsDRAzy2bw6Glh7EBJGq3eKWucSYkBcyoxXFF13FnAsjIauY/iN0YmDXvlZ1rGEh443M6woGW1dA==" saltValue="5qvjQyj1brszaufv26btUQ==" spinCount="100000" sheet="1" objects="1" scenarios="1"/>
  <mergeCells count="35">
    <mergeCell ref="Z3:Z4"/>
    <mergeCell ref="U3:U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T36:X36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35:X35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zoomScale="90" zoomScaleNormal="90" workbookViewId="0">
      <selection activeCell="AH36" sqref="AH36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5" ht="20.100000000000001" customHeight="1" thickBot="1" x14ac:dyDescent="0.25">
      <c r="A1" s="199" t="s">
        <v>16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1"/>
    </row>
    <row r="2" spans="1:35" s="4" customFormat="1" ht="20.100000000000001" customHeight="1" thickBot="1" x14ac:dyDescent="0.25">
      <c r="A2" s="184" t="s">
        <v>12</v>
      </c>
      <c r="B2" s="196" t="s">
        <v>213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80"/>
    </row>
    <row r="3" spans="1:35" s="5" customFormat="1" ht="20.100000000000001" customHeight="1" x14ac:dyDescent="0.2">
      <c r="A3" s="185"/>
      <c r="B3" s="187">
        <v>1</v>
      </c>
      <c r="C3" s="175">
        <f>SUM(B3+1)</f>
        <v>2</v>
      </c>
      <c r="D3" s="175">
        <f t="shared" ref="D3:AD3" si="0">SUM(C3+1)</f>
        <v>3</v>
      </c>
      <c r="E3" s="175">
        <f t="shared" si="0"/>
        <v>4</v>
      </c>
      <c r="F3" s="175">
        <f t="shared" si="0"/>
        <v>5</v>
      </c>
      <c r="G3" s="175">
        <f t="shared" si="0"/>
        <v>6</v>
      </c>
      <c r="H3" s="175">
        <f t="shared" si="0"/>
        <v>7</v>
      </c>
      <c r="I3" s="175">
        <f t="shared" si="0"/>
        <v>8</v>
      </c>
      <c r="J3" s="175">
        <f t="shared" si="0"/>
        <v>9</v>
      </c>
      <c r="K3" s="175">
        <f t="shared" si="0"/>
        <v>10</v>
      </c>
      <c r="L3" s="175">
        <f t="shared" si="0"/>
        <v>11</v>
      </c>
      <c r="M3" s="175">
        <f t="shared" si="0"/>
        <v>12</v>
      </c>
      <c r="N3" s="175">
        <f t="shared" si="0"/>
        <v>13</v>
      </c>
      <c r="O3" s="175">
        <f t="shared" si="0"/>
        <v>14</v>
      </c>
      <c r="P3" s="175">
        <f t="shared" si="0"/>
        <v>15</v>
      </c>
      <c r="Q3" s="175">
        <f t="shared" si="0"/>
        <v>16</v>
      </c>
      <c r="R3" s="175">
        <f t="shared" si="0"/>
        <v>17</v>
      </c>
      <c r="S3" s="175">
        <f t="shared" si="0"/>
        <v>18</v>
      </c>
      <c r="T3" s="175">
        <f t="shared" si="0"/>
        <v>19</v>
      </c>
      <c r="U3" s="175">
        <f t="shared" si="0"/>
        <v>20</v>
      </c>
      <c r="V3" s="175">
        <f t="shared" si="0"/>
        <v>21</v>
      </c>
      <c r="W3" s="175">
        <f t="shared" si="0"/>
        <v>22</v>
      </c>
      <c r="X3" s="175">
        <f t="shared" si="0"/>
        <v>23</v>
      </c>
      <c r="Y3" s="175">
        <f t="shared" si="0"/>
        <v>24</v>
      </c>
      <c r="Z3" s="175">
        <f t="shared" si="0"/>
        <v>25</v>
      </c>
      <c r="AA3" s="175">
        <f t="shared" si="0"/>
        <v>26</v>
      </c>
      <c r="AB3" s="175">
        <f t="shared" si="0"/>
        <v>27</v>
      </c>
      <c r="AC3" s="175">
        <f t="shared" si="0"/>
        <v>28</v>
      </c>
      <c r="AD3" s="175">
        <f t="shared" si="0"/>
        <v>29</v>
      </c>
      <c r="AE3" s="177">
        <v>30</v>
      </c>
      <c r="AF3" s="204" t="s">
        <v>27</v>
      </c>
    </row>
    <row r="4" spans="1:35" s="5" customFormat="1" ht="20.100000000000001" customHeight="1" thickBot="1" x14ac:dyDescent="0.25">
      <c r="A4" s="186"/>
      <c r="B4" s="188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8"/>
      <c r="AF4" s="205"/>
    </row>
    <row r="5" spans="1:35" s="5" customFormat="1" x14ac:dyDescent="0.2">
      <c r="A5" s="106" t="s">
        <v>31</v>
      </c>
      <c r="B5" s="155">
        <v>65</v>
      </c>
      <c r="C5" s="155">
        <v>64.958333333333329</v>
      </c>
      <c r="D5" s="155">
        <v>64.5</v>
      </c>
      <c r="E5" s="155">
        <v>63.291666666666664</v>
      </c>
      <c r="F5" s="155">
        <v>66.5</v>
      </c>
      <c r="G5" s="155">
        <v>63.791666666666664</v>
      </c>
      <c r="H5" s="155">
        <v>75.916666666666671</v>
      </c>
      <c r="I5" s="155">
        <v>69.458333333333329</v>
      </c>
      <c r="J5" s="155">
        <v>58.708333333333336</v>
      </c>
      <c r="K5" s="155">
        <v>61.791666666666664</v>
      </c>
      <c r="L5" s="155">
        <v>58.333333333333336</v>
      </c>
      <c r="M5" s="155">
        <v>60.375</v>
      </c>
      <c r="N5" s="155">
        <v>65.958333333333329</v>
      </c>
      <c r="O5" s="155">
        <v>70.833333333333329</v>
      </c>
      <c r="P5" s="155">
        <v>65.125</v>
      </c>
      <c r="Q5" s="155">
        <v>66.833333333333329</v>
      </c>
      <c r="R5" s="155">
        <v>84.583333333333329</v>
      </c>
      <c r="S5" s="155">
        <v>77</v>
      </c>
      <c r="T5" s="155">
        <v>72.375</v>
      </c>
      <c r="U5" s="155">
        <v>70.416666666666671</v>
      </c>
      <c r="V5" s="155">
        <v>68.75</v>
      </c>
      <c r="W5" s="155">
        <v>66.25</v>
      </c>
      <c r="X5" s="155">
        <v>66.333333333333329</v>
      </c>
      <c r="Y5" s="155">
        <v>64.916666666666671</v>
      </c>
      <c r="Z5" s="155">
        <v>64.75</v>
      </c>
      <c r="AA5" s="155">
        <v>62.333333333333336</v>
      </c>
      <c r="AB5" s="155">
        <v>63.583333333333336</v>
      </c>
      <c r="AC5" s="155">
        <v>58.833333333333336</v>
      </c>
      <c r="AD5" s="155">
        <v>63.833333333333336</v>
      </c>
      <c r="AE5" s="155">
        <v>66.208333333333329</v>
      </c>
      <c r="AF5" s="124">
        <f t="shared" ref="AF5:AF10" si="1">AVERAGE(B5:AE5)</f>
        <v>66.384722222222223</v>
      </c>
    </row>
    <row r="6" spans="1:35" x14ac:dyDescent="0.2">
      <c r="A6" s="77" t="s">
        <v>93</v>
      </c>
      <c r="B6" s="155">
        <v>54.75</v>
      </c>
      <c r="C6" s="155">
        <v>56.291666666666664</v>
      </c>
      <c r="D6" s="155">
        <v>55</v>
      </c>
      <c r="E6" s="155">
        <v>56.416666666666664</v>
      </c>
      <c r="F6" s="155">
        <v>56.958333333333336</v>
      </c>
      <c r="G6" s="155">
        <v>58.666666666666664</v>
      </c>
      <c r="H6" s="155">
        <v>64.125</v>
      </c>
      <c r="I6" s="155">
        <v>63.333333333333336</v>
      </c>
      <c r="J6" s="155">
        <v>57.375</v>
      </c>
      <c r="K6" s="155">
        <v>49.416666666666664</v>
      </c>
      <c r="L6" s="155">
        <v>47.583333333333336</v>
      </c>
      <c r="M6" s="155">
        <v>56.958333333333336</v>
      </c>
      <c r="N6" s="155">
        <v>65.375</v>
      </c>
      <c r="O6" s="155">
        <v>62.458333333333336</v>
      </c>
      <c r="P6" s="155">
        <v>57.041666666666664</v>
      </c>
      <c r="Q6" s="155">
        <v>70.25</v>
      </c>
      <c r="R6" s="155">
        <v>82.916666666666671</v>
      </c>
      <c r="S6" s="155">
        <v>73.041666666666671</v>
      </c>
      <c r="T6" s="155">
        <v>62.791666666666664</v>
      </c>
      <c r="U6" s="155">
        <v>61.583333333333336</v>
      </c>
      <c r="V6" s="155">
        <v>59.791666666666664</v>
      </c>
      <c r="W6" s="155">
        <v>58.333333333333336</v>
      </c>
      <c r="X6" s="155">
        <v>59.166666666666664</v>
      </c>
      <c r="Y6" s="155">
        <v>53.5</v>
      </c>
      <c r="Z6" s="155">
        <v>69.166666666666671</v>
      </c>
      <c r="AA6" s="155">
        <v>68.625</v>
      </c>
      <c r="AB6" s="155">
        <v>53.416666666666664</v>
      </c>
      <c r="AC6" s="155">
        <v>50.541666666666664</v>
      </c>
      <c r="AD6" s="155">
        <v>52.083333333333336</v>
      </c>
      <c r="AE6" s="155">
        <v>55.625</v>
      </c>
      <c r="AF6" s="125">
        <f t="shared" si="1"/>
        <v>59.75277777777778</v>
      </c>
    </row>
    <row r="7" spans="1:35" x14ac:dyDescent="0.2">
      <c r="A7" s="77" t="s">
        <v>152</v>
      </c>
      <c r="B7" s="155">
        <v>57.875</v>
      </c>
      <c r="C7" s="155">
        <v>54.25</v>
      </c>
      <c r="D7" s="155">
        <v>55.666666666666664</v>
      </c>
      <c r="E7" s="155">
        <v>57.625</v>
      </c>
      <c r="F7" s="155">
        <v>59.208333333333336</v>
      </c>
      <c r="G7" s="155">
        <v>61.791666666666664</v>
      </c>
      <c r="H7" s="155">
        <v>64.958333333333329</v>
      </c>
      <c r="I7" s="155">
        <v>68.25</v>
      </c>
      <c r="J7" s="155">
        <v>65.166666666666671</v>
      </c>
      <c r="K7" s="155">
        <v>55.833333333333336</v>
      </c>
      <c r="L7" s="155">
        <v>58.333333333333336</v>
      </c>
      <c r="M7" s="155">
        <v>93.291666666666671</v>
      </c>
      <c r="N7" s="155">
        <v>78.708333333333329</v>
      </c>
      <c r="O7" s="155">
        <v>73.458333333333329</v>
      </c>
      <c r="P7" s="155">
        <v>71.25</v>
      </c>
      <c r="Q7" s="155">
        <v>82.75</v>
      </c>
      <c r="R7" s="155">
        <v>81.083333333333329</v>
      </c>
      <c r="S7" s="155">
        <v>72.916666666666671</v>
      </c>
      <c r="T7" s="155">
        <v>68.458333333333329</v>
      </c>
      <c r="U7" s="155">
        <v>70.791666666666671</v>
      </c>
      <c r="V7" s="155">
        <v>69.125</v>
      </c>
      <c r="W7" s="155">
        <v>66.541666666666671</v>
      </c>
      <c r="X7" s="155">
        <v>65.458333333333329</v>
      </c>
      <c r="Y7" s="155">
        <v>70.041666666666671</v>
      </c>
      <c r="Z7" s="155">
        <v>93.416666666666671</v>
      </c>
      <c r="AA7" s="155">
        <v>81.791666666666671</v>
      </c>
      <c r="AB7" s="155">
        <v>67.708333333333329</v>
      </c>
      <c r="AC7" s="155">
        <v>64.25</v>
      </c>
      <c r="AD7" s="155">
        <v>61.708333333333336</v>
      </c>
      <c r="AE7" s="155">
        <v>66.708333333333329</v>
      </c>
      <c r="AF7" s="95">
        <f t="shared" si="1"/>
        <v>68.613888888888894</v>
      </c>
    </row>
    <row r="8" spans="1:35" x14ac:dyDescent="0.2">
      <c r="A8" s="77" t="s">
        <v>32</v>
      </c>
      <c r="B8" s="155">
        <v>62.571428571428569</v>
      </c>
      <c r="C8" s="155">
        <v>66.333333333333329</v>
      </c>
      <c r="D8" s="155">
        <v>67.63636363636364</v>
      </c>
      <c r="E8" s="155">
        <v>65.695652173913047</v>
      </c>
      <c r="F8" s="155">
        <v>64.590909090909093</v>
      </c>
      <c r="G8" s="155">
        <v>58.15</v>
      </c>
      <c r="H8" s="155">
        <v>61.6</v>
      </c>
      <c r="I8" s="155">
        <v>65.428571428571431</v>
      </c>
      <c r="J8" s="155">
        <v>62.521739130434781</v>
      </c>
      <c r="K8" s="155">
        <v>61.478260869565219</v>
      </c>
      <c r="L8" s="155">
        <v>70.227272727272734</v>
      </c>
      <c r="M8" s="155">
        <v>84.047619047619051</v>
      </c>
      <c r="N8" s="155">
        <v>74.631578947368425</v>
      </c>
      <c r="O8" s="155">
        <v>72.090909090909093</v>
      </c>
      <c r="P8" s="155">
        <v>71.25</v>
      </c>
      <c r="Q8" s="155">
        <v>75.05</v>
      </c>
      <c r="R8" s="155">
        <v>74.238095238095241</v>
      </c>
      <c r="S8" s="155">
        <v>72.473684210526315</v>
      </c>
      <c r="T8" s="155">
        <v>72.304347826086953</v>
      </c>
      <c r="U8" s="155">
        <v>71.13636363636364</v>
      </c>
      <c r="V8" s="155">
        <v>69.095238095238102</v>
      </c>
      <c r="W8" s="155">
        <v>64.421052631578945</v>
      </c>
      <c r="X8" s="155">
        <v>61.80952380952381</v>
      </c>
      <c r="Y8" s="155">
        <v>68.571428571428569</v>
      </c>
      <c r="Z8" s="155">
        <v>79</v>
      </c>
      <c r="AA8" s="155">
        <v>78</v>
      </c>
      <c r="AB8" s="155">
        <v>72.454545454545453</v>
      </c>
      <c r="AC8" s="155">
        <v>69.041666666666671</v>
      </c>
      <c r="AD8" s="155">
        <v>68.782608695652172</v>
      </c>
      <c r="AE8" s="155">
        <v>72.714285714285708</v>
      </c>
      <c r="AF8" s="95">
        <f t="shared" si="1"/>
        <v>69.244882619922677</v>
      </c>
    </row>
    <row r="9" spans="1:35" x14ac:dyDescent="0.2">
      <c r="A9" s="77" t="s">
        <v>102</v>
      </c>
      <c r="B9" s="155">
        <v>63.25</v>
      </c>
      <c r="C9" s="155">
        <v>64.458333333333329</v>
      </c>
      <c r="D9" s="155">
        <v>65.541666666666671</v>
      </c>
      <c r="E9" s="155">
        <v>66.291666666666671</v>
      </c>
      <c r="F9" s="155">
        <v>63.625</v>
      </c>
      <c r="G9" s="155">
        <v>64.5</v>
      </c>
      <c r="H9" s="155">
        <v>77.916666666666671</v>
      </c>
      <c r="I9" s="155">
        <v>76.625</v>
      </c>
      <c r="J9" s="155">
        <v>71.083333333333329</v>
      </c>
      <c r="K9" s="155">
        <v>70.416666666666671</v>
      </c>
      <c r="L9" s="155">
        <v>75.625</v>
      </c>
      <c r="M9" s="155">
        <v>81.875</v>
      </c>
      <c r="N9" s="155">
        <v>74.791666666666671</v>
      </c>
      <c r="O9" s="155">
        <v>71.875</v>
      </c>
      <c r="P9" s="155">
        <v>72.958333333333329</v>
      </c>
      <c r="Q9" s="155">
        <v>81.25</v>
      </c>
      <c r="R9" s="155">
        <v>81.416666666666671</v>
      </c>
      <c r="S9" s="155">
        <v>75.375</v>
      </c>
      <c r="T9" s="155">
        <v>71.208333333333329</v>
      </c>
      <c r="U9" s="155">
        <v>70.541666666666671</v>
      </c>
      <c r="V9" s="155">
        <v>67.75</v>
      </c>
      <c r="W9" s="155">
        <v>65.916666666666671</v>
      </c>
      <c r="X9" s="155">
        <v>62.25</v>
      </c>
      <c r="Y9" s="155">
        <v>69.791666666666671</v>
      </c>
      <c r="Z9" s="155">
        <v>91.291666666666671</v>
      </c>
      <c r="AA9" s="155">
        <v>82.5</v>
      </c>
      <c r="AB9" s="155">
        <v>71.458333333333329</v>
      </c>
      <c r="AC9" s="155">
        <v>70.083333333333329</v>
      </c>
      <c r="AD9" s="155">
        <v>64.833333333333329</v>
      </c>
      <c r="AE9" s="155">
        <v>67.25</v>
      </c>
      <c r="AF9" s="95">
        <f t="shared" si="1"/>
        <v>71.791666666666671</v>
      </c>
    </row>
    <row r="10" spans="1:35" x14ac:dyDescent="0.2">
      <c r="A10" s="77" t="s">
        <v>108</v>
      </c>
      <c r="B10" s="155">
        <v>57.578947368421055</v>
      </c>
      <c r="C10" s="155">
        <v>54</v>
      </c>
      <c r="D10" s="155">
        <v>51.166666666666664</v>
      </c>
      <c r="E10" s="155">
        <v>51.411764705882355</v>
      </c>
      <c r="F10" s="155">
        <v>49.2</v>
      </c>
      <c r="G10" s="155">
        <v>54.117647058823529</v>
      </c>
      <c r="H10" s="155">
        <v>63.470588235294116</v>
      </c>
      <c r="I10" s="155">
        <v>57.411764705882355</v>
      </c>
      <c r="J10" s="155">
        <v>53.941176470588232</v>
      </c>
      <c r="K10" s="155">
        <v>47.588235294117645</v>
      </c>
      <c r="L10" s="155">
        <v>49.944444444444443</v>
      </c>
      <c r="M10" s="155">
        <v>78.470588235294116</v>
      </c>
      <c r="N10" s="155">
        <v>67.882352941176464</v>
      </c>
      <c r="O10" s="155">
        <v>66.111111111111114</v>
      </c>
      <c r="P10" s="155">
        <v>55.533333333333331</v>
      </c>
      <c r="Q10" s="155">
        <v>79.3125</v>
      </c>
      <c r="R10" s="155">
        <v>74.571428571428569</v>
      </c>
      <c r="S10" s="155">
        <v>63</v>
      </c>
      <c r="T10" s="155">
        <v>65.764705882352942</v>
      </c>
      <c r="U10" s="155">
        <v>57.647058823529413</v>
      </c>
      <c r="V10" s="155">
        <v>54.470588235294116</v>
      </c>
      <c r="W10" s="155">
        <v>56.588235294117645</v>
      </c>
      <c r="X10" s="155">
        <v>56</v>
      </c>
      <c r="Y10" s="155">
        <v>56.5</v>
      </c>
      <c r="Z10" s="155">
        <v>88.692307692307693</v>
      </c>
      <c r="AA10" s="155">
        <v>74.615384615384613</v>
      </c>
      <c r="AB10" s="155">
        <v>66.25</v>
      </c>
      <c r="AC10" s="155">
        <v>66.526315789473685</v>
      </c>
      <c r="AD10" s="155">
        <v>60.222222222222221</v>
      </c>
      <c r="AE10" s="155">
        <v>52.705882352941174</v>
      </c>
      <c r="AF10" s="95">
        <f t="shared" si="1"/>
        <v>61.023175001669578</v>
      </c>
      <c r="AI10" t="s">
        <v>37</v>
      </c>
    </row>
    <row r="11" spans="1:35" x14ac:dyDescent="0.2">
      <c r="A11" s="77" t="s">
        <v>0</v>
      </c>
      <c r="B11" s="155">
        <v>57.375</v>
      </c>
      <c r="C11" s="155">
        <v>52.916666666666664</v>
      </c>
      <c r="D11" s="155">
        <v>53.666666666666664</v>
      </c>
      <c r="E11" s="155">
        <v>43.125</v>
      </c>
      <c r="F11" s="155">
        <v>51.125</v>
      </c>
      <c r="G11" s="155">
        <v>46.958333333333336</v>
      </c>
      <c r="H11" s="155">
        <v>65.416666666666671</v>
      </c>
      <c r="I11" s="155">
        <v>60</v>
      </c>
      <c r="J11" s="155">
        <v>57.25</v>
      </c>
      <c r="K11" s="155">
        <v>52.208333333333336</v>
      </c>
      <c r="L11" s="155">
        <v>55.458333333333336</v>
      </c>
      <c r="M11" s="155">
        <v>76.375</v>
      </c>
      <c r="N11" s="155">
        <v>78</v>
      </c>
      <c r="O11" s="155">
        <v>74.875</v>
      </c>
      <c r="P11" s="155">
        <v>58.416666666666664</v>
      </c>
      <c r="Q11" s="155">
        <v>70.25</v>
      </c>
      <c r="R11" s="155">
        <v>77.5</v>
      </c>
      <c r="S11" s="155">
        <v>73.375</v>
      </c>
      <c r="T11" s="155">
        <v>64.958333333333329</v>
      </c>
      <c r="U11" s="155">
        <v>57.541666666666664</v>
      </c>
      <c r="V11" s="155">
        <v>54.625</v>
      </c>
      <c r="W11" s="155">
        <v>50.083333333333336</v>
      </c>
      <c r="X11" s="155">
        <v>50.125</v>
      </c>
      <c r="Y11" s="155">
        <v>50.333333333333336</v>
      </c>
      <c r="Z11" s="155">
        <v>77</v>
      </c>
      <c r="AA11" s="155">
        <v>74.666666666666671</v>
      </c>
      <c r="AB11" s="155">
        <v>66.041666666666671</v>
      </c>
      <c r="AC11" s="155">
        <v>53.416666666666664</v>
      </c>
      <c r="AD11" s="155">
        <v>45.416666666666664</v>
      </c>
      <c r="AE11" s="155">
        <v>45.791666666666664</v>
      </c>
      <c r="AF11" s="95">
        <f t="shared" ref="AF11:AF32" si="2">AVERAGE(B11:AE11)</f>
        <v>59.809722222222227</v>
      </c>
      <c r="AG11" s="11" t="s">
        <v>37</v>
      </c>
    </row>
    <row r="12" spans="1:35" x14ac:dyDescent="0.2">
      <c r="A12" s="77" t="s">
        <v>1</v>
      </c>
      <c r="B12" s="155">
        <v>70.416666666666671</v>
      </c>
      <c r="C12" s="155">
        <v>61.416666666666664</v>
      </c>
      <c r="D12" s="155">
        <v>56.083333333333336</v>
      </c>
      <c r="E12" s="155">
        <v>63.083333333333336</v>
      </c>
      <c r="F12" s="155">
        <v>65.5</v>
      </c>
      <c r="G12" s="155">
        <v>71.75</v>
      </c>
      <c r="H12" s="155">
        <v>77.5</v>
      </c>
      <c r="I12" s="155">
        <v>71.083333333333329</v>
      </c>
      <c r="J12" s="155">
        <v>61.708333333333336</v>
      </c>
      <c r="K12" s="155">
        <v>62.541666666666664</v>
      </c>
      <c r="L12" s="155">
        <v>59.375</v>
      </c>
      <c r="M12" s="155">
        <v>57.541666666666664</v>
      </c>
      <c r="N12" s="155">
        <v>57.541666666666664</v>
      </c>
      <c r="O12" s="155">
        <v>61</v>
      </c>
      <c r="P12" s="155">
        <v>57</v>
      </c>
      <c r="Q12" s="155">
        <v>59.083333333333336</v>
      </c>
      <c r="R12" s="155">
        <v>84.875</v>
      </c>
      <c r="S12" s="155">
        <v>75.333333333333329</v>
      </c>
      <c r="T12" s="155">
        <v>69.208333333333329</v>
      </c>
      <c r="U12" s="155">
        <v>66.333333333333329</v>
      </c>
      <c r="V12" s="155">
        <v>63.041666666666664</v>
      </c>
      <c r="W12" s="155">
        <v>64.291666666666671</v>
      </c>
      <c r="X12" s="155">
        <v>62.791666666666664</v>
      </c>
      <c r="Y12" s="155">
        <v>62.291666666666664</v>
      </c>
      <c r="Z12" s="155">
        <v>62.666666666666664</v>
      </c>
      <c r="AA12" s="155">
        <v>58.173913043478258</v>
      </c>
      <c r="AB12" s="155">
        <v>67.041666666666671</v>
      </c>
      <c r="AC12" s="155">
        <v>61.166666666666664</v>
      </c>
      <c r="AD12" s="155">
        <v>60.416666666666664</v>
      </c>
      <c r="AE12" s="155">
        <v>57.375</v>
      </c>
      <c r="AF12" s="95">
        <f t="shared" si="2"/>
        <v>64.254408212560392</v>
      </c>
      <c r="AG12" s="11" t="s">
        <v>37</v>
      </c>
    </row>
    <row r="13" spans="1:35" x14ac:dyDescent="0.2">
      <c r="A13" s="77" t="s">
        <v>2</v>
      </c>
      <c r="B13" s="155">
        <v>65.416666666666671</v>
      </c>
      <c r="C13" s="155">
        <v>63.583333333333336</v>
      </c>
      <c r="D13" s="155">
        <v>61.583333333333336</v>
      </c>
      <c r="E13" s="155">
        <v>65.375</v>
      </c>
      <c r="F13" s="155">
        <v>64.916666666666671</v>
      </c>
      <c r="G13" s="155">
        <v>76.541666666666671</v>
      </c>
      <c r="H13" s="155">
        <v>77.5</v>
      </c>
      <c r="I13" s="155">
        <v>65</v>
      </c>
      <c r="J13" s="155">
        <v>68.833333333333329</v>
      </c>
      <c r="K13" s="155">
        <v>69.875</v>
      </c>
      <c r="L13" s="155">
        <v>67.125</v>
      </c>
      <c r="M13" s="155">
        <v>79.666666666666671</v>
      </c>
      <c r="N13" s="155">
        <v>71.208333333333329</v>
      </c>
      <c r="O13" s="155">
        <v>69.041666666666671</v>
      </c>
      <c r="P13" s="155">
        <v>71.916666666666671</v>
      </c>
      <c r="Q13" s="155">
        <v>67.826086956521735</v>
      </c>
      <c r="R13" s="155">
        <v>70.625</v>
      </c>
      <c r="S13" s="155">
        <v>73.041666666666671</v>
      </c>
      <c r="T13" s="155">
        <v>70.791666666666671</v>
      </c>
      <c r="U13" s="155">
        <v>65.304347826086953</v>
      </c>
      <c r="V13" s="155">
        <v>51.782608695652172</v>
      </c>
      <c r="W13" s="155">
        <v>48.916666666666664</v>
      </c>
      <c r="X13" s="155">
        <v>54.5</v>
      </c>
      <c r="Y13" s="155">
        <v>55.791666666666664</v>
      </c>
      <c r="Z13" s="155">
        <v>82.166666666666671</v>
      </c>
      <c r="AA13" s="155">
        <v>69.291666666666671</v>
      </c>
      <c r="AB13" s="155">
        <v>57.291666666666664</v>
      </c>
      <c r="AC13" s="155">
        <v>58.125</v>
      </c>
      <c r="AD13" s="155">
        <v>49.916666666666664</v>
      </c>
      <c r="AE13" s="155">
        <v>64.625</v>
      </c>
      <c r="AF13" s="95">
        <f t="shared" si="2"/>
        <v>65.919323671497608</v>
      </c>
    </row>
    <row r="14" spans="1:35" x14ac:dyDescent="0.2">
      <c r="A14" s="77" t="s">
        <v>34</v>
      </c>
      <c r="B14" s="155">
        <v>66.416666666666671</v>
      </c>
      <c r="C14" s="155">
        <v>69</v>
      </c>
      <c r="D14" s="155">
        <v>68.458333333333329</v>
      </c>
      <c r="E14" s="155">
        <v>57.708333333333336</v>
      </c>
      <c r="F14" s="155">
        <v>58</v>
      </c>
      <c r="G14" s="155">
        <v>72.041666666666671</v>
      </c>
      <c r="H14" s="155">
        <v>76.541666666666671</v>
      </c>
      <c r="I14" s="155">
        <v>73.791666666666671</v>
      </c>
      <c r="J14" s="155">
        <v>71.916666666666671</v>
      </c>
      <c r="K14" s="155">
        <v>64.458333333333329</v>
      </c>
      <c r="L14" s="155">
        <v>56.666666666666664</v>
      </c>
      <c r="M14" s="155">
        <v>58.75</v>
      </c>
      <c r="N14" s="155">
        <v>53.916666666666664</v>
      </c>
      <c r="O14" s="155">
        <v>57.166666666666664</v>
      </c>
      <c r="P14" s="155">
        <v>58.25</v>
      </c>
      <c r="Q14" s="155">
        <v>62.708333333333336</v>
      </c>
      <c r="R14" s="155">
        <v>78.583333333333329</v>
      </c>
      <c r="S14" s="155">
        <v>74.916666666666671</v>
      </c>
      <c r="T14" s="155">
        <v>66.166666666666671</v>
      </c>
      <c r="U14" s="155">
        <v>59.125</v>
      </c>
      <c r="V14" s="155">
        <v>57.166666666666664</v>
      </c>
      <c r="W14" s="155">
        <v>55.791666666666664</v>
      </c>
      <c r="X14" s="155">
        <v>53.875</v>
      </c>
      <c r="Y14" s="155">
        <v>53.208333333333336</v>
      </c>
      <c r="Z14" s="155">
        <v>60.291666666666664</v>
      </c>
      <c r="AA14" s="155">
        <v>71.583333333333329</v>
      </c>
      <c r="AB14" s="155">
        <v>67.916666666666671</v>
      </c>
      <c r="AC14" s="155">
        <v>59.041666666666664</v>
      </c>
      <c r="AD14" s="155">
        <v>47.416666666666664</v>
      </c>
      <c r="AE14" s="155">
        <v>50.75</v>
      </c>
      <c r="AF14" s="95">
        <f t="shared" si="2"/>
        <v>62.720833333333339</v>
      </c>
      <c r="AG14" t="s">
        <v>37</v>
      </c>
      <c r="AH14" t="s">
        <v>37</v>
      </c>
    </row>
    <row r="15" spans="1:35" x14ac:dyDescent="0.2">
      <c r="A15" s="77" t="s">
        <v>3</v>
      </c>
      <c r="B15" s="155">
        <v>69.958333333333329</v>
      </c>
      <c r="C15" s="155">
        <v>69.791666666666671</v>
      </c>
      <c r="D15" s="155">
        <v>71.583333333333329</v>
      </c>
      <c r="E15" s="155">
        <v>67.541666666666671</v>
      </c>
      <c r="F15" s="155">
        <v>70.458333333333329</v>
      </c>
      <c r="G15" s="155">
        <v>74.416666666666671</v>
      </c>
      <c r="H15" s="155">
        <v>81.125</v>
      </c>
      <c r="I15" s="155">
        <v>74.708333333333329</v>
      </c>
      <c r="J15" s="155">
        <v>75.166666666666671</v>
      </c>
      <c r="K15" s="155">
        <v>73.625</v>
      </c>
      <c r="L15" s="155">
        <v>76.083333333333329</v>
      </c>
      <c r="M15" s="155">
        <v>76.166666666666671</v>
      </c>
      <c r="N15" s="155">
        <v>74.583333333333329</v>
      </c>
      <c r="O15" s="155">
        <v>67</v>
      </c>
      <c r="P15" s="155">
        <v>65.208333333333329</v>
      </c>
      <c r="Q15" s="155">
        <v>67.333333333333329</v>
      </c>
      <c r="R15" s="155">
        <v>73.708333333333329</v>
      </c>
      <c r="S15" s="155">
        <v>80.125</v>
      </c>
      <c r="T15" s="155">
        <v>77.041666666666671</v>
      </c>
      <c r="U15" s="155">
        <v>69.375</v>
      </c>
      <c r="V15" s="155">
        <v>65.125</v>
      </c>
      <c r="W15" s="155">
        <v>65.25</v>
      </c>
      <c r="X15" s="155">
        <v>65.833333333333329</v>
      </c>
      <c r="Y15" s="155">
        <v>65.541666666666671</v>
      </c>
      <c r="Z15" s="155">
        <v>71.25</v>
      </c>
      <c r="AA15" s="155">
        <v>73.75</v>
      </c>
      <c r="AB15" s="155">
        <v>63.916666666666664</v>
      </c>
      <c r="AC15" s="155">
        <v>60.75</v>
      </c>
      <c r="AD15" s="155">
        <v>58.541666666666664</v>
      </c>
      <c r="AE15" s="155">
        <v>60.958333333333336</v>
      </c>
      <c r="AF15" s="95">
        <f t="shared" si="2"/>
        <v>70.197222222222237</v>
      </c>
      <c r="AI15" t="s">
        <v>37</v>
      </c>
    </row>
    <row r="16" spans="1:35" x14ac:dyDescent="0.2">
      <c r="A16" s="77" t="s">
        <v>153</v>
      </c>
      <c r="B16" s="155">
        <v>62.166666666666664</v>
      </c>
      <c r="C16" s="155">
        <v>66.333333333333329</v>
      </c>
      <c r="D16" s="155">
        <v>60.291666666666664</v>
      </c>
      <c r="E16" s="155">
        <v>59.791666666666664</v>
      </c>
      <c r="F16" s="155">
        <v>59.208333333333336</v>
      </c>
      <c r="G16" s="155">
        <v>72.625</v>
      </c>
      <c r="H16" s="155">
        <v>68.083333333333329</v>
      </c>
      <c r="I16" s="155">
        <v>62.875</v>
      </c>
      <c r="J16" s="155">
        <v>58.458333333333336</v>
      </c>
      <c r="K16" s="155">
        <v>50.208333333333336</v>
      </c>
      <c r="L16" s="155">
        <v>57.083333333333336</v>
      </c>
      <c r="M16" s="155">
        <v>83.291666666666671</v>
      </c>
      <c r="N16" s="155">
        <v>73.291666666666671</v>
      </c>
      <c r="O16" s="155">
        <v>73.25</v>
      </c>
      <c r="P16" s="155">
        <v>61.291666666666664</v>
      </c>
      <c r="Q16" s="155">
        <v>76.041666666666671</v>
      </c>
      <c r="R16" s="155">
        <v>79.083333333333329</v>
      </c>
      <c r="S16" s="155">
        <v>76.333333333333329</v>
      </c>
      <c r="T16" s="155">
        <v>75</v>
      </c>
      <c r="U16" s="155">
        <v>68.166666666666671</v>
      </c>
      <c r="V16" s="155">
        <v>65.875</v>
      </c>
      <c r="W16" s="155">
        <v>63.583333333333336</v>
      </c>
      <c r="X16" s="155">
        <v>63.041666666666664</v>
      </c>
      <c r="Y16" s="155">
        <v>67.708333333333329</v>
      </c>
      <c r="Z16" s="155">
        <v>85.125</v>
      </c>
      <c r="AA16" s="155">
        <v>80.041666666666671</v>
      </c>
      <c r="AB16" s="155">
        <v>71.5</v>
      </c>
      <c r="AC16" s="155">
        <v>68.958333333333329</v>
      </c>
      <c r="AD16" s="155">
        <v>65.291666666666671</v>
      </c>
      <c r="AE16" s="155">
        <v>56.541666666666664</v>
      </c>
      <c r="AF16" s="95">
        <f t="shared" si="2"/>
        <v>67.68472222222222</v>
      </c>
      <c r="AI16" s="11" t="s">
        <v>37</v>
      </c>
    </row>
    <row r="17" spans="1:35" x14ac:dyDescent="0.2">
      <c r="A17" s="77" t="s">
        <v>154</v>
      </c>
      <c r="B17" s="155">
        <v>48.916666666666664</v>
      </c>
      <c r="C17" s="155">
        <v>57.291666666666664</v>
      </c>
      <c r="D17" s="155">
        <v>54.791666666666664</v>
      </c>
      <c r="E17" s="155">
        <v>55.125</v>
      </c>
      <c r="F17" s="155">
        <v>55.041666666666664</v>
      </c>
      <c r="G17" s="155">
        <v>54.041666666666664</v>
      </c>
      <c r="H17" s="155">
        <v>62.125</v>
      </c>
      <c r="I17" s="155">
        <v>63.083333333333336</v>
      </c>
      <c r="J17" s="155">
        <v>59.833333333333336</v>
      </c>
      <c r="K17" s="155">
        <v>52.666666666666664</v>
      </c>
      <c r="L17" s="155">
        <v>51.791666666666664</v>
      </c>
      <c r="M17" s="155">
        <v>68.166666666666671</v>
      </c>
      <c r="N17" s="155">
        <v>71.541666666666671</v>
      </c>
      <c r="O17" s="155">
        <v>63.25</v>
      </c>
      <c r="P17" s="155">
        <v>57.708333333333336</v>
      </c>
      <c r="Q17" s="155">
        <v>76.125</v>
      </c>
      <c r="R17" s="155">
        <v>77.166666666666671</v>
      </c>
      <c r="S17" s="155">
        <v>69.208333333333329</v>
      </c>
      <c r="T17" s="155">
        <v>58.541666666666664</v>
      </c>
      <c r="U17" s="155">
        <v>60.833333333333336</v>
      </c>
      <c r="V17" s="155">
        <v>60.333333333333336</v>
      </c>
      <c r="W17" s="155">
        <v>55.833333333333336</v>
      </c>
      <c r="X17" s="155">
        <v>57.333333333333336</v>
      </c>
      <c r="Y17" s="155">
        <v>57.25</v>
      </c>
      <c r="Z17" s="155">
        <v>85.708333333333329</v>
      </c>
      <c r="AA17" s="155">
        <v>77</v>
      </c>
      <c r="AB17" s="155">
        <v>61.541666666666664</v>
      </c>
      <c r="AC17" s="155">
        <v>55.5</v>
      </c>
      <c r="AD17" s="155">
        <v>53.125</v>
      </c>
      <c r="AE17" s="155">
        <v>56.666666666666664</v>
      </c>
      <c r="AF17" s="95">
        <f t="shared" si="2"/>
        <v>61.251388888888876</v>
      </c>
      <c r="AH17" t="s">
        <v>37</v>
      </c>
      <c r="AI17" t="s">
        <v>37</v>
      </c>
    </row>
    <row r="18" spans="1:35" x14ac:dyDescent="0.2">
      <c r="A18" s="77" t="s">
        <v>4</v>
      </c>
      <c r="B18" s="155">
        <v>60.166666666666664</v>
      </c>
      <c r="C18" s="155">
        <v>61.541666666666664</v>
      </c>
      <c r="D18" s="155">
        <v>58.541666666666664</v>
      </c>
      <c r="E18" s="155">
        <v>61.166666666666664</v>
      </c>
      <c r="F18" s="155">
        <v>60.958333333333336</v>
      </c>
      <c r="G18" s="155">
        <v>68.041666666666671</v>
      </c>
      <c r="H18" s="155">
        <v>67.541666666666671</v>
      </c>
      <c r="I18" s="155">
        <v>65.125</v>
      </c>
      <c r="J18" s="155">
        <v>61.75</v>
      </c>
      <c r="K18" s="155">
        <v>54.958333333333336</v>
      </c>
      <c r="L18" s="155">
        <v>50.375</v>
      </c>
      <c r="M18" s="155">
        <v>78.333333333333329</v>
      </c>
      <c r="N18" s="155">
        <v>69.208333333333329</v>
      </c>
      <c r="O18" s="155">
        <v>68.5</v>
      </c>
      <c r="P18" s="155">
        <v>62.541666666666664</v>
      </c>
      <c r="Q18" s="155">
        <v>80.173913043478265</v>
      </c>
      <c r="R18" s="155">
        <v>77.333333333333329</v>
      </c>
      <c r="S18" s="155">
        <v>73.090909090909093</v>
      </c>
      <c r="T18" s="155">
        <v>72.5</v>
      </c>
      <c r="U18" s="155">
        <v>68</v>
      </c>
      <c r="V18" s="155">
        <v>64.125</v>
      </c>
      <c r="W18" s="155">
        <v>59.416666666666664</v>
      </c>
      <c r="X18" s="155">
        <v>62.541666666666664</v>
      </c>
      <c r="Y18" s="155">
        <v>63.166666666666664</v>
      </c>
      <c r="Z18" s="155">
        <v>81.772727272727266</v>
      </c>
      <c r="AA18" s="155">
        <v>76.041666666666671</v>
      </c>
      <c r="AB18" s="155">
        <v>63.666666666666664</v>
      </c>
      <c r="AC18" s="155">
        <v>60.208333333333336</v>
      </c>
      <c r="AD18" s="155">
        <v>59.5</v>
      </c>
      <c r="AE18" s="155">
        <v>57.875</v>
      </c>
      <c r="AF18" s="95">
        <f t="shared" si="2"/>
        <v>65.605418313570496</v>
      </c>
    </row>
    <row r="19" spans="1:35" x14ac:dyDescent="0.2">
      <c r="A19" s="77" t="s">
        <v>5</v>
      </c>
      <c r="B19" s="155">
        <v>46.6</v>
      </c>
      <c r="C19" s="155">
        <v>47.5</v>
      </c>
      <c r="D19" s="155">
        <v>46.53846153846154</v>
      </c>
      <c r="E19" s="155">
        <v>49.083333333333336</v>
      </c>
      <c r="F19" s="155">
        <v>50.625</v>
      </c>
      <c r="G19" s="155">
        <v>51.454545454545453</v>
      </c>
      <c r="H19" s="155">
        <v>58.8</v>
      </c>
      <c r="I19" s="155">
        <v>51.3</v>
      </c>
      <c r="J19" s="155">
        <v>45</v>
      </c>
      <c r="K19" s="155">
        <v>36.666666666666664</v>
      </c>
      <c r="L19" s="155">
        <v>37.299999999999997</v>
      </c>
      <c r="M19" s="155">
        <v>52.555555555555557</v>
      </c>
      <c r="N19" s="155">
        <v>56.125</v>
      </c>
      <c r="O19" s="155">
        <v>51.111111111111114</v>
      </c>
      <c r="P19" s="155">
        <v>49.555555555555557</v>
      </c>
      <c r="Q19" s="155">
        <v>70.2</v>
      </c>
      <c r="R19" s="155">
        <v>66.111111111111114</v>
      </c>
      <c r="S19" s="155">
        <v>54.1</v>
      </c>
      <c r="T19" s="155">
        <v>53.222222222222221</v>
      </c>
      <c r="U19" s="155">
        <v>51.25</v>
      </c>
      <c r="V19" s="155">
        <v>51.5</v>
      </c>
      <c r="W19" s="155">
        <v>48.444444444444443</v>
      </c>
      <c r="X19" s="155">
        <v>47.333333333333336</v>
      </c>
      <c r="Y19" s="155">
        <v>37.571428571428569</v>
      </c>
      <c r="Z19" s="155">
        <v>65.142857142857139</v>
      </c>
      <c r="AA19" s="155">
        <v>57.375</v>
      </c>
      <c r="AB19" s="155">
        <v>41.666666666666664</v>
      </c>
      <c r="AC19" s="155">
        <v>38.777777777777779</v>
      </c>
      <c r="AD19" s="155">
        <v>47.111111111111114</v>
      </c>
      <c r="AE19" s="155">
        <v>51.75</v>
      </c>
      <c r="AF19" s="95">
        <f t="shared" si="2"/>
        <v>50.392372719872718</v>
      </c>
      <c r="AH19" t="s">
        <v>37</v>
      </c>
    </row>
    <row r="20" spans="1:35" x14ac:dyDescent="0.2">
      <c r="A20" s="77" t="s">
        <v>33</v>
      </c>
      <c r="B20" s="155">
        <v>45.727272727272727</v>
      </c>
      <c r="C20" s="155">
        <v>42.9</v>
      </c>
      <c r="D20" s="155">
        <v>46.545454545454547</v>
      </c>
      <c r="E20" s="155">
        <v>36.5</v>
      </c>
      <c r="F20" s="155">
        <v>39.454545454545453</v>
      </c>
      <c r="G20" s="155">
        <v>38</v>
      </c>
      <c r="H20" s="155">
        <v>50.7</v>
      </c>
      <c r="I20" s="155">
        <v>48</v>
      </c>
      <c r="J20" s="155">
        <v>47.090909090909093</v>
      </c>
      <c r="K20" s="155">
        <v>46.090909090909093</v>
      </c>
      <c r="L20" s="155">
        <v>50.7</v>
      </c>
      <c r="M20" s="155">
        <v>63.3</v>
      </c>
      <c r="N20" s="155">
        <v>52.4</v>
      </c>
      <c r="O20" s="155">
        <v>57.727272727272727</v>
      </c>
      <c r="P20" s="155">
        <v>47</v>
      </c>
      <c r="Q20" s="155">
        <v>66.875</v>
      </c>
      <c r="R20" s="155">
        <v>68</v>
      </c>
      <c r="S20" s="155">
        <v>60</v>
      </c>
      <c r="T20" s="155">
        <v>48.8</v>
      </c>
      <c r="U20" s="155">
        <v>45.5</v>
      </c>
      <c r="V20" s="155">
        <v>47.636363636363633</v>
      </c>
      <c r="W20" s="155">
        <v>38.200000000000003</v>
      </c>
      <c r="X20" s="155">
        <v>40.333333333333336</v>
      </c>
      <c r="Y20" s="155">
        <v>44.666666666666664</v>
      </c>
      <c r="Z20" s="155">
        <v>80.125</v>
      </c>
      <c r="AA20" s="155">
        <v>67.454545454545453</v>
      </c>
      <c r="AB20" s="155">
        <v>52.7</v>
      </c>
      <c r="AC20" s="155">
        <v>52</v>
      </c>
      <c r="AD20" s="155">
        <v>50.272727272727273</v>
      </c>
      <c r="AE20" s="155">
        <v>48.636363636363633</v>
      </c>
      <c r="AF20" s="95">
        <f t="shared" si="2"/>
        <v>50.777878787878791</v>
      </c>
      <c r="AI20" t="s">
        <v>37</v>
      </c>
    </row>
    <row r="21" spans="1:35" x14ac:dyDescent="0.2">
      <c r="A21" s="77" t="s">
        <v>155</v>
      </c>
      <c r="B21" s="155">
        <v>52.0625</v>
      </c>
      <c r="C21" s="155">
        <v>51.266666666666666</v>
      </c>
      <c r="D21" s="155">
        <v>52.666666666666664</v>
      </c>
      <c r="E21" s="155">
        <v>51</v>
      </c>
      <c r="F21" s="155">
        <v>53.8</v>
      </c>
      <c r="G21" s="155">
        <v>55.466666666666669</v>
      </c>
      <c r="H21" s="155">
        <v>62.133333333333333</v>
      </c>
      <c r="I21" s="155">
        <v>59.8</v>
      </c>
      <c r="J21" s="155">
        <v>58.4</v>
      </c>
      <c r="K21" s="155">
        <v>50.571428571428569</v>
      </c>
      <c r="L21" s="155">
        <v>55.733333333333334</v>
      </c>
      <c r="M21" s="155">
        <v>71.769230769230774</v>
      </c>
      <c r="N21" s="155">
        <v>63</v>
      </c>
      <c r="O21" s="155">
        <v>67.266666666666666</v>
      </c>
      <c r="P21" s="155">
        <v>55.46153846153846</v>
      </c>
      <c r="Q21" s="155">
        <v>84.5</v>
      </c>
      <c r="R21" s="155">
        <v>68.769230769230774</v>
      </c>
      <c r="S21" s="155">
        <v>63.642857142857146</v>
      </c>
      <c r="T21" s="155">
        <v>58.571428571428569</v>
      </c>
      <c r="U21" s="155">
        <v>59.785714285714285</v>
      </c>
      <c r="V21" s="155">
        <v>59.466666666666669</v>
      </c>
      <c r="W21" s="155">
        <v>58.266666666666666</v>
      </c>
      <c r="X21" s="155">
        <v>57.615384615384613</v>
      </c>
      <c r="Y21" s="155">
        <v>58.666666666666664</v>
      </c>
      <c r="Z21" s="155">
        <v>86.5</v>
      </c>
      <c r="AA21" s="155">
        <v>72.428571428571431</v>
      </c>
      <c r="AB21" s="155">
        <v>63.2</v>
      </c>
      <c r="AC21" s="155">
        <v>58</v>
      </c>
      <c r="AD21" s="155">
        <v>56.6</v>
      </c>
      <c r="AE21" s="155">
        <v>61.2</v>
      </c>
      <c r="AF21" s="95">
        <f t="shared" si="2"/>
        <v>60.920373931623928</v>
      </c>
      <c r="AH21" t="s">
        <v>37</v>
      </c>
    </row>
    <row r="22" spans="1:35" s="5" customFormat="1" x14ac:dyDescent="0.2">
      <c r="A22" s="77" t="s">
        <v>6</v>
      </c>
      <c r="B22" s="155">
        <v>60.791666666666664</v>
      </c>
      <c r="C22" s="155">
        <v>63.875</v>
      </c>
      <c r="D22" s="155">
        <v>68.041666666666671</v>
      </c>
      <c r="E22" s="155">
        <v>65.416666666666671</v>
      </c>
      <c r="F22" s="155">
        <v>78.75</v>
      </c>
      <c r="G22" s="155" t="s">
        <v>209</v>
      </c>
      <c r="H22" s="155" t="s">
        <v>209</v>
      </c>
      <c r="I22" s="155" t="s">
        <v>209</v>
      </c>
      <c r="J22" s="155" t="s">
        <v>209</v>
      </c>
      <c r="K22" s="155" t="s">
        <v>209</v>
      </c>
      <c r="L22" s="155" t="s">
        <v>209</v>
      </c>
      <c r="M22" s="155" t="s">
        <v>209</v>
      </c>
      <c r="N22" s="155" t="s">
        <v>209</v>
      </c>
      <c r="O22" s="155" t="s">
        <v>209</v>
      </c>
      <c r="P22" s="155" t="s">
        <v>209</v>
      </c>
      <c r="Q22" s="155" t="s">
        <v>209</v>
      </c>
      <c r="R22" s="155" t="s">
        <v>209</v>
      </c>
      <c r="S22" s="155" t="s">
        <v>209</v>
      </c>
      <c r="T22" s="155" t="s">
        <v>209</v>
      </c>
      <c r="U22" s="155" t="s">
        <v>209</v>
      </c>
      <c r="V22" s="155" t="s">
        <v>209</v>
      </c>
      <c r="W22" s="155" t="s">
        <v>209</v>
      </c>
      <c r="X22" s="155" t="s">
        <v>209</v>
      </c>
      <c r="Y22" s="155" t="s">
        <v>209</v>
      </c>
      <c r="Z22" s="155" t="s">
        <v>209</v>
      </c>
      <c r="AA22" s="155" t="s">
        <v>209</v>
      </c>
      <c r="AB22" s="155" t="s">
        <v>209</v>
      </c>
      <c r="AC22" s="155" t="s">
        <v>209</v>
      </c>
      <c r="AD22" s="155" t="s">
        <v>209</v>
      </c>
      <c r="AE22" s="155" t="s">
        <v>209</v>
      </c>
      <c r="AF22" s="95">
        <f t="shared" si="2"/>
        <v>67.375</v>
      </c>
    </row>
    <row r="23" spans="1:35" x14ac:dyDescent="0.2">
      <c r="A23" s="77" t="s">
        <v>156</v>
      </c>
      <c r="B23" s="155">
        <v>63.090909090909093</v>
      </c>
      <c r="C23" s="155">
        <v>58.416666666666664</v>
      </c>
      <c r="D23" s="155">
        <v>52.166666666666664</v>
      </c>
      <c r="E23" s="155">
        <v>49</v>
      </c>
      <c r="F23" s="155">
        <v>54</v>
      </c>
      <c r="G23" s="155">
        <v>54</v>
      </c>
      <c r="H23" s="155">
        <v>62.81818181818182</v>
      </c>
      <c r="I23" s="155">
        <v>59.090909090909093</v>
      </c>
      <c r="J23" s="155">
        <v>55.916666666666664</v>
      </c>
      <c r="K23" s="155">
        <v>47.363636363636367</v>
      </c>
      <c r="L23" s="155">
        <v>47.18181818181818</v>
      </c>
      <c r="M23" s="155">
        <v>65.090909090909093</v>
      </c>
      <c r="N23" s="155">
        <v>68.166666666666671</v>
      </c>
      <c r="O23" s="155">
        <v>69.36363636363636</v>
      </c>
      <c r="P23" s="155">
        <v>57.2</v>
      </c>
      <c r="Q23" s="155">
        <v>73.181818181818187</v>
      </c>
      <c r="R23" s="155">
        <v>77.36363636363636</v>
      </c>
      <c r="S23" s="155">
        <v>69.416666666666671</v>
      </c>
      <c r="T23" s="155">
        <v>65.25</v>
      </c>
      <c r="U23" s="155">
        <v>61.166666666666664</v>
      </c>
      <c r="V23" s="155">
        <v>57.5</v>
      </c>
      <c r="W23" s="155">
        <v>51.5</v>
      </c>
      <c r="X23" s="155">
        <v>55.454545454545453</v>
      </c>
      <c r="Y23" s="155">
        <v>51.18181818181818</v>
      </c>
      <c r="Z23" s="155">
        <v>75</v>
      </c>
      <c r="AA23" s="155">
        <v>76.900000000000006</v>
      </c>
      <c r="AB23" s="155">
        <v>68.181818181818187</v>
      </c>
      <c r="AC23" s="155">
        <v>61.272727272727273</v>
      </c>
      <c r="AD23" s="155">
        <v>54.8</v>
      </c>
      <c r="AE23" s="155">
        <v>51.4</v>
      </c>
      <c r="AF23" s="95">
        <f t="shared" si="2"/>
        <v>60.414545454545461</v>
      </c>
      <c r="AI23" t="s">
        <v>37</v>
      </c>
    </row>
    <row r="24" spans="1:35" x14ac:dyDescent="0.2">
      <c r="A24" s="77" t="s">
        <v>157</v>
      </c>
      <c r="B24" s="155">
        <v>84.769230769230774</v>
      </c>
      <c r="C24" s="155">
        <v>85.384615384615387</v>
      </c>
      <c r="D24" s="155">
        <v>79.333333333333329</v>
      </c>
      <c r="E24" s="155">
        <v>86</v>
      </c>
      <c r="F24" s="155">
        <v>79.666666666666671</v>
      </c>
      <c r="G24" s="155" t="s">
        <v>209</v>
      </c>
      <c r="H24" s="155">
        <v>84</v>
      </c>
      <c r="I24" s="155">
        <v>82.5</v>
      </c>
      <c r="J24" s="155">
        <v>80.5</v>
      </c>
      <c r="K24" s="155">
        <v>82</v>
      </c>
      <c r="L24" s="155" t="s">
        <v>209</v>
      </c>
      <c r="M24" s="155">
        <v>83.333333333333329</v>
      </c>
      <c r="N24" s="155">
        <v>82</v>
      </c>
      <c r="O24" s="155">
        <v>81</v>
      </c>
      <c r="P24" s="155">
        <v>86</v>
      </c>
      <c r="Q24" s="155" t="s">
        <v>209</v>
      </c>
      <c r="R24" s="155">
        <v>72.5</v>
      </c>
      <c r="S24" s="155" t="s">
        <v>209</v>
      </c>
      <c r="T24" s="155" t="s">
        <v>209</v>
      </c>
      <c r="U24" s="155" t="s">
        <v>209</v>
      </c>
      <c r="V24" s="155">
        <v>74.666666666666671</v>
      </c>
      <c r="W24" s="155">
        <v>72.666666666666671</v>
      </c>
      <c r="X24" s="155">
        <v>66</v>
      </c>
      <c r="Y24" s="155" t="s">
        <v>209</v>
      </c>
      <c r="Z24" s="155" t="s">
        <v>209</v>
      </c>
      <c r="AA24" s="155" t="s">
        <v>209</v>
      </c>
      <c r="AB24" s="155" t="s">
        <v>209</v>
      </c>
      <c r="AC24" s="155">
        <v>59</v>
      </c>
      <c r="AD24" s="155">
        <v>56.666666666666664</v>
      </c>
      <c r="AE24" s="155" t="s">
        <v>209</v>
      </c>
      <c r="AF24" s="95">
        <f t="shared" si="2"/>
        <v>77.788798920377886</v>
      </c>
      <c r="AG24" t="s">
        <v>37</v>
      </c>
      <c r="AH24" t="s">
        <v>37</v>
      </c>
    </row>
    <row r="25" spans="1:35" x14ac:dyDescent="0.2">
      <c r="A25" s="77" t="s">
        <v>7</v>
      </c>
      <c r="B25" s="155">
        <v>54.791666666666664</v>
      </c>
      <c r="C25" s="155">
        <v>55.75</v>
      </c>
      <c r="D25" s="155">
        <v>57.958333333333336</v>
      </c>
      <c r="E25" s="155">
        <v>59.625</v>
      </c>
      <c r="F25" s="155">
        <v>59.25</v>
      </c>
      <c r="G25" s="155">
        <v>58.125</v>
      </c>
      <c r="H25" s="155">
        <v>64.25</v>
      </c>
      <c r="I25" s="155">
        <v>67.416666666666671</v>
      </c>
      <c r="J25" s="155">
        <v>67.166666666666671</v>
      </c>
      <c r="K25" s="155">
        <v>61.25</v>
      </c>
      <c r="L25" s="155">
        <v>60.416666666666664</v>
      </c>
      <c r="M25" s="155">
        <v>90.125</v>
      </c>
      <c r="N25" s="155">
        <v>77.583333333333329</v>
      </c>
      <c r="O25" s="155">
        <v>74.5</v>
      </c>
      <c r="P25" s="155">
        <v>72.916666666666671</v>
      </c>
      <c r="Q25" s="155">
        <v>80.958333333333329</v>
      </c>
      <c r="R25" s="155">
        <v>79.458333333333329</v>
      </c>
      <c r="S25" s="155">
        <v>71.291666666666671</v>
      </c>
      <c r="T25" s="155">
        <v>63.375</v>
      </c>
      <c r="U25" s="155">
        <v>64.416666666666671</v>
      </c>
      <c r="V25" s="155">
        <v>67.208333333333329</v>
      </c>
      <c r="W25" s="155">
        <v>62.958333333333336</v>
      </c>
      <c r="X25" s="155">
        <v>63.625</v>
      </c>
      <c r="Y25" s="155">
        <v>71.041666666666671</v>
      </c>
      <c r="Z25" s="155">
        <v>92.125</v>
      </c>
      <c r="AA25" s="155">
        <v>80.916666666666671</v>
      </c>
      <c r="AB25" s="155">
        <v>68.125</v>
      </c>
      <c r="AC25" s="155">
        <v>59.5</v>
      </c>
      <c r="AD25" s="155">
        <v>54.375</v>
      </c>
      <c r="AE25" s="155">
        <v>62.75</v>
      </c>
      <c r="AF25" s="95">
        <f t="shared" si="2"/>
        <v>67.441666666666663</v>
      </c>
      <c r="AG25" t="s">
        <v>37</v>
      </c>
      <c r="AI25" t="s">
        <v>37</v>
      </c>
    </row>
    <row r="26" spans="1:35" x14ac:dyDescent="0.2">
      <c r="A26" s="77" t="s">
        <v>8</v>
      </c>
      <c r="B26" s="155">
        <v>58.916666666666664</v>
      </c>
      <c r="C26" s="155">
        <v>63.842105263157897</v>
      </c>
      <c r="D26" s="155" t="s">
        <v>209</v>
      </c>
      <c r="E26" s="155" t="s">
        <v>209</v>
      </c>
      <c r="F26" s="155" t="s">
        <v>209</v>
      </c>
      <c r="G26" s="155" t="s">
        <v>209</v>
      </c>
      <c r="H26" s="155" t="s">
        <v>209</v>
      </c>
      <c r="I26" s="155" t="s">
        <v>209</v>
      </c>
      <c r="J26" s="155" t="s">
        <v>209</v>
      </c>
      <c r="K26" s="155" t="s">
        <v>209</v>
      </c>
      <c r="L26" s="155" t="s">
        <v>209</v>
      </c>
      <c r="M26" s="155" t="s">
        <v>209</v>
      </c>
      <c r="N26" s="155" t="s">
        <v>209</v>
      </c>
      <c r="O26" s="155" t="s">
        <v>209</v>
      </c>
      <c r="P26" s="155" t="s">
        <v>209</v>
      </c>
      <c r="Q26" s="155" t="s">
        <v>209</v>
      </c>
      <c r="R26" s="155" t="s">
        <v>209</v>
      </c>
      <c r="S26" s="155" t="s">
        <v>209</v>
      </c>
      <c r="T26" s="155" t="s">
        <v>209</v>
      </c>
      <c r="U26" s="155" t="s">
        <v>209</v>
      </c>
      <c r="V26" s="155" t="s">
        <v>209</v>
      </c>
      <c r="W26" s="155" t="s">
        <v>209</v>
      </c>
      <c r="X26" s="155" t="s">
        <v>209</v>
      </c>
      <c r="Y26" s="155" t="s">
        <v>209</v>
      </c>
      <c r="Z26" s="155" t="s">
        <v>209</v>
      </c>
      <c r="AA26" s="155" t="s">
        <v>209</v>
      </c>
      <c r="AB26" s="155" t="s">
        <v>209</v>
      </c>
      <c r="AC26" s="155" t="s">
        <v>209</v>
      </c>
      <c r="AD26" s="155" t="s">
        <v>209</v>
      </c>
      <c r="AE26" s="155" t="s">
        <v>209</v>
      </c>
      <c r="AF26" s="95">
        <f t="shared" si="2"/>
        <v>61.379385964912281</v>
      </c>
      <c r="AH26" t="s">
        <v>37</v>
      </c>
      <c r="AI26" t="s">
        <v>37</v>
      </c>
    </row>
    <row r="27" spans="1:35" x14ac:dyDescent="0.2">
      <c r="A27" s="77" t="s">
        <v>158</v>
      </c>
      <c r="B27" s="155">
        <v>58.416666666666664</v>
      </c>
      <c r="C27" s="155">
        <v>62.333333333333336</v>
      </c>
      <c r="D27" s="155">
        <v>60</v>
      </c>
      <c r="E27" s="155">
        <v>55.333333333333336</v>
      </c>
      <c r="F27" s="155">
        <v>60.25</v>
      </c>
      <c r="G27" s="155">
        <v>53.583333333333336</v>
      </c>
      <c r="H27" s="155">
        <v>67.041666666666671</v>
      </c>
      <c r="I27" s="155">
        <v>68.25</v>
      </c>
      <c r="J27" s="155">
        <v>57.125</v>
      </c>
      <c r="K27" s="155">
        <v>55.375</v>
      </c>
      <c r="L27" s="155">
        <v>54.458333333333336</v>
      </c>
      <c r="M27" s="155">
        <v>59.708333333333336</v>
      </c>
      <c r="N27" s="155">
        <v>67.833333333333329</v>
      </c>
      <c r="O27" s="155">
        <v>75.083333333333329</v>
      </c>
      <c r="P27" s="155">
        <v>65.583333333333329</v>
      </c>
      <c r="Q27" s="155">
        <v>79.958333333333329</v>
      </c>
      <c r="R27" s="155">
        <v>82.375</v>
      </c>
      <c r="S27" s="155">
        <v>78.875</v>
      </c>
      <c r="T27" s="155">
        <v>70.791666666666671</v>
      </c>
      <c r="U27" s="155">
        <v>67.458333333333329</v>
      </c>
      <c r="V27" s="155">
        <v>68.625</v>
      </c>
      <c r="W27" s="155">
        <v>65.583333333333329</v>
      </c>
      <c r="X27" s="155">
        <v>65.291666666666671</v>
      </c>
      <c r="Y27" s="155">
        <v>63.708333333333336</v>
      </c>
      <c r="Z27" s="155">
        <v>66.75</v>
      </c>
      <c r="AA27" s="155">
        <v>71.25</v>
      </c>
      <c r="AB27" s="155">
        <v>65.5</v>
      </c>
      <c r="AC27" s="155">
        <v>47.388888888888886</v>
      </c>
      <c r="AD27" s="155">
        <v>51.523809523809526</v>
      </c>
      <c r="AE27" s="155">
        <v>59.625</v>
      </c>
      <c r="AF27" s="95">
        <f t="shared" si="2"/>
        <v>64.169312169312178</v>
      </c>
      <c r="AG27" t="s">
        <v>37</v>
      </c>
      <c r="AH27" t="s">
        <v>37</v>
      </c>
    </row>
    <row r="28" spans="1:35" x14ac:dyDescent="0.2">
      <c r="A28" s="77" t="s">
        <v>9</v>
      </c>
      <c r="B28" s="155">
        <v>63.958333333333336</v>
      </c>
      <c r="C28" s="155">
        <v>68.541666666666671</v>
      </c>
      <c r="D28" s="155">
        <v>60.041666666666664</v>
      </c>
      <c r="E28" s="155">
        <v>61.708333333333336</v>
      </c>
      <c r="F28" s="155">
        <v>62.958333333333336</v>
      </c>
      <c r="G28" s="155">
        <v>58.625</v>
      </c>
      <c r="H28" s="155">
        <v>67.166666666666671</v>
      </c>
      <c r="I28" s="155">
        <v>66.333333333333329</v>
      </c>
      <c r="J28" s="155">
        <v>59.666666666666664</v>
      </c>
      <c r="K28" s="155">
        <v>53.291666666666664</v>
      </c>
      <c r="L28" s="155">
        <v>56.083333333333336</v>
      </c>
      <c r="M28" s="155">
        <v>69</v>
      </c>
      <c r="N28" s="155">
        <v>71.25</v>
      </c>
      <c r="O28" s="155">
        <v>74</v>
      </c>
      <c r="P28" s="155">
        <v>61.875</v>
      </c>
      <c r="Q28" s="155">
        <v>79.291666666666671</v>
      </c>
      <c r="R28" s="155">
        <v>77.375</v>
      </c>
      <c r="S28" s="155">
        <v>74.791666666666671</v>
      </c>
      <c r="T28" s="155">
        <v>69.875</v>
      </c>
      <c r="U28" s="155">
        <v>70.166666666666671</v>
      </c>
      <c r="V28" s="155">
        <v>66.791666666666671</v>
      </c>
      <c r="W28" s="155">
        <v>65</v>
      </c>
      <c r="X28" s="155">
        <v>64.041666666666671</v>
      </c>
      <c r="Y28" s="155">
        <v>62</v>
      </c>
      <c r="Z28" s="155">
        <v>84.791666666666671</v>
      </c>
      <c r="AA28" s="155">
        <v>79.958333333333329</v>
      </c>
      <c r="AB28" s="155">
        <v>69.041666666666671</v>
      </c>
      <c r="AC28" s="155">
        <v>66.083333333333329</v>
      </c>
      <c r="AD28" s="155">
        <v>63.666666666666664</v>
      </c>
      <c r="AE28" s="155">
        <v>66.25</v>
      </c>
      <c r="AF28" s="95">
        <f t="shared" si="2"/>
        <v>67.120833333333351</v>
      </c>
      <c r="AH28" t="s">
        <v>37</v>
      </c>
      <c r="AI28" t="s">
        <v>37</v>
      </c>
    </row>
    <row r="29" spans="1:35" x14ac:dyDescent="0.2">
      <c r="A29" s="77" t="s">
        <v>143</v>
      </c>
      <c r="B29" s="155">
        <v>68.125</v>
      </c>
      <c r="C29" s="155">
        <v>62.291666666666664</v>
      </c>
      <c r="D29" s="155">
        <v>60.416666666666664</v>
      </c>
      <c r="E29" s="155">
        <v>66.625</v>
      </c>
      <c r="F29" s="155">
        <v>62.5</v>
      </c>
      <c r="G29" s="155">
        <v>65.666666666666671</v>
      </c>
      <c r="H29" s="155">
        <v>78.208333333333329</v>
      </c>
      <c r="I29" s="155">
        <v>72.75</v>
      </c>
      <c r="J29" s="155">
        <v>61.916666666666664</v>
      </c>
      <c r="K29" s="155">
        <v>53.958333333333336</v>
      </c>
      <c r="L29" s="155">
        <v>55.291666666666664</v>
      </c>
      <c r="M29" s="155">
        <v>60.958333333333336</v>
      </c>
      <c r="N29" s="155">
        <v>71.916666666666671</v>
      </c>
      <c r="O29" s="155">
        <v>70.791666666666671</v>
      </c>
      <c r="P29" s="155">
        <v>61.916666666666664</v>
      </c>
      <c r="Q29" s="155">
        <v>74.375</v>
      </c>
      <c r="R29" s="155">
        <v>87.125</v>
      </c>
      <c r="S29" s="155">
        <v>78.583333333333329</v>
      </c>
      <c r="T29" s="155">
        <v>78.541666666666671</v>
      </c>
      <c r="U29" s="155">
        <v>71.125</v>
      </c>
      <c r="V29" s="155">
        <v>70.291666666666671</v>
      </c>
      <c r="W29" s="155">
        <v>69.583333333333329</v>
      </c>
      <c r="X29" s="155">
        <v>67.125</v>
      </c>
      <c r="Y29" s="155">
        <v>61.708333333333336</v>
      </c>
      <c r="Z29" s="155">
        <v>66.625</v>
      </c>
      <c r="AA29" s="155">
        <v>73.583333333333329</v>
      </c>
      <c r="AB29" s="155">
        <v>67.041666666666671</v>
      </c>
      <c r="AC29" s="155">
        <v>65.958333333333329</v>
      </c>
      <c r="AD29" s="155">
        <v>69.166666666666671</v>
      </c>
      <c r="AE29" s="155">
        <v>67.416666666666671</v>
      </c>
      <c r="AF29" s="95">
        <f t="shared" si="2"/>
        <v>68.052777777777763</v>
      </c>
      <c r="AI29" t="s">
        <v>37</v>
      </c>
    </row>
    <row r="30" spans="1:35" x14ac:dyDescent="0.2">
      <c r="A30" s="77" t="s">
        <v>10</v>
      </c>
      <c r="B30" s="155" t="s">
        <v>209</v>
      </c>
      <c r="C30" s="155">
        <v>41</v>
      </c>
      <c r="D30" s="155">
        <v>43.5</v>
      </c>
      <c r="E30" s="155">
        <v>41.857142857142854</v>
      </c>
      <c r="F30" s="155">
        <v>43.142857142857146</v>
      </c>
      <c r="G30" s="155">
        <v>50.6</v>
      </c>
      <c r="H30" s="155">
        <v>51.666666666666664</v>
      </c>
      <c r="I30" s="155">
        <v>49.166666666666664</v>
      </c>
      <c r="J30" s="155">
        <v>54.125</v>
      </c>
      <c r="K30" s="155" t="s">
        <v>209</v>
      </c>
      <c r="L30" s="155" t="s">
        <v>209</v>
      </c>
      <c r="M30" s="155" t="s">
        <v>209</v>
      </c>
      <c r="N30" s="155" t="s">
        <v>209</v>
      </c>
      <c r="O30" s="155" t="s">
        <v>209</v>
      </c>
      <c r="P30" s="155" t="s">
        <v>209</v>
      </c>
      <c r="Q30" s="155" t="s">
        <v>209</v>
      </c>
      <c r="R30" s="155" t="s">
        <v>209</v>
      </c>
      <c r="S30" s="155" t="s">
        <v>209</v>
      </c>
      <c r="T30" s="155" t="s">
        <v>209</v>
      </c>
      <c r="U30" s="155" t="s">
        <v>209</v>
      </c>
      <c r="V30" s="155" t="s">
        <v>209</v>
      </c>
      <c r="W30" s="155" t="s">
        <v>209</v>
      </c>
      <c r="X30" s="155" t="s">
        <v>209</v>
      </c>
      <c r="Y30" s="155" t="s">
        <v>209</v>
      </c>
      <c r="Z30" s="155" t="s">
        <v>209</v>
      </c>
      <c r="AA30" s="155" t="s">
        <v>209</v>
      </c>
      <c r="AB30" s="155" t="s">
        <v>209</v>
      </c>
      <c r="AC30" s="155" t="s">
        <v>209</v>
      </c>
      <c r="AD30" s="155" t="s">
        <v>209</v>
      </c>
      <c r="AE30" s="155" t="s">
        <v>209</v>
      </c>
      <c r="AF30" s="95">
        <f t="shared" si="2"/>
        <v>46.882291666666667</v>
      </c>
      <c r="AG30" s="11" t="s">
        <v>37</v>
      </c>
      <c r="AI30" t="s">
        <v>37</v>
      </c>
    </row>
    <row r="31" spans="1:35" x14ac:dyDescent="0.2">
      <c r="A31" s="77" t="s">
        <v>22</v>
      </c>
      <c r="B31" s="155">
        <v>65.307692307692307</v>
      </c>
      <c r="C31" s="155">
        <v>66.416666666666671</v>
      </c>
      <c r="D31" s="155">
        <v>60.666666666666664</v>
      </c>
      <c r="E31" s="155">
        <v>58.357142857142854</v>
      </c>
      <c r="F31" s="155">
        <v>61</v>
      </c>
      <c r="G31" s="155">
        <v>59.92307692307692</v>
      </c>
      <c r="H31" s="155">
        <v>63.285714285714285</v>
      </c>
      <c r="I31" s="155">
        <v>75.25</v>
      </c>
      <c r="J31" s="155">
        <v>61.357142857142854</v>
      </c>
      <c r="K31" s="155">
        <v>54.583333333333336</v>
      </c>
      <c r="L31" s="155">
        <v>61.090909090909093</v>
      </c>
      <c r="M31" s="155">
        <v>68.400000000000006</v>
      </c>
      <c r="N31" s="155">
        <v>81.222222222222229</v>
      </c>
      <c r="O31" s="155">
        <v>77.666666666666671</v>
      </c>
      <c r="P31" s="155">
        <v>69</v>
      </c>
      <c r="Q31" s="155">
        <v>74</v>
      </c>
      <c r="R31" s="155">
        <v>76.5</v>
      </c>
      <c r="S31" s="155">
        <v>71.5</v>
      </c>
      <c r="T31" s="155">
        <v>72</v>
      </c>
      <c r="U31" s="155">
        <v>75.15384615384616</v>
      </c>
      <c r="V31" s="155">
        <v>69.142857142857139</v>
      </c>
      <c r="W31" s="155">
        <v>59.3125</v>
      </c>
      <c r="X31" s="155">
        <v>53.9</v>
      </c>
      <c r="Y31" s="155">
        <v>61.0625</v>
      </c>
      <c r="Z31" s="155">
        <v>81.86363636363636</v>
      </c>
      <c r="AA31" s="155">
        <v>78.095238095238102</v>
      </c>
      <c r="AB31" s="155">
        <v>73.7</v>
      </c>
      <c r="AC31" s="155">
        <v>63.761904761904759</v>
      </c>
      <c r="AD31" s="155">
        <v>58.333333333333336</v>
      </c>
      <c r="AE31" s="155">
        <v>63.53846153846154</v>
      </c>
      <c r="AF31" s="95">
        <f t="shared" si="2"/>
        <v>67.179717042217035</v>
      </c>
      <c r="AI31" t="s">
        <v>37</v>
      </c>
    </row>
    <row r="32" spans="1:35" ht="13.5" thickBot="1" x14ac:dyDescent="0.25">
      <c r="A32" s="78" t="s">
        <v>11</v>
      </c>
      <c r="B32" s="155">
        <v>54.416666666666664</v>
      </c>
      <c r="C32" s="155">
        <v>51.25</v>
      </c>
      <c r="D32" s="155">
        <v>50.291666666666664</v>
      </c>
      <c r="E32" s="155">
        <v>49.625</v>
      </c>
      <c r="F32" s="155">
        <v>50.958333333333336</v>
      </c>
      <c r="G32" s="155">
        <v>62.5</v>
      </c>
      <c r="H32" s="155">
        <v>76.708333333333329</v>
      </c>
      <c r="I32" s="155">
        <v>61.875</v>
      </c>
      <c r="J32" s="155">
        <v>52.958333333333336</v>
      </c>
      <c r="K32" s="155">
        <v>52.041666666666664</v>
      </c>
      <c r="L32" s="155">
        <v>47.958333333333336</v>
      </c>
      <c r="M32" s="155">
        <v>48.875</v>
      </c>
      <c r="N32" s="155">
        <v>56.666666666666664</v>
      </c>
      <c r="O32" s="155">
        <v>62.958333333333336</v>
      </c>
      <c r="P32" s="155">
        <v>54.875</v>
      </c>
      <c r="Q32" s="155">
        <v>61.291666666666664</v>
      </c>
      <c r="R32" s="155">
        <v>80.083333333333329</v>
      </c>
      <c r="S32" s="155">
        <v>71.583333333333329</v>
      </c>
      <c r="T32" s="155">
        <v>66.333333333333329</v>
      </c>
      <c r="U32" s="155">
        <v>58.416666666666664</v>
      </c>
      <c r="V32" s="155">
        <v>54.416666666666664</v>
      </c>
      <c r="W32" s="155">
        <v>53.5</v>
      </c>
      <c r="X32" s="155">
        <v>53.541666666666664</v>
      </c>
      <c r="Y32" s="155">
        <v>51.166666666666664</v>
      </c>
      <c r="Z32" s="155">
        <v>52.083333333333336</v>
      </c>
      <c r="AA32" s="155">
        <v>59.75</v>
      </c>
      <c r="AB32" s="155">
        <v>53.333333333333336</v>
      </c>
      <c r="AC32" s="155">
        <v>45.833333333333336</v>
      </c>
      <c r="AD32" s="155">
        <v>50.083333333333336</v>
      </c>
      <c r="AE32" s="155">
        <v>53.583333333333336</v>
      </c>
      <c r="AF32" s="95">
        <f t="shared" si="2"/>
        <v>56.631944444444436</v>
      </c>
      <c r="AG32" t="s">
        <v>37</v>
      </c>
      <c r="AH32" t="s">
        <v>37</v>
      </c>
      <c r="AI32" t="s">
        <v>37</v>
      </c>
    </row>
    <row r="33" spans="1:35" s="5" customFormat="1" ht="17.100000000000001" customHeight="1" thickBot="1" x14ac:dyDescent="0.25">
      <c r="A33" s="79" t="s">
        <v>210</v>
      </c>
      <c r="B33" s="116">
        <f t="shared" ref="B33:AF33" si="3">AVERAGE(B5:B32)</f>
        <v>60.697517808702024</v>
      </c>
      <c r="C33" s="81">
        <f t="shared" si="3"/>
        <v>60.104823356468103</v>
      </c>
      <c r="D33" s="81">
        <f t="shared" si="3"/>
        <v>58.617726409393079</v>
      </c>
      <c r="E33" s="81">
        <f t="shared" si="3"/>
        <v>57.917779108422749</v>
      </c>
      <c r="F33" s="81">
        <f t="shared" si="3"/>
        <v>59.320246111912773</v>
      </c>
      <c r="G33" s="81">
        <f t="shared" si="3"/>
        <v>60.215144110791158</v>
      </c>
      <c r="H33" s="81">
        <f t="shared" si="3"/>
        <v>68.099980166891939</v>
      </c>
      <c r="I33" s="81">
        <f t="shared" si="3"/>
        <v>65.304086354821649</v>
      </c>
      <c r="J33" s="81">
        <f t="shared" si="3"/>
        <v>60.959075674964431</v>
      </c>
      <c r="K33" s="81">
        <f t="shared" si="3"/>
        <v>56.81036547425294</v>
      </c>
      <c r="L33" s="81">
        <f t="shared" si="3"/>
        <v>56.675810185185185</v>
      </c>
      <c r="M33" s="81">
        <f t="shared" si="3"/>
        <v>70.657022774610994</v>
      </c>
      <c r="N33" s="81">
        <f t="shared" si="3"/>
        <v>68.992112831097359</v>
      </c>
      <c r="O33" s="81">
        <f t="shared" si="3"/>
        <v>68.49516161616161</v>
      </c>
      <c r="P33" s="81">
        <f t="shared" si="3"/>
        <v>62.6750170940171</v>
      </c>
      <c r="Q33" s="81">
        <f t="shared" si="3"/>
        <v>73.317471590909093</v>
      </c>
      <c r="R33" s="81">
        <f t="shared" si="3"/>
        <v>77.333806748806737</v>
      </c>
      <c r="S33" s="81">
        <f t="shared" si="3"/>
        <v>71.792324324067735</v>
      </c>
      <c r="T33" s="81">
        <f t="shared" si="3"/>
        <v>67.244626576475994</v>
      </c>
      <c r="U33" s="81">
        <f t="shared" si="3"/>
        <v>64.21815266911976</v>
      </c>
      <c r="V33" s="81">
        <f t="shared" si="3"/>
        <v>62.332106232216212</v>
      </c>
      <c r="W33" s="81">
        <f t="shared" si="3"/>
        <v>59.449315961472301</v>
      </c>
      <c r="X33" s="81">
        <f t="shared" si="3"/>
        <v>59.012844821844837</v>
      </c>
      <c r="Y33" s="81">
        <f t="shared" si="3"/>
        <v>59.224465638528137</v>
      </c>
      <c r="Z33" s="81">
        <f t="shared" si="3"/>
        <v>76.804369241869239</v>
      </c>
      <c r="AA33" s="81">
        <f t="shared" si="3"/>
        <v>72.755249415439621</v>
      </c>
      <c r="AB33" s="81">
        <f t="shared" si="3"/>
        <v>64.01158459595959</v>
      </c>
      <c r="AC33" s="81">
        <f t="shared" si="3"/>
        <v>58.960771246297561</v>
      </c>
      <c r="AD33" s="81">
        <f t="shared" si="3"/>
        <v>56.947499153020892</v>
      </c>
      <c r="AE33" s="84">
        <f t="shared" si="3"/>
        <v>59.081041385085506</v>
      </c>
      <c r="AF33" s="99">
        <f t="shared" si="3"/>
        <v>63.599323255117653</v>
      </c>
      <c r="AG33" s="5" t="s">
        <v>37</v>
      </c>
    </row>
    <row r="34" spans="1:35" x14ac:dyDescent="0.2">
      <c r="A34" s="41"/>
      <c r="B34" s="42"/>
      <c r="C34" s="42"/>
      <c r="D34" s="42" t="s">
        <v>90</v>
      </c>
      <c r="E34" s="42"/>
      <c r="F34" s="42"/>
      <c r="G34" s="42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49"/>
      <c r="AE34" s="52" t="s">
        <v>37</v>
      </c>
      <c r="AF34" s="72"/>
    </row>
    <row r="35" spans="1:35" x14ac:dyDescent="0.2">
      <c r="A35" s="41"/>
      <c r="B35" s="43" t="s">
        <v>91</v>
      </c>
      <c r="C35" s="43"/>
      <c r="D35" s="43"/>
      <c r="E35" s="43"/>
      <c r="F35" s="43"/>
      <c r="G35" s="43"/>
      <c r="H35" s="43"/>
      <c r="I35" s="43"/>
      <c r="J35" s="91"/>
      <c r="K35" s="91"/>
      <c r="L35" s="91"/>
      <c r="M35" s="91" t="s">
        <v>35</v>
      </c>
      <c r="N35" s="91"/>
      <c r="O35" s="91"/>
      <c r="P35" s="91"/>
      <c r="Q35" s="91"/>
      <c r="R35" s="91"/>
      <c r="S35" s="91"/>
      <c r="T35" s="173" t="s">
        <v>86</v>
      </c>
      <c r="U35" s="173"/>
      <c r="V35" s="173"/>
      <c r="W35" s="173"/>
      <c r="X35" s="173"/>
      <c r="Y35" s="91"/>
      <c r="Z35" s="91"/>
      <c r="AA35" s="91"/>
      <c r="AB35" s="91"/>
      <c r="AC35" s="91"/>
      <c r="AD35" s="91"/>
      <c r="AE35" s="91"/>
      <c r="AF35" s="72"/>
      <c r="AI35" t="s">
        <v>37</v>
      </c>
    </row>
    <row r="36" spans="1:35" x14ac:dyDescent="0.2">
      <c r="A36" s="44"/>
      <c r="B36" s="91"/>
      <c r="C36" s="91"/>
      <c r="D36" s="91"/>
      <c r="E36" s="91"/>
      <c r="F36" s="91"/>
      <c r="G36" s="91"/>
      <c r="H36" s="91"/>
      <c r="I36" s="91"/>
      <c r="J36" s="92"/>
      <c r="K36" s="92"/>
      <c r="L36" s="92"/>
      <c r="M36" s="92" t="s">
        <v>36</v>
      </c>
      <c r="N36" s="92"/>
      <c r="O36" s="92"/>
      <c r="P36" s="92"/>
      <c r="Q36" s="91"/>
      <c r="R36" s="91"/>
      <c r="S36" s="91"/>
      <c r="T36" s="174" t="s">
        <v>87</v>
      </c>
      <c r="U36" s="174"/>
      <c r="V36" s="174"/>
      <c r="W36" s="174"/>
      <c r="X36" s="174"/>
      <c r="Y36" s="91"/>
      <c r="Z36" s="91"/>
      <c r="AA36" s="91"/>
      <c r="AB36" s="91"/>
      <c r="AC36" s="91"/>
      <c r="AD36" s="49"/>
      <c r="AE36" s="49"/>
      <c r="AF36" s="72"/>
    </row>
    <row r="37" spans="1:35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49"/>
      <c r="AE37" s="49"/>
      <c r="AF37" s="72"/>
    </row>
    <row r="38" spans="1:35" x14ac:dyDescent="0.2">
      <c r="A38" s="44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49"/>
      <c r="AF38" s="72"/>
    </row>
    <row r="39" spans="1:35" x14ac:dyDescent="0.2">
      <c r="A39" s="44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50"/>
      <c r="AF39" s="72"/>
    </row>
    <row r="40" spans="1:35" ht="13.5" thickBot="1" x14ac:dyDescent="0.25">
      <c r="A40" s="53"/>
      <c r="B40" s="54"/>
      <c r="C40" s="54"/>
      <c r="D40" s="54"/>
      <c r="E40" s="54"/>
      <c r="F40" s="54"/>
      <c r="G40" s="54" t="s">
        <v>37</v>
      </c>
      <c r="H40" s="54"/>
      <c r="I40" s="54"/>
      <c r="J40" s="54"/>
      <c r="K40" s="54"/>
      <c r="L40" s="54" t="s">
        <v>37</v>
      </c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73"/>
      <c r="AG40" t="s">
        <v>37</v>
      </c>
    </row>
    <row r="42" spans="1:35" x14ac:dyDescent="0.2">
      <c r="AG42" t="s">
        <v>37</v>
      </c>
    </row>
    <row r="43" spans="1:35" x14ac:dyDescent="0.2">
      <c r="K43" s="2" t="s">
        <v>37</v>
      </c>
      <c r="M43" s="2" t="s">
        <v>37</v>
      </c>
      <c r="AE43" s="2" t="s">
        <v>37</v>
      </c>
    </row>
    <row r="44" spans="1:35" x14ac:dyDescent="0.2">
      <c r="H44" s="2" t="s">
        <v>37</v>
      </c>
      <c r="J44" s="2" t="s">
        <v>37</v>
      </c>
    </row>
    <row r="45" spans="1:35" x14ac:dyDescent="0.2">
      <c r="J45" s="2" t="s">
        <v>37</v>
      </c>
      <c r="K45" s="2" t="s">
        <v>37</v>
      </c>
      <c r="L45" s="2" t="s">
        <v>37</v>
      </c>
      <c r="M45" s="2" t="s">
        <v>37</v>
      </c>
      <c r="N45" s="2" t="s">
        <v>37</v>
      </c>
      <c r="T45" s="2" t="s">
        <v>37</v>
      </c>
    </row>
    <row r="46" spans="1:35" x14ac:dyDescent="0.2">
      <c r="J46" s="2" t="s">
        <v>37</v>
      </c>
      <c r="K46" s="2" t="s">
        <v>37</v>
      </c>
      <c r="L46" s="2" t="s">
        <v>37</v>
      </c>
      <c r="N46" s="2" t="s">
        <v>37</v>
      </c>
      <c r="AB46" s="2" t="s">
        <v>37</v>
      </c>
      <c r="AC46" s="2" t="s">
        <v>37</v>
      </c>
      <c r="AF46" s="7" t="s">
        <v>37</v>
      </c>
    </row>
    <row r="47" spans="1:35" x14ac:dyDescent="0.2">
      <c r="J47" s="2" t="s">
        <v>37</v>
      </c>
      <c r="M47" s="2" t="s">
        <v>37</v>
      </c>
      <c r="N47" s="2" t="s">
        <v>37</v>
      </c>
      <c r="P47" s="2" t="s">
        <v>37</v>
      </c>
      <c r="R47" s="2" t="s">
        <v>37</v>
      </c>
      <c r="AC47" s="2" t="s">
        <v>37</v>
      </c>
    </row>
    <row r="48" spans="1:35" x14ac:dyDescent="0.2">
      <c r="J48" s="2" t="s">
        <v>37</v>
      </c>
      <c r="K48" s="2" t="s">
        <v>37</v>
      </c>
      <c r="L48" s="2" t="s">
        <v>37</v>
      </c>
    </row>
    <row r="49" spans="11:34" x14ac:dyDescent="0.2">
      <c r="K49" s="2" t="s">
        <v>37</v>
      </c>
      <c r="M49" s="2" t="s">
        <v>37</v>
      </c>
    </row>
    <row r="51" spans="11:34" x14ac:dyDescent="0.2">
      <c r="AH51" t="s">
        <v>37</v>
      </c>
    </row>
    <row r="52" spans="11:34" x14ac:dyDescent="0.2">
      <c r="K52" s="2" t="s">
        <v>37</v>
      </c>
      <c r="O52" s="2" t="s">
        <v>37</v>
      </c>
      <c r="T52" s="2" t="s">
        <v>37</v>
      </c>
    </row>
    <row r="55" spans="11:34" x14ac:dyDescent="0.2">
      <c r="K55" s="2" t="s">
        <v>37</v>
      </c>
      <c r="M55" s="2" t="s">
        <v>37</v>
      </c>
    </row>
  </sheetData>
  <sheetProtection algorithmName="SHA-512" hashValue="/m+6lAkncxN5qBrrCENOuYixjQbcWiy73AHSpHdSXjiKkDP1cL4uNns0hcOev8f/gSWfrScJAPyTwk8uDmbxKg==" saltValue="PHK2EmMcb6ipoTnTa759ng==" spinCount="100000" sheet="1" objects="1" scenarios="1"/>
  <mergeCells count="36"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F3:AF4"/>
    <mergeCell ref="T35:X35"/>
    <mergeCell ref="T36:X36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90" zoomScaleNormal="90" workbookViewId="0">
      <selection activeCell="AH51" sqref="AH51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thickBot="1" x14ac:dyDescent="0.25">
      <c r="A1" s="181" t="s">
        <v>17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3"/>
    </row>
    <row r="2" spans="1:35" s="4" customFormat="1" ht="20.100000000000001" customHeight="1" thickBot="1" x14ac:dyDescent="0.25">
      <c r="A2" s="210" t="s">
        <v>12</v>
      </c>
      <c r="B2" s="196" t="s">
        <v>213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80"/>
    </row>
    <row r="3" spans="1:35" s="5" customFormat="1" ht="20.100000000000001" customHeight="1" x14ac:dyDescent="0.2">
      <c r="A3" s="211"/>
      <c r="B3" s="208">
        <v>1</v>
      </c>
      <c r="C3" s="206">
        <f>SUM(B3+1)</f>
        <v>2</v>
      </c>
      <c r="D3" s="206">
        <f t="shared" ref="D3:AD3" si="0">SUM(C3+1)</f>
        <v>3</v>
      </c>
      <c r="E3" s="206">
        <f t="shared" si="0"/>
        <v>4</v>
      </c>
      <c r="F3" s="206">
        <f t="shared" si="0"/>
        <v>5</v>
      </c>
      <c r="G3" s="206">
        <f t="shared" si="0"/>
        <v>6</v>
      </c>
      <c r="H3" s="206">
        <f t="shared" si="0"/>
        <v>7</v>
      </c>
      <c r="I3" s="206">
        <f t="shared" si="0"/>
        <v>8</v>
      </c>
      <c r="J3" s="206">
        <f t="shared" si="0"/>
        <v>9</v>
      </c>
      <c r="K3" s="206">
        <f t="shared" si="0"/>
        <v>10</v>
      </c>
      <c r="L3" s="206">
        <f t="shared" si="0"/>
        <v>11</v>
      </c>
      <c r="M3" s="206">
        <f t="shared" si="0"/>
        <v>12</v>
      </c>
      <c r="N3" s="206">
        <f t="shared" si="0"/>
        <v>13</v>
      </c>
      <c r="O3" s="206">
        <f t="shared" si="0"/>
        <v>14</v>
      </c>
      <c r="P3" s="206">
        <f t="shared" si="0"/>
        <v>15</v>
      </c>
      <c r="Q3" s="206">
        <f t="shared" si="0"/>
        <v>16</v>
      </c>
      <c r="R3" s="206">
        <f t="shared" si="0"/>
        <v>17</v>
      </c>
      <c r="S3" s="206">
        <f t="shared" si="0"/>
        <v>18</v>
      </c>
      <c r="T3" s="206">
        <f t="shared" si="0"/>
        <v>19</v>
      </c>
      <c r="U3" s="206">
        <f t="shared" si="0"/>
        <v>20</v>
      </c>
      <c r="V3" s="206">
        <f t="shared" si="0"/>
        <v>21</v>
      </c>
      <c r="W3" s="206">
        <f t="shared" si="0"/>
        <v>22</v>
      </c>
      <c r="X3" s="206">
        <f t="shared" si="0"/>
        <v>23</v>
      </c>
      <c r="Y3" s="206">
        <f t="shared" si="0"/>
        <v>24</v>
      </c>
      <c r="Z3" s="206">
        <f t="shared" si="0"/>
        <v>25</v>
      </c>
      <c r="AA3" s="206">
        <f t="shared" si="0"/>
        <v>26</v>
      </c>
      <c r="AB3" s="206">
        <f t="shared" si="0"/>
        <v>27</v>
      </c>
      <c r="AC3" s="206">
        <f t="shared" si="0"/>
        <v>28</v>
      </c>
      <c r="AD3" s="206">
        <f t="shared" si="0"/>
        <v>29</v>
      </c>
      <c r="AE3" s="213">
        <v>30</v>
      </c>
      <c r="AF3" s="126" t="s">
        <v>28</v>
      </c>
      <c r="AG3" s="127" t="s">
        <v>27</v>
      </c>
    </row>
    <row r="4" spans="1:35" s="5" customFormat="1" ht="20.100000000000001" customHeight="1" thickBot="1" x14ac:dyDescent="0.25">
      <c r="A4" s="212"/>
      <c r="B4" s="209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14"/>
      <c r="AF4" s="128" t="s">
        <v>26</v>
      </c>
      <c r="AG4" s="129" t="s">
        <v>26</v>
      </c>
    </row>
    <row r="5" spans="1:35" s="5" customFormat="1" x14ac:dyDescent="0.2">
      <c r="A5" s="106" t="s">
        <v>31</v>
      </c>
      <c r="B5" s="155">
        <v>96</v>
      </c>
      <c r="C5" s="155">
        <v>97</v>
      </c>
      <c r="D5" s="155">
        <v>94</v>
      </c>
      <c r="E5" s="155">
        <v>95</v>
      </c>
      <c r="F5" s="155">
        <v>91</v>
      </c>
      <c r="G5" s="155">
        <v>91</v>
      </c>
      <c r="H5" s="155">
        <v>98</v>
      </c>
      <c r="I5" s="155">
        <v>98</v>
      </c>
      <c r="J5" s="155">
        <v>91</v>
      </c>
      <c r="K5" s="155">
        <v>96</v>
      </c>
      <c r="L5" s="155">
        <v>93</v>
      </c>
      <c r="M5" s="155">
        <v>91</v>
      </c>
      <c r="N5" s="155">
        <v>93</v>
      </c>
      <c r="O5" s="155">
        <v>97</v>
      </c>
      <c r="P5" s="155">
        <v>90</v>
      </c>
      <c r="Q5" s="155">
        <v>94</v>
      </c>
      <c r="R5" s="155">
        <v>100</v>
      </c>
      <c r="S5" s="155">
        <v>100</v>
      </c>
      <c r="T5" s="155">
        <v>99</v>
      </c>
      <c r="U5" s="155">
        <v>98</v>
      </c>
      <c r="V5" s="155">
        <v>100</v>
      </c>
      <c r="W5" s="155">
        <v>99</v>
      </c>
      <c r="X5" s="155">
        <v>97</v>
      </c>
      <c r="Y5" s="155">
        <v>97</v>
      </c>
      <c r="Z5" s="155">
        <v>92</v>
      </c>
      <c r="AA5" s="155">
        <v>85</v>
      </c>
      <c r="AB5" s="155">
        <v>94</v>
      </c>
      <c r="AC5" s="155">
        <v>95</v>
      </c>
      <c r="AD5" s="155">
        <v>94</v>
      </c>
      <c r="AE5" s="155">
        <v>90</v>
      </c>
      <c r="AF5" s="121">
        <f t="shared" ref="AF5:AF10" si="1">MAX(B5:AE5)</f>
        <v>100</v>
      </c>
      <c r="AG5" s="108">
        <f t="shared" ref="AG5:AG10" si="2">AVERAGE(B5:AE5)</f>
        <v>94.833333333333329</v>
      </c>
    </row>
    <row r="6" spans="1:35" x14ac:dyDescent="0.2">
      <c r="A6" s="77" t="s">
        <v>93</v>
      </c>
      <c r="B6" s="155">
        <v>74</v>
      </c>
      <c r="C6" s="155">
        <v>78</v>
      </c>
      <c r="D6" s="155">
        <v>77</v>
      </c>
      <c r="E6" s="155">
        <v>76</v>
      </c>
      <c r="F6" s="155">
        <v>83</v>
      </c>
      <c r="G6" s="155">
        <v>83</v>
      </c>
      <c r="H6" s="155">
        <v>87</v>
      </c>
      <c r="I6" s="155">
        <v>83</v>
      </c>
      <c r="J6" s="155">
        <v>81</v>
      </c>
      <c r="K6" s="155">
        <v>73</v>
      </c>
      <c r="L6" s="155">
        <v>72</v>
      </c>
      <c r="M6" s="155">
        <v>83</v>
      </c>
      <c r="N6" s="155">
        <v>85</v>
      </c>
      <c r="O6" s="155">
        <v>83</v>
      </c>
      <c r="P6" s="155">
        <v>70</v>
      </c>
      <c r="Q6" s="155">
        <v>92</v>
      </c>
      <c r="R6" s="155">
        <v>96</v>
      </c>
      <c r="S6" s="155">
        <v>95</v>
      </c>
      <c r="T6" s="155">
        <v>87</v>
      </c>
      <c r="U6" s="155">
        <v>83</v>
      </c>
      <c r="V6" s="155">
        <v>85</v>
      </c>
      <c r="W6" s="155">
        <v>83</v>
      </c>
      <c r="X6" s="155">
        <v>80</v>
      </c>
      <c r="Y6" s="155">
        <v>75</v>
      </c>
      <c r="Z6" s="155">
        <v>91</v>
      </c>
      <c r="AA6" s="155">
        <v>92</v>
      </c>
      <c r="AB6" s="155">
        <v>81</v>
      </c>
      <c r="AC6" s="155">
        <v>83</v>
      </c>
      <c r="AD6" s="155">
        <v>83</v>
      </c>
      <c r="AE6" s="155">
        <v>85</v>
      </c>
      <c r="AF6" s="122">
        <f t="shared" si="1"/>
        <v>96</v>
      </c>
      <c r="AG6" s="82">
        <f t="shared" si="2"/>
        <v>82.63333333333334</v>
      </c>
    </row>
    <row r="7" spans="1:35" x14ac:dyDescent="0.2">
      <c r="A7" s="77" t="s">
        <v>152</v>
      </c>
      <c r="B7" s="155">
        <v>82</v>
      </c>
      <c r="C7" s="155">
        <v>72</v>
      </c>
      <c r="D7" s="155">
        <v>69</v>
      </c>
      <c r="E7" s="155">
        <v>71</v>
      </c>
      <c r="F7" s="155">
        <v>77</v>
      </c>
      <c r="G7" s="155">
        <v>78</v>
      </c>
      <c r="H7" s="155">
        <v>80</v>
      </c>
      <c r="I7" s="155">
        <v>92</v>
      </c>
      <c r="J7" s="155">
        <v>85</v>
      </c>
      <c r="K7" s="155">
        <v>77</v>
      </c>
      <c r="L7" s="155">
        <v>91</v>
      </c>
      <c r="M7" s="155">
        <v>99</v>
      </c>
      <c r="N7" s="155">
        <v>99</v>
      </c>
      <c r="O7" s="155">
        <v>93</v>
      </c>
      <c r="P7" s="155">
        <v>94</v>
      </c>
      <c r="Q7" s="155">
        <v>99</v>
      </c>
      <c r="R7" s="155">
        <v>98</v>
      </c>
      <c r="S7" s="155">
        <v>95</v>
      </c>
      <c r="T7" s="155">
        <v>88</v>
      </c>
      <c r="U7" s="155">
        <v>86</v>
      </c>
      <c r="V7" s="155">
        <v>86</v>
      </c>
      <c r="W7" s="155">
        <v>83</v>
      </c>
      <c r="X7" s="155">
        <v>83</v>
      </c>
      <c r="Y7" s="155">
        <v>98</v>
      </c>
      <c r="Z7" s="155">
        <v>99</v>
      </c>
      <c r="AA7" s="155">
        <v>98</v>
      </c>
      <c r="AB7" s="155">
        <v>86</v>
      </c>
      <c r="AC7" s="155">
        <v>80</v>
      </c>
      <c r="AD7" s="155">
        <v>77</v>
      </c>
      <c r="AE7" s="155">
        <v>82</v>
      </c>
      <c r="AF7" s="122">
        <f t="shared" si="1"/>
        <v>99</v>
      </c>
      <c r="AG7" s="74">
        <f t="shared" si="2"/>
        <v>86.566666666666663</v>
      </c>
    </row>
    <row r="8" spans="1:35" x14ac:dyDescent="0.2">
      <c r="A8" s="77" t="s">
        <v>32</v>
      </c>
      <c r="B8" s="155">
        <v>92</v>
      </c>
      <c r="C8" s="155">
        <v>91</v>
      </c>
      <c r="D8" s="155">
        <v>91</v>
      </c>
      <c r="E8" s="155">
        <v>91</v>
      </c>
      <c r="F8" s="155">
        <v>90</v>
      </c>
      <c r="G8" s="155">
        <v>87</v>
      </c>
      <c r="H8" s="155">
        <v>86</v>
      </c>
      <c r="I8" s="155">
        <v>89</v>
      </c>
      <c r="J8" s="155">
        <v>82</v>
      </c>
      <c r="K8" s="155">
        <v>83</v>
      </c>
      <c r="L8" s="155">
        <v>88</v>
      </c>
      <c r="M8" s="155">
        <v>92</v>
      </c>
      <c r="N8" s="155">
        <v>92</v>
      </c>
      <c r="O8" s="155">
        <v>92</v>
      </c>
      <c r="P8" s="155">
        <v>92</v>
      </c>
      <c r="Q8" s="155">
        <v>92</v>
      </c>
      <c r="R8" s="155">
        <v>92</v>
      </c>
      <c r="S8" s="155">
        <v>93</v>
      </c>
      <c r="T8" s="155">
        <v>93</v>
      </c>
      <c r="U8" s="155">
        <v>93</v>
      </c>
      <c r="V8" s="155">
        <v>93</v>
      </c>
      <c r="W8" s="155">
        <v>92</v>
      </c>
      <c r="X8" s="155">
        <v>86</v>
      </c>
      <c r="Y8" s="155">
        <v>90</v>
      </c>
      <c r="Z8" s="155">
        <v>93</v>
      </c>
      <c r="AA8" s="155">
        <v>93</v>
      </c>
      <c r="AB8" s="155">
        <v>94</v>
      </c>
      <c r="AC8" s="155">
        <v>95</v>
      </c>
      <c r="AD8" s="155">
        <v>94</v>
      </c>
      <c r="AE8" s="155">
        <v>94</v>
      </c>
      <c r="AF8" s="122">
        <f t="shared" si="1"/>
        <v>95</v>
      </c>
      <c r="AG8" s="74">
        <f t="shared" si="2"/>
        <v>90.833333333333329</v>
      </c>
    </row>
    <row r="9" spans="1:35" x14ac:dyDescent="0.2">
      <c r="A9" s="77" t="s">
        <v>102</v>
      </c>
      <c r="B9" s="155">
        <v>88</v>
      </c>
      <c r="C9" s="155">
        <v>84</v>
      </c>
      <c r="D9" s="155">
        <v>86</v>
      </c>
      <c r="E9" s="155">
        <v>94</v>
      </c>
      <c r="F9" s="155">
        <v>91</v>
      </c>
      <c r="G9" s="155">
        <v>91</v>
      </c>
      <c r="H9" s="155">
        <v>97</v>
      </c>
      <c r="I9" s="155">
        <v>96</v>
      </c>
      <c r="J9" s="155">
        <v>91</v>
      </c>
      <c r="K9" s="155">
        <v>96</v>
      </c>
      <c r="L9" s="155">
        <v>95</v>
      </c>
      <c r="M9" s="155">
        <v>97</v>
      </c>
      <c r="N9" s="155">
        <v>92</v>
      </c>
      <c r="O9" s="155">
        <v>93</v>
      </c>
      <c r="P9" s="155">
        <v>98</v>
      </c>
      <c r="Q9" s="155">
        <v>95</v>
      </c>
      <c r="R9" s="155">
        <v>97</v>
      </c>
      <c r="S9" s="155">
        <v>98</v>
      </c>
      <c r="T9" s="155">
        <v>96</v>
      </c>
      <c r="U9" s="155">
        <v>95</v>
      </c>
      <c r="V9" s="155">
        <v>94</v>
      </c>
      <c r="W9" s="155">
        <v>97</v>
      </c>
      <c r="X9" s="155">
        <v>87</v>
      </c>
      <c r="Y9" s="155">
        <v>96</v>
      </c>
      <c r="Z9" s="155">
        <v>98</v>
      </c>
      <c r="AA9" s="155">
        <v>98</v>
      </c>
      <c r="AB9" s="155">
        <v>94</v>
      </c>
      <c r="AC9" s="155">
        <v>95</v>
      </c>
      <c r="AD9" s="155">
        <v>93</v>
      </c>
      <c r="AE9" s="155">
        <v>92</v>
      </c>
      <c r="AF9" s="122">
        <f t="shared" si="1"/>
        <v>98</v>
      </c>
      <c r="AG9" s="74">
        <f t="shared" si="2"/>
        <v>93.8</v>
      </c>
    </row>
    <row r="10" spans="1:35" x14ac:dyDescent="0.2">
      <c r="A10" s="77" t="s">
        <v>108</v>
      </c>
      <c r="B10" s="155">
        <v>92</v>
      </c>
      <c r="C10" s="155">
        <v>90</v>
      </c>
      <c r="D10" s="155">
        <v>89</v>
      </c>
      <c r="E10" s="155">
        <v>75</v>
      </c>
      <c r="F10" s="155">
        <v>83</v>
      </c>
      <c r="G10" s="155">
        <v>82</v>
      </c>
      <c r="H10" s="155">
        <v>84</v>
      </c>
      <c r="I10" s="155">
        <v>84</v>
      </c>
      <c r="J10" s="155">
        <v>80</v>
      </c>
      <c r="K10" s="155">
        <v>64</v>
      </c>
      <c r="L10" s="155">
        <v>74</v>
      </c>
      <c r="M10" s="155">
        <v>98</v>
      </c>
      <c r="N10" s="155">
        <v>97</v>
      </c>
      <c r="O10" s="155">
        <v>93</v>
      </c>
      <c r="P10" s="155">
        <v>75</v>
      </c>
      <c r="Q10" s="155">
        <v>99</v>
      </c>
      <c r="R10" s="155">
        <v>95</v>
      </c>
      <c r="S10" s="155">
        <v>100</v>
      </c>
      <c r="T10" s="155">
        <v>100</v>
      </c>
      <c r="U10" s="155">
        <v>82</v>
      </c>
      <c r="V10" s="155">
        <v>80</v>
      </c>
      <c r="W10" s="155">
        <v>84</v>
      </c>
      <c r="X10" s="155">
        <v>78</v>
      </c>
      <c r="Y10" s="155">
        <v>96</v>
      </c>
      <c r="Z10" s="155">
        <v>100</v>
      </c>
      <c r="AA10" s="155">
        <v>100</v>
      </c>
      <c r="AB10" s="155">
        <v>99</v>
      </c>
      <c r="AC10" s="155">
        <v>95</v>
      </c>
      <c r="AD10" s="155">
        <v>96</v>
      </c>
      <c r="AE10" s="155">
        <v>84</v>
      </c>
      <c r="AF10" s="122">
        <f t="shared" si="1"/>
        <v>100</v>
      </c>
      <c r="AG10" s="74">
        <f t="shared" si="2"/>
        <v>88.266666666666666</v>
      </c>
      <c r="AI10" t="s">
        <v>37</v>
      </c>
    </row>
    <row r="11" spans="1:35" x14ac:dyDescent="0.2">
      <c r="A11" s="77" t="s">
        <v>0</v>
      </c>
      <c r="B11" s="155">
        <v>82</v>
      </c>
      <c r="C11" s="155">
        <v>66</v>
      </c>
      <c r="D11" s="155">
        <v>76</v>
      </c>
      <c r="E11" s="155">
        <v>53</v>
      </c>
      <c r="F11" s="155">
        <v>61</v>
      </c>
      <c r="G11" s="155">
        <v>66</v>
      </c>
      <c r="H11" s="155">
        <v>93</v>
      </c>
      <c r="I11" s="155">
        <v>82</v>
      </c>
      <c r="J11" s="155">
        <v>78</v>
      </c>
      <c r="K11" s="155">
        <v>69</v>
      </c>
      <c r="L11" s="155">
        <v>78</v>
      </c>
      <c r="M11" s="155">
        <v>100</v>
      </c>
      <c r="N11" s="155">
        <v>100</v>
      </c>
      <c r="O11" s="155">
        <v>96</v>
      </c>
      <c r="P11" s="155">
        <v>88</v>
      </c>
      <c r="Q11" s="155">
        <v>98</v>
      </c>
      <c r="R11" s="155">
        <v>97</v>
      </c>
      <c r="S11" s="155">
        <v>94</v>
      </c>
      <c r="T11" s="155">
        <v>87</v>
      </c>
      <c r="U11" s="155">
        <v>78</v>
      </c>
      <c r="V11" s="155">
        <v>70</v>
      </c>
      <c r="W11" s="155">
        <v>69</v>
      </c>
      <c r="X11" s="155">
        <v>66</v>
      </c>
      <c r="Y11" s="155">
        <v>69</v>
      </c>
      <c r="Z11" s="155">
        <v>92</v>
      </c>
      <c r="AA11" s="155">
        <v>91</v>
      </c>
      <c r="AB11" s="155">
        <v>86</v>
      </c>
      <c r="AC11" s="155">
        <v>69</v>
      </c>
      <c r="AD11" s="155">
        <v>64</v>
      </c>
      <c r="AE11" s="155">
        <v>62</v>
      </c>
      <c r="AF11" s="122">
        <f t="shared" ref="AF11:AF31" si="3">MAX(B11:AE11)</f>
        <v>100</v>
      </c>
      <c r="AG11" s="74">
        <f t="shared" ref="AG11:AG31" si="4">AVERAGE(B11:AE11)</f>
        <v>79.333333333333329</v>
      </c>
      <c r="AI11" s="11" t="s">
        <v>37</v>
      </c>
    </row>
    <row r="12" spans="1:35" x14ac:dyDescent="0.2">
      <c r="A12" s="77" t="s">
        <v>1</v>
      </c>
      <c r="B12" s="155">
        <v>92</v>
      </c>
      <c r="C12" s="155">
        <v>90</v>
      </c>
      <c r="D12" s="155">
        <v>87</v>
      </c>
      <c r="E12" s="155">
        <v>83</v>
      </c>
      <c r="F12" s="155">
        <v>91</v>
      </c>
      <c r="G12" s="155">
        <v>90</v>
      </c>
      <c r="H12" s="155">
        <v>95</v>
      </c>
      <c r="I12" s="155">
        <v>91</v>
      </c>
      <c r="J12" s="155">
        <v>85</v>
      </c>
      <c r="K12" s="155">
        <v>91</v>
      </c>
      <c r="L12" s="155">
        <v>91</v>
      </c>
      <c r="M12" s="155">
        <v>89</v>
      </c>
      <c r="N12" s="155">
        <v>88</v>
      </c>
      <c r="O12" s="155">
        <v>89</v>
      </c>
      <c r="P12" s="155">
        <v>84</v>
      </c>
      <c r="Q12" s="155">
        <v>85</v>
      </c>
      <c r="R12" s="155">
        <v>94</v>
      </c>
      <c r="S12" s="155">
        <v>95</v>
      </c>
      <c r="T12" s="155">
        <v>94</v>
      </c>
      <c r="U12" s="155">
        <v>92</v>
      </c>
      <c r="V12" s="155">
        <v>89</v>
      </c>
      <c r="W12" s="155">
        <v>91</v>
      </c>
      <c r="X12" s="155">
        <v>88</v>
      </c>
      <c r="Y12" s="155">
        <v>92</v>
      </c>
      <c r="Z12" s="155">
        <v>90</v>
      </c>
      <c r="AA12" s="155">
        <v>84</v>
      </c>
      <c r="AB12" s="155">
        <v>94</v>
      </c>
      <c r="AC12" s="155">
        <v>92</v>
      </c>
      <c r="AD12" s="155">
        <v>89</v>
      </c>
      <c r="AE12" s="155">
        <v>77</v>
      </c>
      <c r="AF12" s="122">
        <f t="shared" si="3"/>
        <v>95</v>
      </c>
      <c r="AG12" s="74">
        <f t="shared" si="4"/>
        <v>89.4</v>
      </c>
      <c r="AH12" s="11" t="s">
        <v>37</v>
      </c>
      <c r="AI12" s="11" t="s">
        <v>37</v>
      </c>
    </row>
    <row r="13" spans="1:35" x14ac:dyDescent="0.2">
      <c r="A13" s="77" t="s">
        <v>2</v>
      </c>
      <c r="B13" s="155">
        <v>88</v>
      </c>
      <c r="C13" s="155">
        <v>86</v>
      </c>
      <c r="D13" s="155">
        <v>87</v>
      </c>
      <c r="E13" s="155">
        <v>87</v>
      </c>
      <c r="F13" s="155">
        <v>90</v>
      </c>
      <c r="G13" s="155">
        <v>89</v>
      </c>
      <c r="H13" s="155">
        <v>90</v>
      </c>
      <c r="I13" s="155">
        <v>85</v>
      </c>
      <c r="J13" s="155">
        <v>88</v>
      </c>
      <c r="K13" s="155">
        <v>90</v>
      </c>
      <c r="L13" s="155">
        <v>87</v>
      </c>
      <c r="M13" s="155">
        <v>90</v>
      </c>
      <c r="N13" s="155">
        <v>90</v>
      </c>
      <c r="O13" s="155">
        <v>91</v>
      </c>
      <c r="P13" s="155">
        <v>91</v>
      </c>
      <c r="Q13" s="155">
        <v>90</v>
      </c>
      <c r="R13" s="155">
        <v>90</v>
      </c>
      <c r="S13" s="155">
        <v>88</v>
      </c>
      <c r="T13" s="155">
        <v>90</v>
      </c>
      <c r="U13" s="155">
        <v>91</v>
      </c>
      <c r="V13" s="155">
        <v>79</v>
      </c>
      <c r="W13" s="155">
        <v>69</v>
      </c>
      <c r="X13" s="155">
        <v>82</v>
      </c>
      <c r="Y13" s="155">
        <v>70</v>
      </c>
      <c r="Z13" s="155">
        <v>90</v>
      </c>
      <c r="AA13" s="155">
        <v>84</v>
      </c>
      <c r="AB13" s="155">
        <v>79</v>
      </c>
      <c r="AC13" s="155">
        <v>90</v>
      </c>
      <c r="AD13" s="155">
        <v>76</v>
      </c>
      <c r="AE13" s="155">
        <v>90</v>
      </c>
      <c r="AF13" s="122">
        <f t="shared" si="3"/>
        <v>91</v>
      </c>
      <c r="AG13" s="74">
        <f t="shared" si="4"/>
        <v>86.233333333333334</v>
      </c>
      <c r="AH13" s="11" t="s">
        <v>37</v>
      </c>
    </row>
    <row r="14" spans="1:35" x14ac:dyDescent="0.2">
      <c r="A14" s="77" t="s">
        <v>34</v>
      </c>
      <c r="B14" s="155">
        <v>94</v>
      </c>
      <c r="C14" s="155">
        <v>93</v>
      </c>
      <c r="D14" s="155">
        <v>98</v>
      </c>
      <c r="E14" s="155">
        <v>74</v>
      </c>
      <c r="F14" s="155">
        <v>91</v>
      </c>
      <c r="G14" s="155">
        <v>92</v>
      </c>
      <c r="H14" s="155">
        <v>99</v>
      </c>
      <c r="I14" s="155">
        <v>91</v>
      </c>
      <c r="J14" s="155">
        <v>95</v>
      </c>
      <c r="K14" s="155">
        <v>90</v>
      </c>
      <c r="L14" s="155">
        <v>82</v>
      </c>
      <c r="M14" s="155">
        <v>89</v>
      </c>
      <c r="N14" s="155">
        <v>88</v>
      </c>
      <c r="O14" s="155">
        <v>88</v>
      </c>
      <c r="P14" s="155">
        <v>85</v>
      </c>
      <c r="Q14" s="155">
        <v>94</v>
      </c>
      <c r="R14" s="155">
        <v>99</v>
      </c>
      <c r="S14" s="155">
        <v>99</v>
      </c>
      <c r="T14" s="155">
        <v>98</v>
      </c>
      <c r="U14" s="155">
        <v>87</v>
      </c>
      <c r="V14" s="155">
        <v>81</v>
      </c>
      <c r="W14" s="155">
        <v>81</v>
      </c>
      <c r="X14" s="155">
        <v>78</v>
      </c>
      <c r="Y14" s="155">
        <v>81</v>
      </c>
      <c r="Z14" s="155">
        <v>86</v>
      </c>
      <c r="AA14" s="155">
        <v>90</v>
      </c>
      <c r="AB14" s="155">
        <v>88</v>
      </c>
      <c r="AC14" s="155">
        <v>85</v>
      </c>
      <c r="AD14" s="155">
        <v>73</v>
      </c>
      <c r="AE14" s="155">
        <v>67</v>
      </c>
      <c r="AF14" s="122">
        <f t="shared" si="3"/>
        <v>99</v>
      </c>
      <c r="AG14" s="74">
        <f t="shared" si="4"/>
        <v>87.86666666666666</v>
      </c>
    </row>
    <row r="15" spans="1:35" x14ac:dyDescent="0.2">
      <c r="A15" s="77" t="s">
        <v>3</v>
      </c>
      <c r="B15" s="155">
        <v>97</v>
      </c>
      <c r="C15" s="155">
        <v>94</v>
      </c>
      <c r="D15" s="155">
        <v>95</v>
      </c>
      <c r="E15" s="155">
        <v>92</v>
      </c>
      <c r="F15" s="155">
        <v>87</v>
      </c>
      <c r="G15" s="155">
        <v>92</v>
      </c>
      <c r="H15" s="155">
        <v>97</v>
      </c>
      <c r="I15" s="155">
        <v>95</v>
      </c>
      <c r="J15" s="155">
        <v>95</v>
      </c>
      <c r="K15" s="155">
        <v>96</v>
      </c>
      <c r="L15" s="155">
        <v>95</v>
      </c>
      <c r="M15" s="155">
        <v>96</v>
      </c>
      <c r="N15" s="155">
        <v>97</v>
      </c>
      <c r="O15" s="155">
        <v>95</v>
      </c>
      <c r="P15" s="155">
        <v>93</v>
      </c>
      <c r="Q15" s="155">
        <v>91</v>
      </c>
      <c r="R15" s="155">
        <v>92</v>
      </c>
      <c r="S15" s="155">
        <v>97</v>
      </c>
      <c r="T15" s="155">
        <v>98</v>
      </c>
      <c r="U15" s="155">
        <v>95</v>
      </c>
      <c r="V15" s="155">
        <v>93</v>
      </c>
      <c r="W15" s="155">
        <v>95</v>
      </c>
      <c r="X15" s="155">
        <v>92</v>
      </c>
      <c r="Y15" s="155">
        <v>93</v>
      </c>
      <c r="Z15" s="155">
        <v>89</v>
      </c>
      <c r="AA15" s="155">
        <v>96</v>
      </c>
      <c r="AB15" s="155">
        <v>92</v>
      </c>
      <c r="AC15" s="155">
        <v>97</v>
      </c>
      <c r="AD15" s="155">
        <v>90</v>
      </c>
      <c r="AE15" s="155">
        <v>86</v>
      </c>
      <c r="AF15" s="122">
        <f t="shared" si="3"/>
        <v>98</v>
      </c>
      <c r="AG15" s="74">
        <f t="shared" si="4"/>
        <v>93.733333333333334</v>
      </c>
    </row>
    <row r="16" spans="1:35" x14ac:dyDescent="0.2">
      <c r="A16" s="77" t="s">
        <v>153</v>
      </c>
      <c r="B16" s="155">
        <v>97</v>
      </c>
      <c r="C16" s="155">
        <v>97</v>
      </c>
      <c r="D16" s="155">
        <v>92</v>
      </c>
      <c r="E16" s="155">
        <v>88</v>
      </c>
      <c r="F16" s="155">
        <v>78</v>
      </c>
      <c r="G16" s="155">
        <v>93</v>
      </c>
      <c r="H16" s="155">
        <v>90</v>
      </c>
      <c r="I16" s="155">
        <v>84</v>
      </c>
      <c r="J16" s="155">
        <v>75</v>
      </c>
      <c r="K16" s="155">
        <v>80</v>
      </c>
      <c r="L16" s="155">
        <v>90</v>
      </c>
      <c r="M16" s="155">
        <v>97</v>
      </c>
      <c r="N16" s="155">
        <v>96</v>
      </c>
      <c r="O16" s="155">
        <v>96</v>
      </c>
      <c r="P16" s="155">
        <v>82</v>
      </c>
      <c r="Q16" s="155">
        <v>97</v>
      </c>
      <c r="R16" s="155">
        <v>97</v>
      </c>
      <c r="S16" s="155">
        <v>98</v>
      </c>
      <c r="T16" s="155">
        <v>98</v>
      </c>
      <c r="U16" s="155">
        <v>95</v>
      </c>
      <c r="V16" s="155">
        <v>95</v>
      </c>
      <c r="W16" s="155">
        <v>88</v>
      </c>
      <c r="X16" s="155">
        <v>81</v>
      </c>
      <c r="Y16" s="155">
        <v>93</v>
      </c>
      <c r="Z16" s="155">
        <v>96</v>
      </c>
      <c r="AA16" s="155">
        <v>98</v>
      </c>
      <c r="AB16" s="155">
        <v>98</v>
      </c>
      <c r="AC16" s="155">
        <v>98</v>
      </c>
      <c r="AD16" s="155">
        <v>97</v>
      </c>
      <c r="AE16" s="155">
        <v>79</v>
      </c>
      <c r="AF16" s="122">
        <f t="shared" si="3"/>
        <v>98</v>
      </c>
      <c r="AG16" s="74">
        <f t="shared" si="4"/>
        <v>91.433333333333337</v>
      </c>
      <c r="AH16" s="11" t="s">
        <v>37</v>
      </c>
    </row>
    <row r="17" spans="1:35" x14ac:dyDescent="0.2">
      <c r="A17" s="77" t="s">
        <v>154</v>
      </c>
      <c r="B17" s="155">
        <v>65</v>
      </c>
      <c r="C17" s="155">
        <v>86</v>
      </c>
      <c r="D17" s="155">
        <v>79</v>
      </c>
      <c r="E17" s="155">
        <v>74</v>
      </c>
      <c r="F17" s="155">
        <v>77</v>
      </c>
      <c r="G17" s="155">
        <v>71</v>
      </c>
      <c r="H17" s="155">
        <v>79</v>
      </c>
      <c r="I17" s="155">
        <v>83</v>
      </c>
      <c r="J17" s="155">
        <v>85</v>
      </c>
      <c r="K17" s="155">
        <v>79</v>
      </c>
      <c r="L17" s="155">
        <v>74</v>
      </c>
      <c r="M17" s="155">
        <v>87</v>
      </c>
      <c r="N17" s="155">
        <v>96</v>
      </c>
      <c r="O17" s="155">
        <v>84</v>
      </c>
      <c r="P17" s="155">
        <v>76</v>
      </c>
      <c r="Q17" s="155">
        <v>92</v>
      </c>
      <c r="R17" s="155">
        <v>97</v>
      </c>
      <c r="S17" s="155">
        <v>97</v>
      </c>
      <c r="T17" s="155">
        <v>96</v>
      </c>
      <c r="U17" s="155">
        <v>88</v>
      </c>
      <c r="V17" s="155">
        <v>87</v>
      </c>
      <c r="W17" s="155">
        <v>75</v>
      </c>
      <c r="X17" s="155">
        <v>77</v>
      </c>
      <c r="Y17" s="155">
        <v>83</v>
      </c>
      <c r="Z17" s="155">
        <v>98</v>
      </c>
      <c r="AA17" s="155">
        <v>96</v>
      </c>
      <c r="AB17" s="155">
        <v>95</v>
      </c>
      <c r="AC17" s="155">
        <v>89</v>
      </c>
      <c r="AD17" s="155">
        <v>92</v>
      </c>
      <c r="AE17" s="155">
        <v>84</v>
      </c>
      <c r="AF17" s="122">
        <f t="shared" si="3"/>
        <v>98</v>
      </c>
      <c r="AG17" s="74">
        <f t="shared" si="4"/>
        <v>84.7</v>
      </c>
      <c r="AI17" s="11" t="s">
        <v>37</v>
      </c>
    </row>
    <row r="18" spans="1:35" x14ac:dyDescent="0.2">
      <c r="A18" s="77" t="s">
        <v>4</v>
      </c>
      <c r="B18" s="155">
        <v>89</v>
      </c>
      <c r="C18" s="155">
        <v>96</v>
      </c>
      <c r="D18" s="155">
        <v>73</v>
      </c>
      <c r="E18" s="155">
        <v>78</v>
      </c>
      <c r="F18" s="155">
        <v>83</v>
      </c>
      <c r="G18" s="155">
        <v>83</v>
      </c>
      <c r="H18" s="155">
        <v>90</v>
      </c>
      <c r="I18" s="155">
        <v>82</v>
      </c>
      <c r="J18" s="155">
        <v>79</v>
      </c>
      <c r="K18" s="155">
        <v>77</v>
      </c>
      <c r="L18" s="155">
        <v>68</v>
      </c>
      <c r="M18" s="155">
        <v>99</v>
      </c>
      <c r="N18" s="155">
        <v>90</v>
      </c>
      <c r="O18" s="155">
        <v>94</v>
      </c>
      <c r="P18" s="155">
        <v>79</v>
      </c>
      <c r="Q18" s="155">
        <v>100</v>
      </c>
      <c r="R18" s="155">
        <v>100</v>
      </c>
      <c r="S18" s="155">
        <v>100</v>
      </c>
      <c r="T18" s="155">
        <v>98</v>
      </c>
      <c r="U18" s="155">
        <v>90</v>
      </c>
      <c r="V18" s="155">
        <v>85</v>
      </c>
      <c r="W18" s="155">
        <v>88</v>
      </c>
      <c r="X18" s="155">
        <v>81</v>
      </c>
      <c r="Y18" s="155">
        <v>87</v>
      </c>
      <c r="Z18" s="155">
        <v>100</v>
      </c>
      <c r="AA18" s="155">
        <v>100</v>
      </c>
      <c r="AB18" s="155">
        <v>93</v>
      </c>
      <c r="AC18" s="155">
        <v>95</v>
      </c>
      <c r="AD18" s="155">
        <v>90</v>
      </c>
      <c r="AE18" s="155">
        <v>87</v>
      </c>
      <c r="AF18" s="122">
        <f t="shared" si="3"/>
        <v>100</v>
      </c>
      <c r="AG18" s="74">
        <f t="shared" si="4"/>
        <v>88.466666666666669</v>
      </c>
      <c r="AI18" t="s">
        <v>37</v>
      </c>
    </row>
    <row r="19" spans="1:35" x14ac:dyDescent="0.2">
      <c r="A19" s="77" t="s">
        <v>5</v>
      </c>
      <c r="B19" s="155">
        <v>71</v>
      </c>
      <c r="C19" s="155">
        <v>76</v>
      </c>
      <c r="D19" s="155">
        <v>72</v>
      </c>
      <c r="E19" s="155">
        <v>75</v>
      </c>
      <c r="F19" s="155">
        <v>84</v>
      </c>
      <c r="G19" s="155">
        <v>79</v>
      </c>
      <c r="H19" s="155">
        <v>85</v>
      </c>
      <c r="I19" s="155">
        <v>81</v>
      </c>
      <c r="J19" s="155">
        <v>76</v>
      </c>
      <c r="K19" s="155">
        <v>70</v>
      </c>
      <c r="L19" s="155">
        <v>65</v>
      </c>
      <c r="M19" s="155">
        <v>85</v>
      </c>
      <c r="N19" s="155">
        <v>82</v>
      </c>
      <c r="O19" s="155">
        <v>77</v>
      </c>
      <c r="P19" s="155">
        <v>71</v>
      </c>
      <c r="Q19" s="155">
        <v>89</v>
      </c>
      <c r="R19" s="155">
        <v>90</v>
      </c>
      <c r="S19" s="155">
        <v>91</v>
      </c>
      <c r="T19" s="155">
        <v>80</v>
      </c>
      <c r="U19" s="155">
        <v>82</v>
      </c>
      <c r="V19" s="155">
        <v>82</v>
      </c>
      <c r="W19" s="155">
        <v>84</v>
      </c>
      <c r="X19" s="155">
        <v>76</v>
      </c>
      <c r="Y19" s="155">
        <v>61</v>
      </c>
      <c r="Z19" s="155">
        <v>81</v>
      </c>
      <c r="AA19" s="155">
        <v>92</v>
      </c>
      <c r="AB19" s="155">
        <v>82</v>
      </c>
      <c r="AC19" s="155">
        <v>74</v>
      </c>
      <c r="AD19" s="155">
        <v>72</v>
      </c>
      <c r="AE19" s="155">
        <v>85</v>
      </c>
      <c r="AF19" s="122">
        <f t="shared" si="3"/>
        <v>92</v>
      </c>
      <c r="AG19" s="74">
        <f t="shared" si="4"/>
        <v>79</v>
      </c>
      <c r="AI19" t="s">
        <v>37</v>
      </c>
    </row>
    <row r="20" spans="1:35" x14ac:dyDescent="0.2">
      <c r="A20" s="77" t="s">
        <v>33</v>
      </c>
      <c r="B20" s="155">
        <v>80</v>
      </c>
      <c r="C20" s="155">
        <v>74</v>
      </c>
      <c r="D20" s="155">
        <v>80</v>
      </c>
      <c r="E20" s="155">
        <v>73</v>
      </c>
      <c r="F20" s="155">
        <v>68</v>
      </c>
      <c r="G20" s="155">
        <v>65</v>
      </c>
      <c r="H20" s="155">
        <v>67</v>
      </c>
      <c r="I20" s="155">
        <v>76</v>
      </c>
      <c r="J20" s="155">
        <v>67</v>
      </c>
      <c r="K20" s="155">
        <v>71</v>
      </c>
      <c r="L20" s="155">
        <v>79</v>
      </c>
      <c r="M20" s="155">
        <v>80</v>
      </c>
      <c r="N20" s="155">
        <v>77</v>
      </c>
      <c r="O20" s="155">
        <v>83</v>
      </c>
      <c r="P20" s="155">
        <v>83</v>
      </c>
      <c r="Q20" s="155">
        <v>80</v>
      </c>
      <c r="R20" s="155">
        <v>89</v>
      </c>
      <c r="S20" s="155">
        <v>85</v>
      </c>
      <c r="T20" s="155">
        <v>83</v>
      </c>
      <c r="U20" s="155">
        <v>77</v>
      </c>
      <c r="V20" s="155">
        <v>79</v>
      </c>
      <c r="W20" s="155">
        <v>74</v>
      </c>
      <c r="X20" s="155">
        <v>61</v>
      </c>
      <c r="Y20" s="155">
        <v>75</v>
      </c>
      <c r="Z20" s="155">
        <v>87</v>
      </c>
      <c r="AA20" s="155">
        <v>87</v>
      </c>
      <c r="AB20" s="155">
        <v>84</v>
      </c>
      <c r="AC20" s="155">
        <v>83</v>
      </c>
      <c r="AD20" s="155">
        <v>80</v>
      </c>
      <c r="AE20" s="155">
        <v>81</v>
      </c>
      <c r="AF20" s="122">
        <f t="shared" si="3"/>
        <v>89</v>
      </c>
      <c r="AG20" s="74">
        <f t="shared" si="4"/>
        <v>77.599999999999994</v>
      </c>
      <c r="AI20" t="s">
        <v>37</v>
      </c>
    </row>
    <row r="21" spans="1:35" x14ac:dyDescent="0.2">
      <c r="A21" s="77" t="s">
        <v>155</v>
      </c>
      <c r="B21" s="155">
        <v>82</v>
      </c>
      <c r="C21" s="155">
        <v>89</v>
      </c>
      <c r="D21" s="155">
        <v>86</v>
      </c>
      <c r="E21" s="155">
        <v>71</v>
      </c>
      <c r="F21" s="155">
        <v>78</v>
      </c>
      <c r="G21" s="155">
        <v>82</v>
      </c>
      <c r="H21" s="155">
        <v>86</v>
      </c>
      <c r="I21" s="155">
        <v>88</v>
      </c>
      <c r="J21" s="155">
        <v>89</v>
      </c>
      <c r="K21" s="155">
        <v>84</v>
      </c>
      <c r="L21" s="155">
        <v>86</v>
      </c>
      <c r="M21" s="155">
        <v>94</v>
      </c>
      <c r="N21" s="155">
        <v>94</v>
      </c>
      <c r="O21" s="155">
        <v>87</v>
      </c>
      <c r="P21" s="155">
        <v>75</v>
      </c>
      <c r="Q21" s="155">
        <v>98</v>
      </c>
      <c r="R21" s="155">
        <v>96</v>
      </c>
      <c r="S21" s="155">
        <v>98</v>
      </c>
      <c r="T21" s="155">
        <v>95</v>
      </c>
      <c r="U21" s="155">
        <v>94</v>
      </c>
      <c r="V21" s="155">
        <v>86</v>
      </c>
      <c r="W21" s="155">
        <v>88</v>
      </c>
      <c r="X21" s="155">
        <v>85</v>
      </c>
      <c r="Y21" s="155">
        <v>96</v>
      </c>
      <c r="Z21" s="155">
        <v>95</v>
      </c>
      <c r="AA21" s="155">
        <v>97</v>
      </c>
      <c r="AB21" s="155">
        <v>93</v>
      </c>
      <c r="AC21" s="155">
        <v>87</v>
      </c>
      <c r="AD21" s="155">
        <v>81</v>
      </c>
      <c r="AE21" s="155">
        <v>85</v>
      </c>
      <c r="AF21" s="122">
        <f t="shared" si="3"/>
        <v>98</v>
      </c>
      <c r="AG21" s="74">
        <f t="shared" si="4"/>
        <v>88.166666666666671</v>
      </c>
      <c r="AH21" s="11" t="s">
        <v>37</v>
      </c>
    </row>
    <row r="22" spans="1:35" s="5" customFormat="1" x14ac:dyDescent="0.2">
      <c r="A22" s="77" t="s">
        <v>6</v>
      </c>
      <c r="B22" s="155">
        <v>83</v>
      </c>
      <c r="C22" s="155">
        <v>88</v>
      </c>
      <c r="D22" s="155">
        <v>90</v>
      </c>
      <c r="E22" s="155">
        <v>87</v>
      </c>
      <c r="F22" s="155">
        <v>85</v>
      </c>
      <c r="G22" s="155" t="s">
        <v>209</v>
      </c>
      <c r="H22" s="155" t="s">
        <v>209</v>
      </c>
      <c r="I22" s="155" t="s">
        <v>209</v>
      </c>
      <c r="J22" s="155" t="s">
        <v>209</v>
      </c>
      <c r="K22" s="155" t="s">
        <v>209</v>
      </c>
      <c r="L22" s="155" t="s">
        <v>209</v>
      </c>
      <c r="M22" s="155" t="s">
        <v>209</v>
      </c>
      <c r="N22" s="155" t="s">
        <v>209</v>
      </c>
      <c r="O22" s="155" t="s">
        <v>209</v>
      </c>
      <c r="P22" s="155" t="s">
        <v>209</v>
      </c>
      <c r="Q22" s="155" t="s">
        <v>209</v>
      </c>
      <c r="R22" s="155" t="s">
        <v>209</v>
      </c>
      <c r="S22" s="155" t="s">
        <v>209</v>
      </c>
      <c r="T22" s="155" t="s">
        <v>209</v>
      </c>
      <c r="U22" s="155" t="s">
        <v>209</v>
      </c>
      <c r="V22" s="155" t="s">
        <v>209</v>
      </c>
      <c r="W22" s="155" t="s">
        <v>209</v>
      </c>
      <c r="X22" s="155" t="s">
        <v>209</v>
      </c>
      <c r="Y22" s="155" t="s">
        <v>209</v>
      </c>
      <c r="Z22" s="155" t="s">
        <v>209</v>
      </c>
      <c r="AA22" s="155" t="s">
        <v>209</v>
      </c>
      <c r="AB22" s="155" t="s">
        <v>209</v>
      </c>
      <c r="AC22" s="155" t="s">
        <v>209</v>
      </c>
      <c r="AD22" s="155" t="s">
        <v>209</v>
      </c>
      <c r="AE22" s="155" t="s">
        <v>209</v>
      </c>
      <c r="AF22" s="122">
        <f t="shared" si="3"/>
        <v>90</v>
      </c>
      <c r="AG22" s="74">
        <f t="shared" si="4"/>
        <v>86.6</v>
      </c>
    </row>
    <row r="23" spans="1:35" x14ac:dyDescent="0.2">
      <c r="A23" s="77" t="s">
        <v>156</v>
      </c>
      <c r="B23" s="155">
        <v>84</v>
      </c>
      <c r="C23" s="155">
        <v>82</v>
      </c>
      <c r="D23" s="155">
        <v>69</v>
      </c>
      <c r="E23" s="155">
        <v>71</v>
      </c>
      <c r="F23" s="155">
        <v>70</v>
      </c>
      <c r="G23" s="155">
        <v>74</v>
      </c>
      <c r="H23" s="155">
        <v>80</v>
      </c>
      <c r="I23" s="155">
        <v>81</v>
      </c>
      <c r="J23" s="155">
        <v>79</v>
      </c>
      <c r="K23" s="155">
        <v>71</v>
      </c>
      <c r="L23" s="155">
        <v>67</v>
      </c>
      <c r="M23" s="155">
        <v>83</v>
      </c>
      <c r="N23" s="155">
        <v>86</v>
      </c>
      <c r="O23" s="155">
        <v>85</v>
      </c>
      <c r="P23" s="155">
        <v>76</v>
      </c>
      <c r="Q23" s="155">
        <v>84</v>
      </c>
      <c r="R23" s="155">
        <v>89</v>
      </c>
      <c r="S23" s="155">
        <v>88</v>
      </c>
      <c r="T23" s="155">
        <v>87</v>
      </c>
      <c r="U23" s="155">
        <v>81</v>
      </c>
      <c r="V23" s="155">
        <v>77</v>
      </c>
      <c r="W23" s="155">
        <v>68</v>
      </c>
      <c r="X23" s="155">
        <v>66</v>
      </c>
      <c r="Y23" s="155">
        <v>71</v>
      </c>
      <c r="Z23" s="155">
        <v>82</v>
      </c>
      <c r="AA23" s="155">
        <v>87</v>
      </c>
      <c r="AB23" s="155">
        <v>87</v>
      </c>
      <c r="AC23" s="155">
        <v>83</v>
      </c>
      <c r="AD23" s="155">
        <v>80</v>
      </c>
      <c r="AE23" s="155">
        <v>68</v>
      </c>
      <c r="AF23" s="122">
        <f t="shared" si="3"/>
        <v>89</v>
      </c>
      <c r="AG23" s="74">
        <f t="shared" si="4"/>
        <v>78.533333333333331</v>
      </c>
      <c r="AI23" t="s">
        <v>37</v>
      </c>
    </row>
    <row r="24" spans="1:35" x14ac:dyDescent="0.2">
      <c r="A24" s="77" t="s">
        <v>157</v>
      </c>
      <c r="B24" s="155">
        <v>91</v>
      </c>
      <c r="C24" s="155">
        <v>92</v>
      </c>
      <c r="D24" s="155">
        <v>88</v>
      </c>
      <c r="E24" s="155" t="s">
        <v>209</v>
      </c>
      <c r="F24" s="155">
        <v>87</v>
      </c>
      <c r="G24" s="155" t="s">
        <v>209</v>
      </c>
      <c r="H24" s="155">
        <v>92</v>
      </c>
      <c r="I24" s="155">
        <v>92</v>
      </c>
      <c r="J24" s="155">
        <v>93</v>
      </c>
      <c r="K24" s="155">
        <v>92</v>
      </c>
      <c r="L24" s="155" t="s">
        <v>209</v>
      </c>
      <c r="M24" s="155">
        <v>90</v>
      </c>
      <c r="N24" s="155">
        <v>85</v>
      </c>
      <c r="O24" s="155">
        <v>92</v>
      </c>
      <c r="P24" s="155">
        <v>91</v>
      </c>
      <c r="Q24" s="155" t="s">
        <v>209</v>
      </c>
      <c r="R24" s="155">
        <v>76</v>
      </c>
      <c r="S24" s="155" t="s">
        <v>209</v>
      </c>
      <c r="T24" s="155" t="s">
        <v>209</v>
      </c>
      <c r="U24" s="155" t="s">
        <v>209</v>
      </c>
      <c r="V24" s="155">
        <v>83</v>
      </c>
      <c r="W24" s="155">
        <v>86</v>
      </c>
      <c r="X24" s="155">
        <v>81</v>
      </c>
      <c r="Y24" s="155" t="s">
        <v>209</v>
      </c>
      <c r="Z24" s="155" t="s">
        <v>209</v>
      </c>
      <c r="AA24" s="155" t="s">
        <v>209</v>
      </c>
      <c r="AB24" s="155" t="s">
        <v>209</v>
      </c>
      <c r="AC24" s="155">
        <v>65</v>
      </c>
      <c r="AD24" s="155">
        <v>80</v>
      </c>
      <c r="AE24" s="155" t="s">
        <v>209</v>
      </c>
      <c r="AF24" s="122">
        <f t="shared" si="3"/>
        <v>93</v>
      </c>
      <c r="AG24" s="74">
        <f t="shared" si="4"/>
        <v>86.444444444444443</v>
      </c>
    </row>
    <row r="25" spans="1:35" x14ac:dyDescent="0.2">
      <c r="A25" s="77" t="s">
        <v>7</v>
      </c>
      <c r="B25" s="155">
        <v>70</v>
      </c>
      <c r="C25" s="155">
        <v>78</v>
      </c>
      <c r="D25" s="155">
        <v>75</v>
      </c>
      <c r="E25" s="155">
        <v>77</v>
      </c>
      <c r="F25" s="155">
        <v>78</v>
      </c>
      <c r="G25" s="155">
        <v>72</v>
      </c>
      <c r="H25" s="155">
        <v>84</v>
      </c>
      <c r="I25" s="155">
        <v>87</v>
      </c>
      <c r="J25" s="155">
        <v>90</v>
      </c>
      <c r="K25" s="155">
        <v>85</v>
      </c>
      <c r="L25" s="155">
        <v>82</v>
      </c>
      <c r="M25" s="155">
        <v>97</v>
      </c>
      <c r="N25" s="155">
        <v>97</v>
      </c>
      <c r="O25" s="155">
        <v>93</v>
      </c>
      <c r="P25" s="155">
        <v>93</v>
      </c>
      <c r="Q25" s="155">
        <v>96</v>
      </c>
      <c r="R25" s="155">
        <v>96</v>
      </c>
      <c r="S25" s="155">
        <v>94</v>
      </c>
      <c r="T25" s="155">
        <v>90</v>
      </c>
      <c r="U25" s="155">
        <v>86</v>
      </c>
      <c r="V25" s="155">
        <v>88</v>
      </c>
      <c r="W25" s="155">
        <v>83</v>
      </c>
      <c r="X25" s="155">
        <v>79</v>
      </c>
      <c r="Y25" s="155">
        <v>96</v>
      </c>
      <c r="Z25" s="155">
        <v>97</v>
      </c>
      <c r="AA25" s="155">
        <v>95</v>
      </c>
      <c r="AB25" s="155">
        <v>88</v>
      </c>
      <c r="AC25" s="155">
        <v>75</v>
      </c>
      <c r="AD25" s="155">
        <v>69</v>
      </c>
      <c r="AE25" s="155">
        <v>81</v>
      </c>
      <c r="AF25" s="122">
        <f t="shared" si="3"/>
        <v>97</v>
      </c>
      <c r="AG25" s="74">
        <f t="shared" si="4"/>
        <v>85.7</v>
      </c>
      <c r="AH25" s="11" t="s">
        <v>37</v>
      </c>
      <c r="AI25" t="s">
        <v>37</v>
      </c>
    </row>
    <row r="26" spans="1:35" x14ac:dyDescent="0.2">
      <c r="A26" s="77" t="s">
        <v>8</v>
      </c>
      <c r="B26" s="155">
        <v>85</v>
      </c>
      <c r="C26" s="155">
        <v>75</v>
      </c>
      <c r="D26" s="155" t="s">
        <v>209</v>
      </c>
      <c r="E26" s="155" t="s">
        <v>209</v>
      </c>
      <c r="F26" s="155" t="s">
        <v>209</v>
      </c>
      <c r="G26" s="155" t="s">
        <v>209</v>
      </c>
      <c r="H26" s="155" t="s">
        <v>209</v>
      </c>
      <c r="I26" s="155" t="s">
        <v>209</v>
      </c>
      <c r="J26" s="155" t="s">
        <v>209</v>
      </c>
      <c r="K26" s="155" t="s">
        <v>209</v>
      </c>
      <c r="L26" s="155" t="s">
        <v>209</v>
      </c>
      <c r="M26" s="155" t="s">
        <v>209</v>
      </c>
      <c r="N26" s="155" t="s">
        <v>209</v>
      </c>
      <c r="O26" s="155" t="s">
        <v>209</v>
      </c>
      <c r="P26" s="155" t="s">
        <v>209</v>
      </c>
      <c r="Q26" s="155" t="s">
        <v>209</v>
      </c>
      <c r="R26" s="155" t="s">
        <v>209</v>
      </c>
      <c r="S26" s="155" t="s">
        <v>209</v>
      </c>
      <c r="T26" s="155" t="s">
        <v>209</v>
      </c>
      <c r="U26" s="155" t="s">
        <v>209</v>
      </c>
      <c r="V26" s="155" t="s">
        <v>209</v>
      </c>
      <c r="W26" s="155" t="s">
        <v>209</v>
      </c>
      <c r="X26" s="155" t="s">
        <v>209</v>
      </c>
      <c r="Y26" s="155" t="s">
        <v>209</v>
      </c>
      <c r="Z26" s="155" t="s">
        <v>209</v>
      </c>
      <c r="AA26" s="155" t="s">
        <v>209</v>
      </c>
      <c r="AB26" s="155" t="s">
        <v>209</v>
      </c>
      <c r="AC26" s="155" t="s">
        <v>209</v>
      </c>
      <c r="AD26" s="155" t="s">
        <v>209</v>
      </c>
      <c r="AE26" s="155" t="s">
        <v>209</v>
      </c>
      <c r="AF26" s="122">
        <f t="shared" si="3"/>
        <v>85</v>
      </c>
      <c r="AG26" s="74">
        <f t="shared" si="4"/>
        <v>80</v>
      </c>
    </row>
    <row r="27" spans="1:35" x14ac:dyDescent="0.2">
      <c r="A27" s="77" t="s">
        <v>158</v>
      </c>
      <c r="B27" s="155">
        <v>82</v>
      </c>
      <c r="C27" s="155">
        <v>89</v>
      </c>
      <c r="D27" s="155">
        <v>86</v>
      </c>
      <c r="E27" s="155">
        <v>83</v>
      </c>
      <c r="F27" s="155">
        <v>85</v>
      </c>
      <c r="G27" s="155">
        <v>77</v>
      </c>
      <c r="H27" s="155">
        <v>93</v>
      </c>
      <c r="I27" s="155">
        <v>97</v>
      </c>
      <c r="J27" s="155">
        <v>86</v>
      </c>
      <c r="K27" s="155">
        <v>85</v>
      </c>
      <c r="L27" s="155">
        <v>84</v>
      </c>
      <c r="M27" s="155">
        <v>97</v>
      </c>
      <c r="N27" s="155">
        <v>97</v>
      </c>
      <c r="O27" s="155">
        <v>97</v>
      </c>
      <c r="P27" s="155">
        <v>95</v>
      </c>
      <c r="Q27" s="155">
        <v>97</v>
      </c>
      <c r="R27" s="155">
        <v>99</v>
      </c>
      <c r="S27" s="155">
        <v>100</v>
      </c>
      <c r="T27" s="155">
        <v>98</v>
      </c>
      <c r="U27" s="155">
        <v>92</v>
      </c>
      <c r="V27" s="155">
        <v>97</v>
      </c>
      <c r="W27" s="155">
        <v>96</v>
      </c>
      <c r="X27" s="155">
        <v>88</v>
      </c>
      <c r="Y27" s="155">
        <v>97</v>
      </c>
      <c r="Z27" s="155">
        <v>87</v>
      </c>
      <c r="AA27" s="155">
        <v>94</v>
      </c>
      <c r="AB27" s="155">
        <v>95</v>
      </c>
      <c r="AC27" s="155">
        <v>78</v>
      </c>
      <c r="AD27" s="155">
        <v>79</v>
      </c>
      <c r="AE27" s="155">
        <v>82</v>
      </c>
      <c r="AF27" s="122">
        <f t="shared" si="3"/>
        <v>100</v>
      </c>
      <c r="AG27" s="74">
        <f t="shared" si="4"/>
        <v>90.4</v>
      </c>
    </row>
    <row r="28" spans="1:35" x14ac:dyDescent="0.2">
      <c r="A28" s="77" t="s">
        <v>9</v>
      </c>
      <c r="B28" s="155">
        <v>95</v>
      </c>
      <c r="C28" s="155">
        <v>97</v>
      </c>
      <c r="D28" s="155">
        <v>96</v>
      </c>
      <c r="E28" s="155">
        <v>96</v>
      </c>
      <c r="F28" s="155">
        <v>90</v>
      </c>
      <c r="G28" s="155">
        <v>87</v>
      </c>
      <c r="H28" s="155">
        <v>96</v>
      </c>
      <c r="I28" s="155">
        <v>94</v>
      </c>
      <c r="J28" s="155">
        <v>87</v>
      </c>
      <c r="K28" s="155">
        <v>80</v>
      </c>
      <c r="L28" s="155">
        <v>84</v>
      </c>
      <c r="M28" s="155">
        <v>92</v>
      </c>
      <c r="N28" s="155">
        <v>97</v>
      </c>
      <c r="O28" s="155">
        <v>96</v>
      </c>
      <c r="P28" s="155">
        <v>81</v>
      </c>
      <c r="Q28" s="155">
        <v>97</v>
      </c>
      <c r="R28" s="155">
        <v>97</v>
      </c>
      <c r="S28" s="155">
        <v>99</v>
      </c>
      <c r="T28" s="155">
        <v>98</v>
      </c>
      <c r="U28" s="155">
        <v>98</v>
      </c>
      <c r="V28" s="155">
        <v>97</v>
      </c>
      <c r="W28" s="155">
        <v>96</v>
      </c>
      <c r="X28" s="155">
        <v>84</v>
      </c>
      <c r="Y28" s="155">
        <v>94</v>
      </c>
      <c r="Z28" s="155">
        <v>98</v>
      </c>
      <c r="AA28" s="155">
        <v>99</v>
      </c>
      <c r="AB28" s="155">
        <v>99</v>
      </c>
      <c r="AC28" s="155">
        <v>99</v>
      </c>
      <c r="AD28" s="155">
        <v>98</v>
      </c>
      <c r="AE28" s="155">
        <v>98</v>
      </c>
      <c r="AF28" s="122">
        <f t="shared" si="3"/>
        <v>99</v>
      </c>
      <c r="AG28" s="74">
        <f t="shared" si="4"/>
        <v>93.966666666666669</v>
      </c>
    </row>
    <row r="29" spans="1:35" x14ac:dyDescent="0.2">
      <c r="A29" s="77" t="s">
        <v>143</v>
      </c>
      <c r="B29" s="155">
        <v>100</v>
      </c>
      <c r="C29" s="155">
        <v>94</v>
      </c>
      <c r="D29" s="155">
        <v>91</v>
      </c>
      <c r="E29" s="155">
        <v>98</v>
      </c>
      <c r="F29" s="155">
        <v>97</v>
      </c>
      <c r="G29" s="155">
        <v>89</v>
      </c>
      <c r="H29" s="155">
        <v>100</v>
      </c>
      <c r="I29" s="155">
        <v>100</v>
      </c>
      <c r="J29" s="155">
        <v>95</v>
      </c>
      <c r="K29" s="155">
        <v>89</v>
      </c>
      <c r="L29" s="155">
        <v>96</v>
      </c>
      <c r="M29" s="155">
        <v>98</v>
      </c>
      <c r="N29" s="155">
        <v>98</v>
      </c>
      <c r="O29" s="155">
        <v>96</v>
      </c>
      <c r="P29" s="155">
        <v>84</v>
      </c>
      <c r="Q29" s="155">
        <v>100</v>
      </c>
      <c r="R29" s="155">
        <v>100</v>
      </c>
      <c r="S29" s="155">
        <v>100</v>
      </c>
      <c r="T29" s="155">
        <v>100</v>
      </c>
      <c r="U29" s="155">
        <v>98</v>
      </c>
      <c r="V29" s="155">
        <v>100</v>
      </c>
      <c r="W29" s="155">
        <v>100</v>
      </c>
      <c r="X29" s="155">
        <v>96</v>
      </c>
      <c r="Y29" s="155">
        <v>97</v>
      </c>
      <c r="Z29" s="155">
        <v>100</v>
      </c>
      <c r="AA29" s="155">
        <v>100</v>
      </c>
      <c r="AB29" s="155">
        <v>100</v>
      </c>
      <c r="AC29" s="155">
        <v>100</v>
      </c>
      <c r="AD29" s="155">
        <v>100</v>
      </c>
      <c r="AE29" s="155">
        <v>94</v>
      </c>
      <c r="AF29" s="122">
        <f t="shared" si="3"/>
        <v>100</v>
      </c>
      <c r="AG29" s="74">
        <f t="shared" si="4"/>
        <v>97</v>
      </c>
    </row>
    <row r="30" spans="1:35" x14ac:dyDescent="0.2">
      <c r="A30" s="77" t="s">
        <v>10</v>
      </c>
      <c r="B30" s="155" t="s">
        <v>209</v>
      </c>
      <c r="C30" s="155">
        <v>48</v>
      </c>
      <c r="D30" s="155">
        <v>51</v>
      </c>
      <c r="E30" s="155">
        <v>51</v>
      </c>
      <c r="F30" s="155">
        <v>61</v>
      </c>
      <c r="G30" s="155">
        <v>58</v>
      </c>
      <c r="H30" s="155">
        <v>78</v>
      </c>
      <c r="I30" s="155">
        <v>72</v>
      </c>
      <c r="J30" s="155">
        <v>78</v>
      </c>
      <c r="K30" s="155" t="s">
        <v>209</v>
      </c>
      <c r="L30" s="155" t="s">
        <v>209</v>
      </c>
      <c r="M30" s="155" t="s">
        <v>209</v>
      </c>
      <c r="N30" s="155" t="s">
        <v>209</v>
      </c>
      <c r="O30" s="155" t="s">
        <v>209</v>
      </c>
      <c r="P30" s="155" t="s">
        <v>209</v>
      </c>
      <c r="Q30" s="155" t="s">
        <v>209</v>
      </c>
      <c r="R30" s="155" t="s">
        <v>209</v>
      </c>
      <c r="S30" s="155" t="s">
        <v>209</v>
      </c>
      <c r="T30" s="155" t="s">
        <v>209</v>
      </c>
      <c r="U30" s="155" t="s">
        <v>209</v>
      </c>
      <c r="V30" s="155" t="s">
        <v>209</v>
      </c>
      <c r="W30" s="155" t="s">
        <v>209</v>
      </c>
      <c r="X30" s="155" t="s">
        <v>209</v>
      </c>
      <c r="Y30" s="155" t="s">
        <v>209</v>
      </c>
      <c r="Z30" s="155" t="s">
        <v>209</v>
      </c>
      <c r="AA30" s="155" t="s">
        <v>209</v>
      </c>
      <c r="AB30" s="155" t="s">
        <v>209</v>
      </c>
      <c r="AC30" s="155" t="s">
        <v>209</v>
      </c>
      <c r="AD30" s="155" t="s">
        <v>209</v>
      </c>
      <c r="AE30" s="155" t="s">
        <v>209</v>
      </c>
      <c r="AF30" s="122">
        <f t="shared" si="3"/>
        <v>78</v>
      </c>
      <c r="AG30" s="74">
        <f t="shared" si="4"/>
        <v>62.125</v>
      </c>
      <c r="AI30" t="s">
        <v>37</v>
      </c>
    </row>
    <row r="31" spans="1:35" x14ac:dyDescent="0.2">
      <c r="A31" s="77" t="s">
        <v>22</v>
      </c>
      <c r="B31" s="155">
        <v>82</v>
      </c>
      <c r="C31" s="155">
        <v>78</v>
      </c>
      <c r="D31" s="155">
        <v>73</v>
      </c>
      <c r="E31" s="155">
        <v>71</v>
      </c>
      <c r="F31" s="155">
        <v>72</v>
      </c>
      <c r="G31" s="155">
        <v>74</v>
      </c>
      <c r="H31" s="155">
        <v>78</v>
      </c>
      <c r="I31" s="155">
        <v>88</v>
      </c>
      <c r="J31" s="155">
        <v>71</v>
      </c>
      <c r="K31" s="155">
        <v>63</v>
      </c>
      <c r="L31" s="155">
        <v>74</v>
      </c>
      <c r="M31" s="155">
        <v>88</v>
      </c>
      <c r="N31" s="155">
        <v>91</v>
      </c>
      <c r="O31" s="155">
        <v>88</v>
      </c>
      <c r="P31" s="155">
        <v>81</v>
      </c>
      <c r="Q31" s="155">
        <v>89</v>
      </c>
      <c r="R31" s="155">
        <v>91</v>
      </c>
      <c r="S31" s="155">
        <v>92</v>
      </c>
      <c r="T31" s="155">
        <v>89</v>
      </c>
      <c r="U31" s="155">
        <v>83</v>
      </c>
      <c r="V31" s="155">
        <v>80</v>
      </c>
      <c r="W31" s="155">
        <v>72</v>
      </c>
      <c r="X31" s="155">
        <v>74</v>
      </c>
      <c r="Y31" s="155">
        <v>77</v>
      </c>
      <c r="Z31" s="155">
        <v>91</v>
      </c>
      <c r="AA31" s="155">
        <v>93</v>
      </c>
      <c r="AB31" s="155">
        <v>89</v>
      </c>
      <c r="AC31" s="155">
        <v>88</v>
      </c>
      <c r="AD31" s="155">
        <v>86</v>
      </c>
      <c r="AE31" s="155">
        <v>77</v>
      </c>
      <c r="AF31" s="122">
        <f t="shared" si="3"/>
        <v>93</v>
      </c>
      <c r="AG31" s="74">
        <f t="shared" si="4"/>
        <v>81.433333333333337</v>
      </c>
      <c r="AI31" t="s">
        <v>37</v>
      </c>
    </row>
    <row r="32" spans="1:35" ht="13.5" thickBot="1" x14ac:dyDescent="0.25">
      <c r="A32" s="78" t="s">
        <v>11</v>
      </c>
      <c r="B32" s="155">
        <v>74</v>
      </c>
      <c r="C32" s="155">
        <v>72</v>
      </c>
      <c r="D32" s="155">
        <v>72</v>
      </c>
      <c r="E32" s="155">
        <v>71</v>
      </c>
      <c r="F32" s="155">
        <v>78</v>
      </c>
      <c r="G32" s="155">
        <v>90</v>
      </c>
      <c r="H32" s="155">
        <v>89</v>
      </c>
      <c r="I32" s="155">
        <v>84</v>
      </c>
      <c r="J32" s="155">
        <v>72</v>
      </c>
      <c r="K32" s="155">
        <v>81</v>
      </c>
      <c r="L32" s="155">
        <v>83</v>
      </c>
      <c r="M32" s="155">
        <v>86</v>
      </c>
      <c r="N32" s="155">
        <v>82</v>
      </c>
      <c r="O32" s="155">
        <v>87</v>
      </c>
      <c r="P32" s="155">
        <v>77</v>
      </c>
      <c r="Q32" s="155">
        <v>92</v>
      </c>
      <c r="R32" s="155">
        <v>93</v>
      </c>
      <c r="S32" s="155">
        <v>91</v>
      </c>
      <c r="T32" s="155">
        <v>93</v>
      </c>
      <c r="U32" s="155">
        <v>82</v>
      </c>
      <c r="V32" s="155">
        <v>83</v>
      </c>
      <c r="W32" s="155">
        <v>77</v>
      </c>
      <c r="X32" s="155">
        <v>79</v>
      </c>
      <c r="Y32" s="155">
        <v>76</v>
      </c>
      <c r="Z32" s="155">
        <v>70</v>
      </c>
      <c r="AA32" s="155">
        <v>80</v>
      </c>
      <c r="AB32" s="155">
        <v>77</v>
      </c>
      <c r="AC32" s="155">
        <v>77</v>
      </c>
      <c r="AD32" s="155">
        <v>81</v>
      </c>
      <c r="AE32" s="155">
        <v>80</v>
      </c>
      <c r="AF32" s="122">
        <f t="shared" ref="AF32" si="5">MAX(B32:AE32)</f>
        <v>93</v>
      </c>
      <c r="AG32" s="74">
        <f t="shared" ref="AG32" si="6">AVERAGE(B32:AE32)</f>
        <v>80.966666666666669</v>
      </c>
    </row>
    <row r="33" spans="1:35" s="5" customFormat="1" ht="17.100000000000001" customHeight="1" thickBot="1" x14ac:dyDescent="0.25">
      <c r="A33" s="79" t="s">
        <v>24</v>
      </c>
      <c r="B33" s="116">
        <f t="shared" ref="B33:AF33" si="7">MAX(B5:B32)</f>
        <v>100</v>
      </c>
      <c r="C33" s="81">
        <f t="shared" si="7"/>
        <v>97</v>
      </c>
      <c r="D33" s="81">
        <f t="shared" si="7"/>
        <v>98</v>
      </c>
      <c r="E33" s="81">
        <f t="shared" si="7"/>
        <v>98</v>
      </c>
      <c r="F33" s="81">
        <f t="shared" si="7"/>
        <v>97</v>
      </c>
      <c r="G33" s="81">
        <f t="shared" si="7"/>
        <v>93</v>
      </c>
      <c r="H33" s="81">
        <f t="shared" si="7"/>
        <v>100</v>
      </c>
      <c r="I33" s="81">
        <f t="shared" si="7"/>
        <v>100</v>
      </c>
      <c r="J33" s="81">
        <f t="shared" si="7"/>
        <v>95</v>
      </c>
      <c r="K33" s="81">
        <f t="shared" si="7"/>
        <v>96</v>
      </c>
      <c r="L33" s="81">
        <f t="shared" si="7"/>
        <v>96</v>
      </c>
      <c r="M33" s="81">
        <f t="shared" si="7"/>
        <v>100</v>
      </c>
      <c r="N33" s="81">
        <f t="shared" si="7"/>
        <v>100</v>
      </c>
      <c r="O33" s="81">
        <f t="shared" si="7"/>
        <v>97</v>
      </c>
      <c r="P33" s="81">
        <f t="shared" si="7"/>
        <v>98</v>
      </c>
      <c r="Q33" s="81">
        <f t="shared" si="7"/>
        <v>100</v>
      </c>
      <c r="R33" s="81">
        <f t="shared" si="7"/>
        <v>100</v>
      </c>
      <c r="S33" s="81">
        <f t="shared" si="7"/>
        <v>100</v>
      </c>
      <c r="T33" s="81">
        <f t="shared" si="7"/>
        <v>100</v>
      </c>
      <c r="U33" s="81">
        <f t="shared" si="7"/>
        <v>98</v>
      </c>
      <c r="V33" s="81">
        <f t="shared" si="7"/>
        <v>100</v>
      </c>
      <c r="W33" s="81">
        <f t="shared" si="7"/>
        <v>100</v>
      </c>
      <c r="X33" s="81">
        <f t="shared" si="7"/>
        <v>97</v>
      </c>
      <c r="Y33" s="81">
        <f t="shared" si="7"/>
        <v>98</v>
      </c>
      <c r="Z33" s="81">
        <f t="shared" si="7"/>
        <v>100</v>
      </c>
      <c r="AA33" s="81">
        <f t="shared" si="7"/>
        <v>100</v>
      </c>
      <c r="AB33" s="81">
        <f t="shared" si="7"/>
        <v>100</v>
      </c>
      <c r="AC33" s="81">
        <f t="shared" si="7"/>
        <v>100</v>
      </c>
      <c r="AD33" s="81">
        <f t="shared" si="7"/>
        <v>100</v>
      </c>
      <c r="AE33" s="84">
        <f t="shared" si="7"/>
        <v>98</v>
      </c>
      <c r="AF33" s="117">
        <f t="shared" si="7"/>
        <v>100</v>
      </c>
      <c r="AG33" s="118">
        <f>AVERAGE(AG5:AG32)</f>
        <v>85.929861111111109</v>
      </c>
      <c r="AI33" s="5" t="s">
        <v>37</v>
      </c>
    </row>
    <row r="34" spans="1:35" x14ac:dyDescent="0.2">
      <c r="A34" s="41"/>
      <c r="B34" s="42"/>
      <c r="C34" s="42"/>
      <c r="D34" s="42" t="s">
        <v>90</v>
      </c>
      <c r="E34" s="42"/>
      <c r="F34" s="42"/>
      <c r="G34" s="42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49"/>
      <c r="AE34" s="52" t="s">
        <v>37</v>
      </c>
      <c r="AF34" s="46"/>
      <c r="AG34" s="48"/>
    </row>
    <row r="35" spans="1:35" x14ac:dyDescent="0.2">
      <c r="A35" s="41"/>
      <c r="B35" s="43" t="s">
        <v>91</v>
      </c>
      <c r="C35" s="43"/>
      <c r="D35" s="43"/>
      <c r="E35" s="43"/>
      <c r="F35" s="43"/>
      <c r="G35" s="43"/>
      <c r="H35" s="43"/>
      <c r="I35" s="43"/>
      <c r="J35" s="91"/>
      <c r="K35" s="91"/>
      <c r="L35" s="91"/>
      <c r="M35" s="91" t="s">
        <v>35</v>
      </c>
      <c r="N35" s="91"/>
      <c r="O35" s="91"/>
      <c r="P35" s="91"/>
      <c r="Q35" s="91"/>
      <c r="R35" s="91"/>
      <c r="S35" s="91"/>
      <c r="T35" s="173" t="s">
        <v>86</v>
      </c>
      <c r="U35" s="173"/>
      <c r="V35" s="173"/>
      <c r="W35" s="173"/>
      <c r="X35" s="173"/>
      <c r="Y35" s="91"/>
      <c r="Z35" s="91"/>
      <c r="AA35" s="91"/>
      <c r="AB35" s="91"/>
      <c r="AC35" s="91"/>
      <c r="AD35" s="91"/>
      <c r="AE35" s="91"/>
      <c r="AF35" s="46"/>
      <c r="AG35" s="45"/>
    </row>
    <row r="36" spans="1:35" x14ac:dyDescent="0.2">
      <c r="A36" s="44"/>
      <c r="B36" s="91"/>
      <c r="C36" s="91"/>
      <c r="D36" s="91"/>
      <c r="E36" s="91"/>
      <c r="F36" s="91"/>
      <c r="G36" s="91"/>
      <c r="H36" s="91"/>
      <c r="I36" s="91"/>
      <c r="J36" s="92"/>
      <c r="K36" s="92"/>
      <c r="L36" s="92"/>
      <c r="M36" s="92" t="s">
        <v>36</v>
      </c>
      <c r="N36" s="92"/>
      <c r="O36" s="92"/>
      <c r="P36" s="92"/>
      <c r="Q36" s="91"/>
      <c r="R36" s="91"/>
      <c r="S36" s="91"/>
      <c r="T36" s="174" t="s">
        <v>87</v>
      </c>
      <c r="U36" s="174"/>
      <c r="V36" s="174"/>
      <c r="W36" s="174"/>
      <c r="X36" s="174"/>
      <c r="Y36" s="91"/>
      <c r="Z36" s="91"/>
      <c r="AA36" s="91"/>
      <c r="AB36" s="91"/>
      <c r="AC36" s="91"/>
      <c r="AD36" s="49"/>
      <c r="AE36" s="49"/>
      <c r="AF36" s="46"/>
      <c r="AG36" s="45"/>
      <c r="AH36" s="11" t="s">
        <v>37</v>
      </c>
      <c r="AI36" s="11" t="s">
        <v>37</v>
      </c>
    </row>
    <row r="37" spans="1:35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49"/>
      <c r="AE37" s="49"/>
      <c r="AF37" s="46"/>
      <c r="AG37" s="75"/>
    </row>
    <row r="38" spans="1:35" x14ac:dyDescent="0.2">
      <c r="A38" s="44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49"/>
      <c r="AF38" s="46"/>
      <c r="AG38" s="48"/>
      <c r="AI38" t="s">
        <v>37</v>
      </c>
    </row>
    <row r="39" spans="1:35" x14ac:dyDescent="0.2">
      <c r="A39" s="44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50"/>
      <c r="AF39" s="46"/>
      <c r="AG39" s="48"/>
    </row>
    <row r="40" spans="1:35" ht="13.5" thickBot="1" x14ac:dyDescent="0.25">
      <c r="A40" s="53"/>
      <c r="B40" s="54"/>
      <c r="C40" s="54"/>
      <c r="D40" s="54"/>
      <c r="E40" s="54"/>
      <c r="F40" s="54"/>
      <c r="G40" s="54" t="s">
        <v>37</v>
      </c>
      <c r="H40" s="54"/>
      <c r="I40" s="54"/>
      <c r="J40" s="54"/>
      <c r="K40" s="54"/>
      <c r="L40" s="54" t="s">
        <v>37</v>
      </c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5"/>
      <c r="AG40" s="76"/>
    </row>
    <row r="41" spans="1:35" x14ac:dyDescent="0.2">
      <c r="AI41" t="s">
        <v>37</v>
      </c>
    </row>
    <row r="42" spans="1:35" x14ac:dyDescent="0.2">
      <c r="P42" s="2" t="s">
        <v>37</v>
      </c>
      <c r="U42" s="2" t="s">
        <v>37</v>
      </c>
      <c r="Y42" s="2" t="s">
        <v>37</v>
      </c>
      <c r="AI42" t="s">
        <v>37</v>
      </c>
    </row>
    <row r="43" spans="1:35" x14ac:dyDescent="0.2">
      <c r="L43" s="2" t="s">
        <v>37</v>
      </c>
      <c r="M43" s="2" t="s">
        <v>37</v>
      </c>
      <c r="N43" s="2" t="s">
        <v>37</v>
      </c>
      <c r="P43" s="2" t="s">
        <v>37</v>
      </c>
      <c r="Q43" s="2" t="s">
        <v>37</v>
      </c>
      <c r="T43" s="2" t="s">
        <v>37</v>
      </c>
      <c r="U43" s="2" t="s">
        <v>37</v>
      </c>
      <c r="Y43" s="2" t="s">
        <v>37</v>
      </c>
      <c r="AD43" s="2" t="s">
        <v>37</v>
      </c>
      <c r="AI43" t="s">
        <v>37</v>
      </c>
    </row>
    <row r="44" spans="1:35" x14ac:dyDescent="0.2">
      <c r="J44" s="2" t="s">
        <v>37</v>
      </c>
      <c r="N44" s="2" t="s">
        <v>37</v>
      </c>
      <c r="O44" s="2" t="s">
        <v>37</v>
      </c>
      <c r="P44" s="2" t="s">
        <v>37</v>
      </c>
      <c r="S44" s="2" t="s">
        <v>37</v>
      </c>
      <c r="T44" s="2" t="s">
        <v>37</v>
      </c>
      <c r="AB44" s="2" t="s">
        <v>37</v>
      </c>
      <c r="AF44" s="7" t="s">
        <v>37</v>
      </c>
    </row>
    <row r="45" spans="1:35" x14ac:dyDescent="0.2">
      <c r="G45" s="2" t="s">
        <v>37</v>
      </c>
      <c r="K45" s="2" t="s">
        <v>37</v>
      </c>
      <c r="L45" s="2" t="s">
        <v>37</v>
      </c>
      <c r="M45" s="2" t="s">
        <v>37</v>
      </c>
      <c r="N45" s="2" t="s">
        <v>37</v>
      </c>
      <c r="O45" s="2" t="s">
        <v>37</v>
      </c>
      <c r="P45" s="2" t="s">
        <v>37</v>
      </c>
      <c r="Q45" s="2" t="s">
        <v>37</v>
      </c>
      <c r="U45" s="2" t="s">
        <v>37</v>
      </c>
    </row>
    <row r="46" spans="1:35" x14ac:dyDescent="0.2">
      <c r="K46" s="2" t="s">
        <v>37</v>
      </c>
      <c r="N46" s="2" t="s">
        <v>37</v>
      </c>
      <c r="O46" s="2" t="s">
        <v>37</v>
      </c>
      <c r="P46" s="2" t="s">
        <v>37</v>
      </c>
      <c r="S46" s="2" t="s">
        <v>37</v>
      </c>
      <c r="U46" s="2" t="s">
        <v>37</v>
      </c>
      <c r="V46" s="2" t="s">
        <v>37</v>
      </c>
      <c r="Y46" s="2" t="s">
        <v>37</v>
      </c>
      <c r="AD46" s="2" t="s">
        <v>37</v>
      </c>
    </row>
    <row r="47" spans="1:35" x14ac:dyDescent="0.2">
      <c r="L47" s="2" t="s">
        <v>37</v>
      </c>
      <c r="O47" s="2" t="s">
        <v>37</v>
      </c>
      <c r="Q47" s="2" t="s">
        <v>37</v>
      </c>
      <c r="R47" s="2" t="s">
        <v>37</v>
      </c>
      <c r="S47" s="2" t="s">
        <v>37</v>
      </c>
      <c r="T47" s="2" t="s">
        <v>37</v>
      </c>
      <c r="Z47" s="2" t="s">
        <v>37</v>
      </c>
      <c r="AA47" s="2" t="s">
        <v>37</v>
      </c>
      <c r="AB47" s="2" t="s">
        <v>37</v>
      </c>
      <c r="AE47" s="2" t="s">
        <v>37</v>
      </c>
    </row>
    <row r="48" spans="1:35" x14ac:dyDescent="0.2">
      <c r="N48" s="2" t="s">
        <v>37</v>
      </c>
      <c r="S48" s="2" t="s">
        <v>37</v>
      </c>
      <c r="V48" s="2" t="s">
        <v>37</v>
      </c>
      <c r="W48" s="2" t="s">
        <v>37</v>
      </c>
      <c r="X48" s="2" t="s">
        <v>37</v>
      </c>
      <c r="Y48" s="2" t="s">
        <v>37</v>
      </c>
      <c r="AF48" s="7" t="s">
        <v>37</v>
      </c>
    </row>
    <row r="49" spans="7:31" x14ac:dyDescent="0.2">
      <c r="G49" s="2" t="s">
        <v>37</v>
      </c>
      <c r="L49" s="2" t="s">
        <v>37</v>
      </c>
      <c r="P49" s="2" t="s">
        <v>37</v>
      </c>
      <c r="V49" s="2" t="s">
        <v>37</v>
      </c>
      <c r="Y49" s="2" t="s">
        <v>37</v>
      </c>
      <c r="AE49" s="2" t="s">
        <v>37</v>
      </c>
    </row>
    <row r="50" spans="7:31" x14ac:dyDescent="0.2">
      <c r="Q50" s="2" t="s">
        <v>37</v>
      </c>
      <c r="R50" s="2" t="s">
        <v>37</v>
      </c>
      <c r="U50" s="2" t="s">
        <v>37</v>
      </c>
    </row>
    <row r="51" spans="7:31" x14ac:dyDescent="0.2">
      <c r="L51" s="2" t="s">
        <v>37</v>
      </c>
      <c r="Y51" s="2" t="s">
        <v>37</v>
      </c>
      <c r="AC51" s="2" t="s">
        <v>37</v>
      </c>
      <c r="AD51" s="2" t="s">
        <v>37</v>
      </c>
    </row>
    <row r="53" spans="7:31" x14ac:dyDescent="0.2">
      <c r="N53" s="2" t="s">
        <v>37</v>
      </c>
    </row>
    <row r="54" spans="7:31" x14ac:dyDescent="0.2">
      <c r="U54" s="2" t="s">
        <v>37</v>
      </c>
    </row>
    <row r="59" spans="7:31" x14ac:dyDescent="0.2">
      <c r="W59" s="2" t="s">
        <v>37</v>
      </c>
    </row>
  </sheetData>
  <sheetProtection algorithmName="SHA-512" hashValue="JLQoV8QynrUWAuXn/nJuWZgUPygBUC1xNpE6MakoiB95mIMpkAdq1GWkQjXGD1QH+ElVy769TuRGi4Xh47yU3w==" saltValue="wytOjlrRMx5+q5vm5FY+3A==" spinCount="100000" sheet="1" objects="1" scenarios="1"/>
  <mergeCells count="35">
    <mergeCell ref="Z3:Z4"/>
    <mergeCell ref="H3:H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T36:X36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J3:J4"/>
    <mergeCell ref="T35:X35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zoomScale="90" zoomScaleNormal="90" workbookViewId="0">
      <selection activeCell="AH48" sqref="AH48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7" ht="20.100000000000001" customHeight="1" thickBot="1" x14ac:dyDescent="0.25">
      <c r="A1" s="199" t="s">
        <v>18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1"/>
    </row>
    <row r="2" spans="1:37" s="4" customFormat="1" ht="20.100000000000001" customHeight="1" thickBot="1" x14ac:dyDescent="0.25">
      <c r="A2" s="184" t="s">
        <v>12</v>
      </c>
      <c r="B2" s="196" t="s">
        <v>213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80"/>
    </row>
    <row r="3" spans="1:37" s="5" customFormat="1" ht="20.100000000000001" customHeight="1" x14ac:dyDescent="0.2">
      <c r="A3" s="185"/>
      <c r="B3" s="187">
        <v>1</v>
      </c>
      <c r="C3" s="175">
        <f>SUM(B3+1)</f>
        <v>2</v>
      </c>
      <c r="D3" s="175">
        <f t="shared" ref="D3:AD3" si="0">SUM(C3+1)</f>
        <v>3</v>
      </c>
      <c r="E3" s="175">
        <f t="shared" si="0"/>
        <v>4</v>
      </c>
      <c r="F3" s="175">
        <f t="shared" si="0"/>
        <v>5</v>
      </c>
      <c r="G3" s="175">
        <f t="shared" si="0"/>
        <v>6</v>
      </c>
      <c r="H3" s="175">
        <f t="shared" si="0"/>
        <v>7</v>
      </c>
      <c r="I3" s="175">
        <f t="shared" si="0"/>
        <v>8</v>
      </c>
      <c r="J3" s="175">
        <f t="shared" si="0"/>
        <v>9</v>
      </c>
      <c r="K3" s="175">
        <f t="shared" si="0"/>
        <v>10</v>
      </c>
      <c r="L3" s="175">
        <f t="shared" si="0"/>
        <v>11</v>
      </c>
      <c r="M3" s="175">
        <f t="shared" si="0"/>
        <v>12</v>
      </c>
      <c r="N3" s="175">
        <f t="shared" si="0"/>
        <v>13</v>
      </c>
      <c r="O3" s="175">
        <f t="shared" si="0"/>
        <v>14</v>
      </c>
      <c r="P3" s="175">
        <f t="shared" si="0"/>
        <v>15</v>
      </c>
      <c r="Q3" s="175">
        <f t="shared" si="0"/>
        <v>16</v>
      </c>
      <c r="R3" s="175">
        <f t="shared" si="0"/>
        <v>17</v>
      </c>
      <c r="S3" s="175">
        <f t="shared" si="0"/>
        <v>18</v>
      </c>
      <c r="T3" s="175">
        <f t="shared" si="0"/>
        <v>19</v>
      </c>
      <c r="U3" s="175">
        <f t="shared" si="0"/>
        <v>20</v>
      </c>
      <c r="V3" s="175">
        <f t="shared" si="0"/>
        <v>21</v>
      </c>
      <c r="W3" s="175">
        <f t="shared" si="0"/>
        <v>22</v>
      </c>
      <c r="X3" s="175">
        <f t="shared" si="0"/>
        <v>23</v>
      </c>
      <c r="Y3" s="175">
        <f t="shared" si="0"/>
        <v>24</v>
      </c>
      <c r="Z3" s="175">
        <f t="shared" si="0"/>
        <v>25</v>
      </c>
      <c r="AA3" s="175">
        <f t="shared" si="0"/>
        <v>26</v>
      </c>
      <c r="AB3" s="175">
        <f t="shared" si="0"/>
        <v>27</v>
      </c>
      <c r="AC3" s="175">
        <f t="shared" si="0"/>
        <v>28</v>
      </c>
      <c r="AD3" s="175">
        <f t="shared" si="0"/>
        <v>29</v>
      </c>
      <c r="AE3" s="177">
        <v>30</v>
      </c>
      <c r="AF3" s="119" t="s">
        <v>29</v>
      </c>
      <c r="AG3" s="109" t="s">
        <v>27</v>
      </c>
    </row>
    <row r="4" spans="1:37" s="5" customFormat="1" ht="20.100000000000001" customHeight="1" thickBot="1" x14ac:dyDescent="0.25">
      <c r="A4" s="186"/>
      <c r="B4" s="188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8"/>
      <c r="AF4" s="120" t="s">
        <v>26</v>
      </c>
      <c r="AG4" s="110" t="s">
        <v>26</v>
      </c>
    </row>
    <row r="5" spans="1:37" s="5" customFormat="1" x14ac:dyDescent="0.2">
      <c r="A5" s="106" t="s">
        <v>31</v>
      </c>
      <c r="B5" s="155">
        <v>31</v>
      </c>
      <c r="C5" s="155">
        <v>33</v>
      </c>
      <c r="D5" s="155">
        <v>32</v>
      </c>
      <c r="E5" s="155">
        <v>30</v>
      </c>
      <c r="F5" s="155">
        <v>29</v>
      </c>
      <c r="G5" s="155">
        <v>22</v>
      </c>
      <c r="H5" s="155">
        <v>49</v>
      </c>
      <c r="I5" s="155">
        <v>33</v>
      </c>
      <c r="J5" s="155">
        <v>27</v>
      </c>
      <c r="K5" s="155">
        <v>25</v>
      </c>
      <c r="L5" s="155">
        <v>25</v>
      </c>
      <c r="M5" s="155">
        <v>24</v>
      </c>
      <c r="N5" s="155">
        <v>29</v>
      </c>
      <c r="O5" s="155">
        <v>36</v>
      </c>
      <c r="P5" s="155">
        <v>32</v>
      </c>
      <c r="Q5" s="155">
        <v>29</v>
      </c>
      <c r="R5" s="155">
        <v>58</v>
      </c>
      <c r="S5" s="155">
        <v>37</v>
      </c>
      <c r="T5" s="155">
        <v>33</v>
      </c>
      <c r="U5" s="155">
        <v>34</v>
      </c>
      <c r="V5" s="155">
        <v>26</v>
      </c>
      <c r="W5" s="155">
        <v>28</v>
      </c>
      <c r="X5" s="155">
        <v>31</v>
      </c>
      <c r="Y5" s="155">
        <v>26</v>
      </c>
      <c r="Z5" s="155">
        <v>31</v>
      </c>
      <c r="AA5" s="155">
        <v>39</v>
      </c>
      <c r="AB5" s="155">
        <v>35</v>
      </c>
      <c r="AC5" s="155">
        <v>15</v>
      </c>
      <c r="AD5" s="155">
        <v>24</v>
      </c>
      <c r="AE5" s="155">
        <v>35</v>
      </c>
      <c r="AF5" s="121">
        <f t="shared" ref="AF5:AF10" si="1">MIN(B5:AE5)</f>
        <v>15</v>
      </c>
      <c r="AG5" s="108">
        <f t="shared" ref="AG5:AG10" si="2">AVERAGE(B5:AE5)</f>
        <v>31.266666666666666</v>
      </c>
    </row>
    <row r="6" spans="1:37" x14ac:dyDescent="0.2">
      <c r="A6" s="77" t="s">
        <v>93</v>
      </c>
      <c r="B6" s="155">
        <v>34</v>
      </c>
      <c r="C6" s="155">
        <v>34</v>
      </c>
      <c r="D6" s="155">
        <v>35</v>
      </c>
      <c r="E6" s="155">
        <v>34</v>
      </c>
      <c r="F6" s="155">
        <v>33</v>
      </c>
      <c r="G6" s="155">
        <v>36</v>
      </c>
      <c r="H6" s="155">
        <v>48</v>
      </c>
      <c r="I6" s="155">
        <v>39</v>
      </c>
      <c r="J6" s="155">
        <v>29</v>
      </c>
      <c r="K6" s="155">
        <v>26</v>
      </c>
      <c r="L6" s="155">
        <v>31</v>
      </c>
      <c r="M6" s="155">
        <v>33</v>
      </c>
      <c r="N6" s="155">
        <v>41</v>
      </c>
      <c r="O6" s="155">
        <v>43</v>
      </c>
      <c r="P6" s="155">
        <v>39</v>
      </c>
      <c r="Q6" s="155">
        <v>49</v>
      </c>
      <c r="R6" s="155">
        <v>55</v>
      </c>
      <c r="S6" s="155">
        <v>39</v>
      </c>
      <c r="T6" s="155">
        <v>35</v>
      </c>
      <c r="U6" s="155">
        <v>37</v>
      </c>
      <c r="V6" s="155">
        <v>33</v>
      </c>
      <c r="W6" s="155">
        <v>32</v>
      </c>
      <c r="X6" s="155">
        <v>37</v>
      </c>
      <c r="Y6" s="155">
        <v>31</v>
      </c>
      <c r="Z6" s="155">
        <v>49</v>
      </c>
      <c r="AA6" s="155">
        <v>37</v>
      </c>
      <c r="AB6" s="155">
        <v>21</v>
      </c>
      <c r="AC6" s="155">
        <v>21</v>
      </c>
      <c r="AD6" s="155">
        <v>26</v>
      </c>
      <c r="AE6" s="155">
        <v>30</v>
      </c>
      <c r="AF6" s="123">
        <f t="shared" si="1"/>
        <v>21</v>
      </c>
      <c r="AG6" s="83">
        <f t="shared" si="2"/>
        <v>35.56666666666667</v>
      </c>
    </row>
    <row r="7" spans="1:37" x14ac:dyDescent="0.2">
      <c r="A7" s="77" t="s">
        <v>152</v>
      </c>
      <c r="B7" s="155">
        <v>32</v>
      </c>
      <c r="C7" s="155">
        <v>35</v>
      </c>
      <c r="D7" s="155">
        <v>39</v>
      </c>
      <c r="E7" s="155">
        <v>39</v>
      </c>
      <c r="F7" s="155">
        <v>39</v>
      </c>
      <c r="G7" s="155">
        <v>42</v>
      </c>
      <c r="H7" s="155">
        <v>40</v>
      </c>
      <c r="I7" s="155">
        <v>45</v>
      </c>
      <c r="J7" s="155">
        <v>44</v>
      </c>
      <c r="K7" s="155">
        <v>28</v>
      </c>
      <c r="L7" s="155">
        <v>43</v>
      </c>
      <c r="M7" s="155">
        <v>82</v>
      </c>
      <c r="N7" s="155">
        <v>52</v>
      </c>
      <c r="O7" s="155">
        <v>49</v>
      </c>
      <c r="P7" s="155">
        <v>45</v>
      </c>
      <c r="Q7" s="155">
        <v>63</v>
      </c>
      <c r="R7" s="155">
        <v>56</v>
      </c>
      <c r="S7" s="155">
        <v>42</v>
      </c>
      <c r="T7" s="155">
        <v>38</v>
      </c>
      <c r="U7" s="155">
        <v>36</v>
      </c>
      <c r="V7" s="155">
        <v>41</v>
      </c>
      <c r="W7" s="155">
        <v>44</v>
      </c>
      <c r="X7" s="155">
        <v>50</v>
      </c>
      <c r="Y7" s="155">
        <v>47</v>
      </c>
      <c r="Z7" s="155">
        <v>73</v>
      </c>
      <c r="AA7" s="155">
        <v>54</v>
      </c>
      <c r="AB7" s="155">
        <v>48</v>
      </c>
      <c r="AC7" s="155">
        <v>39</v>
      </c>
      <c r="AD7" s="155">
        <v>43</v>
      </c>
      <c r="AE7" s="155">
        <v>46</v>
      </c>
      <c r="AF7" s="122">
        <f t="shared" si="1"/>
        <v>28</v>
      </c>
      <c r="AG7" s="74">
        <f t="shared" si="2"/>
        <v>45.8</v>
      </c>
    </row>
    <row r="8" spans="1:37" x14ac:dyDescent="0.2">
      <c r="A8" s="77" t="s">
        <v>32</v>
      </c>
      <c r="B8" s="155">
        <v>29</v>
      </c>
      <c r="C8" s="155">
        <v>33</v>
      </c>
      <c r="D8" s="155">
        <v>36</v>
      </c>
      <c r="E8" s="155">
        <v>33</v>
      </c>
      <c r="F8" s="155">
        <v>27</v>
      </c>
      <c r="G8" s="155">
        <v>30</v>
      </c>
      <c r="H8" s="155">
        <v>43</v>
      </c>
      <c r="I8" s="155">
        <v>37</v>
      </c>
      <c r="J8" s="155">
        <v>40</v>
      </c>
      <c r="K8" s="155">
        <v>36</v>
      </c>
      <c r="L8" s="155">
        <v>49</v>
      </c>
      <c r="M8" s="155">
        <v>70</v>
      </c>
      <c r="N8" s="155">
        <v>47</v>
      </c>
      <c r="O8" s="155">
        <v>41</v>
      </c>
      <c r="P8" s="155">
        <v>38</v>
      </c>
      <c r="Q8" s="155">
        <v>53</v>
      </c>
      <c r="R8" s="155">
        <v>46</v>
      </c>
      <c r="S8" s="155">
        <v>41</v>
      </c>
      <c r="T8" s="155">
        <v>33</v>
      </c>
      <c r="U8" s="155">
        <v>37</v>
      </c>
      <c r="V8" s="155">
        <v>34</v>
      </c>
      <c r="W8" s="155">
        <v>31</v>
      </c>
      <c r="X8" s="155">
        <v>37</v>
      </c>
      <c r="Y8" s="155">
        <v>36</v>
      </c>
      <c r="Z8" s="155">
        <v>68</v>
      </c>
      <c r="AA8" s="155">
        <v>50</v>
      </c>
      <c r="AB8" s="155">
        <v>39</v>
      </c>
      <c r="AC8" s="155">
        <v>34</v>
      </c>
      <c r="AD8" s="155">
        <v>29</v>
      </c>
      <c r="AE8" s="155">
        <v>36</v>
      </c>
      <c r="AF8" s="122">
        <f t="shared" si="1"/>
        <v>27</v>
      </c>
      <c r="AG8" s="74">
        <f t="shared" si="2"/>
        <v>39.766666666666666</v>
      </c>
    </row>
    <row r="9" spans="1:37" x14ac:dyDescent="0.2">
      <c r="A9" s="77" t="s">
        <v>102</v>
      </c>
      <c r="B9" s="155">
        <v>36</v>
      </c>
      <c r="C9" s="155">
        <v>37</v>
      </c>
      <c r="D9" s="155">
        <v>41</v>
      </c>
      <c r="E9" s="155">
        <v>36</v>
      </c>
      <c r="F9" s="155">
        <v>38</v>
      </c>
      <c r="G9" s="155">
        <v>35</v>
      </c>
      <c r="H9" s="155">
        <v>59</v>
      </c>
      <c r="I9" s="155">
        <v>47</v>
      </c>
      <c r="J9" s="155">
        <v>44</v>
      </c>
      <c r="K9" s="155">
        <v>44</v>
      </c>
      <c r="L9" s="155">
        <v>48</v>
      </c>
      <c r="M9" s="155">
        <v>56</v>
      </c>
      <c r="N9" s="155">
        <v>46</v>
      </c>
      <c r="O9" s="155">
        <v>43</v>
      </c>
      <c r="P9" s="155">
        <v>36</v>
      </c>
      <c r="Q9" s="155">
        <v>51</v>
      </c>
      <c r="R9" s="155">
        <v>46</v>
      </c>
      <c r="S9" s="155">
        <v>41</v>
      </c>
      <c r="T9" s="155">
        <v>38</v>
      </c>
      <c r="U9" s="155">
        <v>36</v>
      </c>
      <c r="V9" s="155">
        <v>38</v>
      </c>
      <c r="W9" s="155">
        <v>34</v>
      </c>
      <c r="X9" s="155">
        <v>37</v>
      </c>
      <c r="Y9" s="155">
        <v>36</v>
      </c>
      <c r="Z9" s="155">
        <v>73</v>
      </c>
      <c r="AA9" s="155">
        <v>51</v>
      </c>
      <c r="AB9" s="155">
        <v>27</v>
      </c>
      <c r="AC9" s="155">
        <v>32</v>
      </c>
      <c r="AD9" s="155">
        <v>29</v>
      </c>
      <c r="AE9" s="155">
        <v>37</v>
      </c>
      <c r="AF9" s="122">
        <f t="shared" si="1"/>
        <v>27</v>
      </c>
      <c r="AG9" s="74">
        <f t="shared" si="2"/>
        <v>41.733333333333334</v>
      </c>
    </row>
    <row r="10" spans="1:37" x14ac:dyDescent="0.2">
      <c r="A10" s="77" t="s">
        <v>108</v>
      </c>
      <c r="B10" s="155">
        <v>30</v>
      </c>
      <c r="C10" s="155">
        <v>34</v>
      </c>
      <c r="D10" s="155">
        <v>36</v>
      </c>
      <c r="E10" s="155">
        <v>37</v>
      </c>
      <c r="F10" s="155">
        <v>36</v>
      </c>
      <c r="G10" s="155">
        <v>38</v>
      </c>
      <c r="H10" s="155">
        <v>50</v>
      </c>
      <c r="I10" s="155">
        <v>39</v>
      </c>
      <c r="J10" s="155">
        <v>38</v>
      </c>
      <c r="K10" s="155">
        <v>33</v>
      </c>
      <c r="L10" s="155">
        <v>36</v>
      </c>
      <c r="M10" s="155">
        <v>61</v>
      </c>
      <c r="N10" s="155">
        <v>45</v>
      </c>
      <c r="O10" s="155">
        <v>46</v>
      </c>
      <c r="P10" s="155">
        <v>40</v>
      </c>
      <c r="Q10" s="155">
        <v>49</v>
      </c>
      <c r="R10" s="155">
        <v>58</v>
      </c>
      <c r="S10" s="155">
        <v>40</v>
      </c>
      <c r="T10" s="155">
        <v>37</v>
      </c>
      <c r="U10" s="155">
        <v>39</v>
      </c>
      <c r="V10" s="155">
        <v>31</v>
      </c>
      <c r="W10" s="155">
        <v>36</v>
      </c>
      <c r="X10" s="155">
        <v>42</v>
      </c>
      <c r="Y10" s="155">
        <v>37</v>
      </c>
      <c r="Z10" s="155">
        <v>73</v>
      </c>
      <c r="AA10" s="155">
        <v>49</v>
      </c>
      <c r="AB10" s="155">
        <v>38</v>
      </c>
      <c r="AC10" s="155">
        <v>32</v>
      </c>
      <c r="AD10" s="155">
        <v>32</v>
      </c>
      <c r="AE10" s="155">
        <v>34</v>
      </c>
      <c r="AF10" s="122">
        <f t="shared" si="1"/>
        <v>30</v>
      </c>
      <c r="AG10" s="74">
        <f t="shared" si="2"/>
        <v>40.866666666666667</v>
      </c>
    </row>
    <row r="11" spans="1:37" x14ac:dyDescent="0.2">
      <c r="A11" s="77" t="s">
        <v>0</v>
      </c>
      <c r="B11" s="155">
        <v>37</v>
      </c>
      <c r="C11" s="155">
        <v>35</v>
      </c>
      <c r="D11" s="155">
        <v>35</v>
      </c>
      <c r="E11" s="155">
        <v>29</v>
      </c>
      <c r="F11" s="155">
        <v>40</v>
      </c>
      <c r="G11" s="155">
        <v>27</v>
      </c>
      <c r="H11" s="155">
        <v>47</v>
      </c>
      <c r="I11" s="155">
        <v>35</v>
      </c>
      <c r="J11" s="155">
        <v>37</v>
      </c>
      <c r="K11" s="155">
        <v>35</v>
      </c>
      <c r="L11" s="155">
        <v>35</v>
      </c>
      <c r="M11" s="155">
        <v>45</v>
      </c>
      <c r="N11" s="155">
        <v>39</v>
      </c>
      <c r="O11" s="155">
        <v>49</v>
      </c>
      <c r="P11" s="155">
        <v>33</v>
      </c>
      <c r="Q11" s="155">
        <v>40</v>
      </c>
      <c r="R11" s="155">
        <v>45</v>
      </c>
      <c r="S11" s="155">
        <v>42</v>
      </c>
      <c r="T11" s="155">
        <v>38</v>
      </c>
      <c r="U11" s="155">
        <v>28</v>
      </c>
      <c r="V11" s="155">
        <v>30</v>
      </c>
      <c r="W11" s="155">
        <v>29</v>
      </c>
      <c r="X11" s="155">
        <v>32</v>
      </c>
      <c r="Y11" s="155">
        <v>26</v>
      </c>
      <c r="Z11" s="155">
        <v>57</v>
      </c>
      <c r="AA11" s="155">
        <v>51</v>
      </c>
      <c r="AB11" s="155">
        <v>36</v>
      </c>
      <c r="AC11" s="155">
        <v>37</v>
      </c>
      <c r="AD11" s="155">
        <v>21</v>
      </c>
      <c r="AE11" s="155">
        <v>28</v>
      </c>
      <c r="AF11" s="122">
        <f t="shared" ref="AF11:AF31" si="3">MIN(B11:AE11)</f>
        <v>21</v>
      </c>
      <c r="AG11" s="74">
        <f t="shared" ref="AG11:AG31" si="4">AVERAGE(B11:AE11)</f>
        <v>36.6</v>
      </c>
      <c r="AI11" s="11" t="s">
        <v>37</v>
      </c>
    </row>
    <row r="12" spans="1:37" x14ac:dyDescent="0.2">
      <c r="A12" s="77" t="s">
        <v>1</v>
      </c>
      <c r="B12" s="155">
        <v>41</v>
      </c>
      <c r="C12" s="155">
        <v>32</v>
      </c>
      <c r="D12" s="155">
        <v>31</v>
      </c>
      <c r="E12" s="155">
        <v>42</v>
      </c>
      <c r="F12" s="155">
        <v>27</v>
      </c>
      <c r="G12" s="155">
        <v>41</v>
      </c>
      <c r="H12" s="155">
        <v>45</v>
      </c>
      <c r="I12" s="155">
        <v>38</v>
      </c>
      <c r="J12" s="155">
        <v>33</v>
      </c>
      <c r="K12" s="155">
        <v>34</v>
      </c>
      <c r="L12" s="155">
        <v>27</v>
      </c>
      <c r="M12" s="155">
        <v>21</v>
      </c>
      <c r="N12" s="155">
        <v>25</v>
      </c>
      <c r="O12" s="155">
        <v>31</v>
      </c>
      <c r="P12" s="155">
        <v>28</v>
      </c>
      <c r="Q12" s="155">
        <v>32</v>
      </c>
      <c r="R12" s="155">
        <v>50</v>
      </c>
      <c r="S12" s="155">
        <v>40</v>
      </c>
      <c r="T12" s="155">
        <v>36</v>
      </c>
      <c r="U12" s="155">
        <v>33</v>
      </c>
      <c r="V12" s="155">
        <v>31</v>
      </c>
      <c r="W12" s="155">
        <v>28</v>
      </c>
      <c r="X12" s="155">
        <v>28</v>
      </c>
      <c r="Y12" s="155">
        <v>26</v>
      </c>
      <c r="Z12" s="155">
        <v>32</v>
      </c>
      <c r="AA12" s="155">
        <v>39</v>
      </c>
      <c r="AB12" s="155">
        <v>38</v>
      </c>
      <c r="AC12" s="155">
        <v>23</v>
      </c>
      <c r="AD12" s="155">
        <v>27</v>
      </c>
      <c r="AE12" s="155">
        <v>32</v>
      </c>
      <c r="AF12" s="122">
        <f t="shared" si="3"/>
        <v>21</v>
      </c>
      <c r="AG12" s="74">
        <f t="shared" si="4"/>
        <v>33.033333333333331</v>
      </c>
      <c r="AH12" s="11" t="s">
        <v>37</v>
      </c>
      <c r="AI12" s="11" t="s">
        <v>37</v>
      </c>
    </row>
    <row r="13" spans="1:37" x14ac:dyDescent="0.2">
      <c r="A13" s="77" t="s">
        <v>2</v>
      </c>
      <c r="B13" s="155">
        <v>41</v>
      </c>
      <c r="C13" s="155">
        <v>36</v>
      </c>
      <c r="D13" s="155">
        <v>36</v>
      </c>
      <c r="E13" s="155">
        <v>41</v>
      </c>
      <c r="F13" s="155">
        <v>38</v>
      </c>
      <c r="G13" s="155">
        <v>52</v>
      </c>
      <c r="H13" s="155">
        <v>55</v>
      </c>
      <c r="I13" s="155">
        <v>34</v>
      </c>
      <c r="J13" s="155">
        <v>42</v>
      </c>
      <c r="K13" s="155">
        <v>46</v>
      </c>
      <c r="L13" s="155">
        <v>43</v>
      </c>
      <c r="M13" s="155">
        <v>63</v>
      </c>
      <c r="N13" s="155">
        <v>51</v>
      </c>
      <c r="O13" s="155">
        <v>35</v>
      </c>
      <c r="P13" s="155">
        <v>38</v>
      </c>
      <c r="Q13" s="155">
        <v>44</v>
      </c>
      <c r="R13" s="155">
        <v>52</v>
      </c>
      <c r="S13" s="155">
        <v>51</v>
      </c>
      <c r="T13" s="155">
        <v>44</v>
      </c>
      <c r="U13" s="155">
        <v>32</v>
      </c>
      <c r="V13" s="155">
        <v>30</v>
      </c>
      <c r="W13" s="155">
        <v>31</v>
      </c>
      <c r="X13" s="155">
        <v>35</v>
      </c>
      <c r="Y13" s="155">
        <v>36</v>
      </c>
      <c r="Z13" s="155">
        <v>66</v>
      </c>
      <c r="AA13" s="155">
        <v>49</v>
      </c>
      <c r="AB13" s="155">
        <v>40</v>
      </c>
      <c r="AC13" s="155">
        <v>36</v>
      </c>
      <c r="AD13" s="155">
        <v>34</v>
      </c>
      <c r="AE13" s="155">
        <v>29</v>
      </c>
      <c r="AF13" s="122">
        <f t="shared" si="3"/>
        <v>29</v>
      </c>
      <c r="AG13" s="74">
        <f t="shared" si="4"/>
        <v>42</v>
      </c>
      <c r="AH13" s="11" t="s">
        <v>37</v>
      </c>
    </row>
    <row r="14" spans="1:37" x14ac:dyDescent="0.2">
      <c r="A14" s="77" t="s">
        <v>34</v>
      </c>
      <c r="B14" s="155">
        <v>31</v>
      </c>
      <c r="C14" s="155">
        <v>33</v>
      </c>
      <c r="D14" s="155">
        <v>37</v>
      </c>
      <c r="E14" s="155">
        <v>33</v>
      </c>
      <c r="F14" s="155">
        <v>25</v>
      </c>
      <c r="G14" s="155">
        <v>48</v>
      </c>
      <c r="H14" s="155">
        <v>41</v>
      </c>
      <c r="I14" s="155">
        <v>44</v>
      </c>
      <c r="J14" s="155">
        <v>42</v>
      </c>
      <c r="K14" s="155">
        <v>34</v>
      </c>
      <c r="L14" s="155">
        <v>32</v>
      </c>
      <c r="M14" s="155">
        <v>24</v>
      </c>
      <c r="N14" s="155">
        <v>29</v>
      </c>
      <c r="O14" s="155">
        <v>30</v>
      </c>
      <c r="P14" s="155">
        <v>27</v>
      </c>
      <c r="Q14" s="155">
        <v>34</v>
      </c>
      <c r="R14" s="155">
        <v>45</v>
      </c>
      <c r="S14" s="155">
        <v>35</v>
      </c>
      <c r="T14" s="155">
        <v>29</v>
      </c>
      <c r="U14" s="155">
        <v>29</v>
      </c>
      <c r="V14" s="155">
        <v>26</v>
      </c>
      <c r="W14" s="155">
        <v>29</v>
      </c>
      <c r="X14" s="155">
        <v>25</v>
      </c>
      <c r="Y14" s="155">
        <v>21</v>
      </c>
      <c r="Z14" s="155">
        <v>35</v>
      </c>
      <c r="AA14" s="155">
        <v>43</v>
      </c>
      <c r="AB14" s="155">
        <v>42</v>
      </c>
      <c r="AC14" s="155">
        <v>37</v>
      </c>
      <c r="AD14" s="155">
        <v>29</v>
      </c>
      <c r="AE14" s="155">
        <v>32</v>
      </c>
      <c r="AF14" s="122">
        <f t="shared" si="3"/>
        <v>21</v>
      </c>
      <c r="AG14" s="74">
        <f t="shared" si="4"/>
        <v>33.366666666666667</v>
      </c>
      <c r="AI14" t="s">
        <v>37</v>
      </c>
      <c r="AK14" t="s">
        <v>37</v>
      </c>
    </row>
    <row r="15" spans="1:37" x14ac:dyDescent="0.2">
      <c r="A15" s="77" t="s">
        <v>3</v>
      </c>
      <c r="B15" s="155">
        <v>39</v>
      </c>
      <c r="C15" s="155">
        <v>39</v>
      </c>
      <c r="D15" s="155">
        <v>37</v>
      </c>
      <c r="E15" s="155">
        <v>35</v>
      </c>
      <c r="F15" s="155">
        <v>42</v>
      </c>
      <c r="G15" s="155">
        <v>46</v>
      </c>
      <c r="H15" s="155">
        <v>46</v>
      </c>
      <c r="I15" s="155">
        <v>48</v>
      </c>
      <c r="J15" s="155">
        <v>45</v>
      </c>
      <c r="K15" s="155">
        <v>36</v>
      </c>
      <c r="L15" s="155">
        <v>43</v>
      </c>
      <c r="M15" s="155">
        <v>48</v>
      </c>
      <c r="N15" s="155">
        <v>35</v>
      </c>
      <c r="O15" s="155">
        <v>31</v>
      </c>
      <c r="P15" s="155">
        <v>32</v>
      </c>
      <c r="Q15" s="155">
        <v>40</v>
      </c>
      <c r="R15" s="155">
        <v>47</v>
      </c>
      <c r="S15" s="155">
        <v>53</v>
      </c>
      <c r="T15" s="155">
        <v>32</v>
      </c>
      <c r="U15" s="155">
        <v>29</v>
      </c>
      <c r="V15" s="155">
        <v>27</v>
      </c>
      <c r="W15" s="155">
        <v>25</v>
      </c>
      <c r="X15" s="155">
        <v>28</v>
      </c>
      <c r="Y15" s="155">
        <v>26</v>
      </c>
      <c r="Z15" s="155">
        <v>45</v>
      </c>
      <c r="AA15" s="155">
        <v>45</v>
      </c>
      <c r="AB15" s="155">
        <v>36</v>
      </c>
      <c r="AC15" s="155">
        <v>31</v>
      </c>
      <c r="AD15" s="155">
        <v>26</v>
      </c>
      <c r="AE15" s="155">
        <v>34</v>
      </c>
      <c r="AF15" s="122">
        <f t="shared" si="3"/>
        <v>25</v>
      </c>
      <c r="AG15" s="74">
        <f t="shared" si="4"/>
        <v>37.533333333333331</v>
      </c>
      <c r="AJ15" t="s">
        <v>37</v>
      </c>
      <c r="AK15" t="s">
        <v>37</v>
      </c>
    </row>
    <row r="16" spans="1:37" x14ac:dyDescent="0.2">
      <c r="A16" s="77" t="s">
        <v>153</v>
      </c>
      <c r="B16" s="155">
        <v>30</v>
      </c>
      <c r="C16" s="155">
        <v>33</v>
      </c>
      <c r="D16" s="155">
        <v>35</v>
      </c>
      <c r="E16" s="155">
        <v>35</v>
      </c>
      <c r="F16" s="155">
        <v>35</v>
      </c>
      <c r="G16" s="155">
        <v>54</v>
      </c>
      <c r="H16" s="155">
        <v>43</v>
      </c>
      <c r="I16" s="155">
        <v>37</v>
      </c>
      <c r="J16" s="155">
        <v>35</v>
      </c>
      <c r="K16" s="155">
        <v>26</v>
      </c>
      <c r="L16" s="155">
        <v>34</v>
      </c>
      <c r="M16" s="155">
        <v>58</v>
      </c>
      <c r="N16" s="155">
        <v>42</v>
      </c>
      <c r="O16" s="155">
        <v>45</v>
      </c>
      <c r="P16" s="155">
        <v>40</v>
      </c>
      <c r="Q16" s="155">
        <v>59</v>
      </c>
      <c r="R16" s="155">
        <v>46</v>
      </c>
      <c r="S16" s="155">
        <v>40</v>
      </c>
      <c r="T16" s="155">
        <v>40</v>
      </c>
      <c r="U16" s="155">
        <v>42</v>
      </c>
      <c r="V16" s="155">
        <v>38</v>
      </c>
      <c r="W16" s="155">
        <v>32</v>
      </c>
      <c r="X16" s="155">
        <v>44</v>
      </c>
      <c r="Y16" s="155">
        <v>40</v>
      </c>
      <c r="Z16" s="155">
        <v>59</v>
      </c>
      <c r="AA16" s="155">
        <v>44</v>
      </c>
      <c r="AB16" s="155">
        <v>34</v>
      </c>
      <c r="AC16" s="155">
        <v>27</v>
      </c>
      <c r="AD16" s="155">
        <v>28</v>
      </c>
      <c r="AE16" s="155">
        <v>28</v>
      </c>
      <c r="AF16" s="122">
        <f t="shared" si="3"/>
        <v>26</v>
      </c>
      <c r="AG16" s="74">
        <f t="shared" si="4"/>
        <v>39.43333333333333</v>
      </c>
      <c r="AH16" s="11" t="s">
        <v>37</v>
      </c>
      <c r="AI16" t="s">
        <v>37</v>
      </c>
    </row>
    <row r="17" spans="1:38" x14ac:dyDescent="0.2">
      <c r="A17" s="77" t="s">
        <v>154</v>
      </c>
      <c r="B17" s="155">
        <v>35</v>
      </c>
      <c r="C17" s="155">
        <v>34</v>
      </c>
      <c r="D17" s="155">
        <v>35</v>
      </c>
      <c r="E17" s="155">
        <v>33</v>
      </c>
      <c r="F17" s="155">
        <v>34</v>
      </c>
      <c r="G17" s="155">
        <v>36</v>
      </c>
      <c r="H17" s="155">
        <v>36</v>
      </c>
      <c r="I17" s="155">
        <v>38</v>
      </c>
      <c r="J17" s="155">
        <v>36</v>
      </c>
      <c r="K17" s="155">
        <v>28</v>
      </c>
      <c r="L17" s="155">
        <v>37</v>
      </c>
      <c r="M17" s="155">
        <v>46</v>
      </c>
      <c r="N17" s="155">
        <v>43</v>
      </c>
      <c r="O17" s="155">
        <v>48</v>
      </c>
      <c r="P17" s="155">
        <v>41</v>
      </c>
      <c r="Q17" s="155">
        <v>55</v>
      </c>
      <c r="R17" s="155">
        <v>44</v>
      </c>
      <c r="S17" s="155">
        <v>37</v>
      </c>
      <c r="T17" s="155">
        <v>32</v>
      </c>
      <c r="U17" s="155">
        <v>31</v>
      </c>
      <c r="V17" s="155">
        <v>29</v>
      </c>
      <c r="W17" s="155">
        <v>33</v>
      </c>
      <c r="X17" s="155">
        <v>40</v>
      </c>
      <c r="Y17" s="155">
        <v>31</v>
      </c>
      <c r="Z17" s="155">
        <v>67</v>
      </c>
      <c r="AA17" s="155">
        <v>48</v>
      </c>
      <c r="AB17" s="155">
        <v>26</v>
      </c>
      <c r="AC17" s="155">
        <v>26</v>
      </c>
      <c r="AD17" s="155">
        <v>24</v>
      </c>
      <c r="AE17" s="155">
        <v>33</v>
      </c>
      <c r="AF17" s="122">
        <f t="shared" si="3"/>
        <v>24</v>
      </c>
      <c r="AG17" s="74">
        <f t="shared" si="4"/>
        <v>37.200000000000003</v>
      </c>
      <c r="AI17" t="s">
        <v>37</v>
      </c>
      <c r="AL17" t="s">
        <v>37</v>
      </c>
    </row>
    <row r="18" spans="1:38" x14ac:dyDescent="0.2">
      <c r="A18" s="77" t="s">
        <v>4</v>
      </c>
      <c r="B18" s="155">
        <v>29</v>
      </c>
      <c r="C18" s="155">
        <v>35</v>
      </c>
      <c r="D18" s="155">
        <v>35</v>
      </c>
      <c r="E18" s="155">
        <v>36</v>
      </c>
      <c r="F18" s="155">
        <v>36</v>
      </c>
      <c r="G18" s="155">
        <v>54</v>
      </c>
      <c r="H18" s="155">
        <v>45</v>
      </c>
      <c r="I18" s="155">
        <v>44</v>
      </c>
      <c r="J18" s="155">
        <v>43</v>
      </c>
      <c r="K18" s="155">
        <v>30</v>
      </c>
      <c r="L18" s="155">
        <v>32</v>
      </c>
      <c r="M18" s="155">
        <v>51</v>
      </c>
      <c r="N18" s="155">
        <v>40</v>
      </c>
      <c r="O18" s="155">
        <v>46</v>
      </c>
      <c r="P18" s="155">
        <v>41</v>
      </c>
      <c r="Q18" s="155">
        <v>63</v>
      </c>
      <c r="R18" s="155">
        <v>45</v>
      </c>
      <c r="S18" s="155">
        <v>41</v>
      </c>
      <c r="T18" s="155">
        <v>39</v>
      </c>
      <c r="U18" s="155">
        <v>40</v>
      </c>
      <c r="V18" s="155">
        <v>38</v>
      </c>
      <c r="W18" s="155">
        <v>29</v>
      </c>
      <c r="X18" s="155">
        <v>40</v>
      </c>
      <c r="Y18" s="155">
        <v>40</v>
      </c>
      <c r="Z18" s="155">
        <v>59</v>
      </c>
      <c r="AA18" s="155">
        <v>38</v>
      </c>
      <c r="AB18" s="155">
        <v>28</v>
      </c>
      <c r="AC18" s="155">
        <v>24</v>
      </c>
      <c r="AD18" s="155">
        <v>33</v>
      </c>
      <c r="AE18" s="155">
        <v>31</v>
      </c>
      <c r="AF18" s="122">
        <f t="shared" si="3"/>
        <v>24</v>
      </c>
      <c r="AG18" s="74">
        <f t="shared" si="4"/>
        <v>39.5</v>
      </c>
      <c r="AI18" t="s">
        <v>37</v>
      </c>
      <c r="AJ18" t="s">
        <v>37</v>
      </c>
      <c r="AK18" t="s">
        <v>37</v>
      </c>
    </row>
    <row r="19" spans="1:38" x14ac:dyDescent="0.2">
      <c r="A19" s="77" t="s">
        <v>5</v>
      </c>
      <c r="B19" s="155">
        <v>31</v>
      </c>
      <c r="C19" s="155">
        <v>33</v>
      </c>
      <c r="D19" s="155">
        <v>31</v>
      </c>
      <c r="E19" s="155">
        <v>33</v>
      </c>
      <c r="F19" s="155">
        <v>31</v>
      </c>
      <c r="G19" s="155">
        <v>31</v>
      </c>
      <c r="H19" s="155">
        <v>45</v>
      </c>
      <c r="I19" s="155">
        <v>37</v>
      </c>
      <c r="J19" s="155">
        <v>28</v>
      </c>
      <c r="K19" s="155">
        <v>23</v>
      </c>
      <c r="L19" s="155">
        <v>27</v>
      </c>
      <c r="M19" s="155">
        <v>33</v>
      </c>
      <c r="N19" s="155">
        <v>41</v>
      </c>
      <c r="O19" s="155">
        <v>40</v>
      </c>
      <c r="P19" s="155">
        <v>37</v>
      </c>
      <c r="Q19" s="155">
        <v>53</v>
      </c>
      <c r="R19" s="155">
        <v>49</v>
      </c>
      <c r="S19" s="155">
        <v>34</v>
      </c>
      <c r="T19" s="155">
        <v>31</v>
      </c>
      <c r="U19" s="155">
        <v>37</v>
      </c>
      <c r="V19" s="155">
        <v>32</v>
      </c>
      <c r="W19" s="155">
        <v>29</v>
      </c>
      <c r="X19" s="155">
        <v>33</v>
      </c>
      <c r="Y19" s="155">
        <v>29</v>
      </c>
      <c r="Z19" s="155">
        <v>59</v>
      </c>
      <c r="AA19" s="155">
        <v>35</v>
      </c>
      <c r="AB19" s="155">
        <v>21</v>
      </c>
      <c r="AC19" s="155">
        <v>21</v>
      </c>
      <c r="AD19" s="155">
        <v>25</v>
      </c>
      <c r="AE19" s="155">
        <v>28</v>
      </c>
      <c r="AF19" s="122">
        <f t="shared" si="3"/>
        <v>21</v>
      </c>
      <c r="AG19" s="74">
        <f t="shared" si="4"/>
        <v>33.9</v>
      </c>
      <c r="AK19" t="s">
        <v>37</v>
      </c>
    </row>
    <row r="20" spans="1:38" x14ac:dyDescent="0.2">
      <c r="A20" s="77" t="s">
        <v>33</v>
      </c>
      <c r="B20" s="155">
        <v>29</v>
      </c>
      <c r="C20" s="155">
        <v>31</v>
      </c>
      <c r="D20" s="155">
        <v>32</v>
      </c>
      <c r="E20" s="155">
        <v>28</v>
      </c>
      <c r="F20" s="155">
        <v>27</v>
      </c>
      <c r="G20" s="155">
        <v>27</v>
      </c>
      <c r="H20" s="155">
        <v>42</v>
      </c>
      <c r="I20" s="155">
        <v>35</v>
      </c>
      <c r="J20" s="155">
        <v>37</v>
      </c>
      <c r="K20" s="155">
        <v>38</v>
      </c>
      <c r="L20" s="155">
        <v>35</v>
      </c>
      <c r="M20" s="155">
        <v>53</v>
      </c>
      <c r="N20" s="155">
        <v>37</v>
      </c>
      <c r="O20" s="155">
        <v>43</v>
      </c>
      <c r="P20" s="155">
        <v>34</v>
      </c>
      <c r="Q20" s="155">
        <v>48</v>
      </c>
      <c r="R20" s="155">
        <v>49</v>
      </c>
      <c r="S20" s="155">
        <v>40</v>
      </c>
      <c r="T20" s="155">
        <v>32</v>
      </c>
      <c r="U20" s="155">
        <v>31</v>
      </c>
      <c r="V20" s="155">
        <v>31</v>
      </c>
      <c r="W20" s="155">
        <v>29</v>
      </c>
      <c r="X20" s="155">
        <v>33</v>
      </c>
      <c r="Y20" s="155">
        <v>32</v>
      </c>
      <c r="Z20" s="155">
        <v>74</v>
      </c>
      <c r="AA20" s="155">
        <v>53</v>
      </c>
      <c r="AB20" s="155">
        <v>32</v>
      </c>
      <c r="AC20" s="155">
        <v>32</v>
      </c>
      <c r="AD20" s="155">
        <v>30</v>
      </c>
      <c r="AE20" s="155">
        <v>32</v>
      </c>
      <c r="AF20" s="122">
        <f t="shared" si="3"/>
        <v>27</v>
      </c>
      <c r="AG20" s="74">
        <f t="shared" si="4"/>
        <v>36.866666666666667</v>
      </c>
      <c r="AJ20" t="s">
        <v>37</v>
      </c>
      <c r="AK20" t="s">
        <v>37</v>
      </c>
    </row>
    <row r="21" spans="1:38" x14ac:dyDescent="0.2">
      <c r="A21" s="77" t="s">
        <v>155</v>
      </c>
      <c r="B21" s="155">
        <v>31</v>
      </c>
      <c r="C21" s="155">
        <v>35</v>
      </c>
      <c r="D21" s="155">
        <v>39</v>
      </c>
      <c r="E21" s="155">
        <v>37</v>
      </c>
      <c r="F21" s="155">
        <v>37</v>
      </c>
      <c r="G21" s="155">
        <v>39</v>
      </c>
      <c r="H21" s="155">
        <v>42</v>
      </c>
      <c r="I21" s="155">
        <v>41</v>
      </c>
      <c r="J21" s="155">
        <v>43</v>
      </c>
      <c r="K21" s="155">
        <v>35</v>
      </c>
      <c r="L21" s="155">
        <v>39</v>
      </c>
      <c r="M21" s="155">
        <v>55</v>
      </c>
      <c r="N21" s="155">
        <v>45</v>
      </c>
      <c r="O21" s="155">
        <v>51</v>
      </c>
      <c r="P21" s="155">
        <v>44</v>
      </c>
      <c r="Q21" s="155">
        <v>64</v>
      </c>
      <c r="R21" s="155">
        <v>49</v>
      </c>
      <c r="S21" s="155">
        <v>43</v>
      </c>
      <c r="T21" s="155">
        <v>36</v>
      </c>
      <c r="U21" s="155">
        <v>35</v>
      </c>
      <c r="V21" s="155">
        <v>35</v>
      </c>
      <c r="W21" s="155">
        <v>39</v>
      </c>
      <c r="X21" s="155">
        <v>44</v>
      </c>
      <c r="Y21" s="155">
        <v>39</v>
      </c>
      <c r="Z21" s="155">
        <v>75</v>
      </c>
      <c r="AA21" s="155">
        <v>48</v>
      </c>
      <c r="AB21" s="155">
        <v>36</v>
      </c>
      <c r="AC21" s="155">
        <v>32</v>
      </c>
      <c r="AD21" s="155">
        <v>35</v>
      </c>
      <c r="AE21" s="155">
        <v>39</v>
      </c>
      <c r="AF21" s="122">
        <f t="shared" si="3"/>
        <v>31</v>
      </c>
      <c r="AG21" s="74">
        <f t="shared" si="4"/>
        <v>42.06666666666667</v>
      </c>
      <c r="AH21" s="11" t="s">
        <v>37</v>
      </c>
      <c r="AI21" t="s">
        <v>37</v>
      </c>
      <c r="AK21" t="s">
        <v>37</v>
      </c>
    </row>
    <row r="22" spans="1:38" s="5" customFormat="1" x14ac:dyDescent="0.2">
      <c r="A22" s="77" t="s">
        <v>6</v>
      </c>
      <c r="B22" s="155">
        <v>34</v>
      </c>
      <c r="C22" s="155">
        <v>36</v>
      </c>
      <c r="D22" s="155">
        <v>41</v>
      </c>
      <c r="E22" s="155">
        <v>37</v>
      </c>
      <c r="F22" s="155">
        <v>70</v>
      </c>
      <c r="G22" s="155" t="s">
        <v>209</v>
      </c>
      <c r="H22" s="155" t="s">
        <v>209</v>
      </c>
      <c r="I22" s="155" t="s">
        <v>209</v>
      </c>
      <c r="J22" s="155" t="s">
        <v>209</v>
      </c>
      <c r="K22" s="155" t="s">
        <v>209</v>
      </c>
      <c r="L22" s="155" t="s">
        <v>209</v>
      </c>
      <c r="M22" s="155" t="s">
        <v>209</v>
      </c>
      <c r="N22" s="155" t="s">
        <v>209</v>
      </c>
      <c r="O22" s="155" t="s">
        <v>209</v>
      </c>
      <c r="P22" s="155" t="s">
        <v>209</v>
      </c>
      <c r="Q22" s="155" t="s">
        <v>209</v>
      </c>
      <c r="R22" s="155" t="s">
        <v>209</v>
      </c>
      <c r="S22" s="155" t="s">
        <v>209</v>
      </c>
      <c r="T22" s="155" t="s">
        <v>209</v>
      </c>
      <c r="U22" s="155" t="s">
        <v>209</v>
      </c>
      <c r="V22" s="155" t="s">
        <v>209</v>
      </c>
      <c r="W22" s="155" t="s">
        <v>209</v>
      </c>
      <c r="X22" s="155" t="s">
        <v>209</v>
      </c>
      <c r="Y22" s="155" t="s">
        <v>209</v>
      </c>
      <c r="Z22" s="155" t="s">
        <v>209</v>
      </c>
      <c r="AA22" s="155" t="s">
        <v>209</v>
      </c>
      <c r="AB22" s="155" t="s">
        <v>209</v>
      </c>
      <c r="AC22" s="155" t="s">
        <v>209</v>
      </c>
      <c r="AD22" s="155" t="s">
        <v>209</v>
      </c>
      <c r="AE22" s="155" t="s">
        <v>209</v>
      </c>
      <c r="AF22" s="122">
        <f t="shared" si="3"/>
        <v>34</v>
      </c>
      <c r="AG22" s="74">
        <f t="shared" si="4"/>
        <v>43.6</v>
      </c>
      <c r="AI22" s="5" t="s">
        <v>37</v>
      </c>
      <c r="AK22" s="5" t="s">
        <v>37</v>
      </c>
    </row>
    <row r="23" spans="1:38" x14ac:dyDescent="0.2">
      <c r="A23" s="77" t="s">
        <v>156</v>
      </c>
      <c r="B23" s="155">
        <v>48</v>
      </c>
      <c r="C23" s="155">
        <v>46</v>
      </c>
      <c r="D23" s="155">
        <v>43</v>
      </c>
      <c r="E23" s="155">
        <v>39</v>
      </c>
      <c r="F23" s="155">
        <v>40</v>
      </c>
      <c r="G23" s="155">
        <v>43</v>
      </c>
      <c r="H23" s="155">
        <v>48</v>
      </c>
      <c r="I23" s="155">
        <v>46</v>
      </c>
      <c r="J23" s="155">
        <v>42</v>
      </c>
      <c r="K23" s="155">
        <v>36</v>
      </c>
      <c r="L23" s="155">
        <v>39</v>
      </c>
      <c r="M23" s="155">
        <v>50</v>
      </c>
      <c r="N23" s="155">
        <v>54</v>
      </c>
      <c r="O23" s="155">
        <v>59</v>
      </c>
      <c r="P23" s="155">
        <v>46</v>
      </c>
      <c r="Q23" s="155">
        <v>62</v>
      </c>
      <c r="R23" s="155">
        <v>63</v>
      </c>
      <c r="S23" s="155">
        <v>55</v>
      </c>
      <c r="T23" s="155">
        <v>46</v>
      </c>
      <c r="U23" s="155">
        <v>47</v>
      </c>
      <c r="V23" s="155">
        <v>41</v>
      </c>
      <c r="W23" s="155">
        <v>38</v>
      </c>
      <c r="X23" s="155">
        <v>44</v>
      </c>
      <c r="Y23" s="155">
        <v>37</v>
      </c>
      <c r="Z23" s="155">
        <v>68</v>
      </c>
      <c r="AA23" s="155">
        <v>63</v>
      </c>
      <c r="AB23" s="155">
        <v>47</v>
      </c>
      <c r="AC23" s="155">
        <v>42</v>
      </c>
      <c r="AD23" s="155">
        <v>36</v>
      </c>
      <c r="AE23" s="155">
        <v>37</v>
      </c>
      <c r="AF23" s="122">
        <f t="shared" si="3"/>
        <v>36</v>
      </c>
      <c r="AG23" s="74">
        <f t="shared" si="4"/>
        <v>46.833333333333336</v>
      </c>
    </row>
    <row r="24" spans="1:38" x14ac:dyDescent="0.2">
      <c r="A24" s="77" t="s">
        <v>157</v>
      </c>
      <c r="B24" s="155">
        <v>65</v>
      </c>
      <c r="C24" s="155">
        <v>68</v>
      </c>
      <c r="D24" s="155">
        <v>70</v>
      </c>
      <c r="E24" s="155" t="s">
        <v>209</v>
      </c>
      <c r="F24" s="155">
        <v>71</v>
      </c>
      <c r="G24" s="155" t="s">
        <v>209</v>
      </c>
      <c r="H24" s="155">
        <v>81</v>
      </c>
      <c r="I24" s="155">
        <v>78</v>
      </c>
      <c r="J24" s="155">
        <v>75</v>
      </c>
      <c r="K24" s="155">
        <v>72</v>
      </c>
      <c r="L24" s="155" t="s">
        <v>209</v>
      </c>
      <c r="M24" s="155">
        <v>76</v>
      </c>
      <c r="N24" s="155">
        <v>78</v>
      </c>
      <c r="O24" s="155">
        <v>70</v>
      </c>
      <c r="P24" s="155">
        <v>81</v>
      </c>
      <c r="Q24" s="155" t="s">
        <v>209</v>
      </c>
      <c r="R24" s="155">
        <v>70</v>
      </c>
      <c r="S24" s="155" t="s">
        <v>209</v>
      </c>
      <c r="T24" s="155" t="s">
        <v>209</v>
      </c>
      <c r="U24" s="155" t="s">
        <v>209</v>
      </c>
      <c r="V24" s="155">
        <v>58</v>
      </c>
      <c r="W24" s="155">
        <v>54</v>
      </c>
      <c r="X24" s="155">
        <v>66</v>
      </c>
      <c r="Y24" s="155" t="s">
        <v>209</v>
      </c>
      <c r="Z24" s="155" t="s">
        <v>209</v>
      </c>
      <c r="AA24" s="155" t="s">
        <v>209</v>
      </c>
      <c r="AB24" s="155" t="s">
        <v>209</v>
      </c>
      <c r="AC24" s="155">
        <v>54</v>
      </c>
      <c r="AD24" s="155">
        <v>42</v>
      </c>
      <c r="AE24" s="155" t="s">
        <v>209</v>
      </c>
      <c r="AF24" s="122">
        <f t="shared" si="3"/>
        <v>42</v>
      </c>
      <c r="AG24" s="74">
        <f t="shared" si="4"/>
        <v>68.277777777777771</v>
      </c>
      <c r="AI24" t="s">
        <v>37</v>
      </c>
      <c r="AJ24" t="s">
        <v>37</v>
      </c>
    </row>
    <row r="25" spans="1:38" x14ac:dyDescent="0.2">
      <c r="A25" s="77" t="s">
        <v>7</v>
      </c>
      <c r="B25" s="155">
        <v>31</v>
      </c>
      <c r="C25" s="155">
        <v>35</v>
      </c>
      <c r="D25" s="155">
        <v>37</v>
      </c>
      <c r="E25" s="155">
        <v>37</v>
      </c>
      <c r="F25" s="155">
        <v>36</v>
      </c>
      <c r="G25" s="155">
        <v>40</v>
      </c>
      <c r="H25" s="155">
        <v>41</v>
      </c>
      <c r="I25" s="155">
        <v>45</v>
      </c>
      <c r="J25" s="155">
        <v>44</v>
      </c>
      <c r="K25" s="155">
        <v>28</v>
      </c>
      <c r="L25" s="155">
        <v>41</v>
      </c>
      <c r="M25" s="155">
        <v>71</v>
      </c>
      <c r="N25" s="155">
        <v>52</v>
      </c>
      <c r="O25" s="155">
        <v>48</v>
      </c>
      <c r="P25" s="155">
        <v>48</v>
      </c>
      <c r="Q25" s="155">
        <v>64</v>
      </c>
      <c r="R25" s="155">
        <v>50</v>
      </c>
      <c r="S25" s="155">
        <v>35</v>
      </c>
      <c r="T25" s="155">
        <v>30</v>
      </c>
      <c r="U25" s="155">
        <v>31</v>
      </c>
      <c r="V25" s="155">
        <v>40</v>
      </c>
      <c r="W25" s="155">
        <v>40</v>
      </c>
      <c r="X25" s="155">
        <v>47</v>
      </c>
      <c r="Y25" s="155">
        <v>42</v>
      </c>
      <c r="Z25" s="155">
        <v>73</v>
      </c>
      <c r="AA25" s="155">
        <v>51</v>
      </c>
      <c r="AB25" s="155">
        <v>37</v>
      </c>
      <c r="AC25" s="155">
        <v>28</v>
      </c>
      <c r="AD25" s="155">
        <v>30</v>
      </c>
      <c r="AE25" s="155">
        <v>42</v>
      </c>
      <c r="AF25" s="122">
        <f t="shared" si="3"/>
        <v>28</v>
      </c>
      <c r="AG25" s="74">
        <f t="shared" si="4"/>
        <v>42.466666666666669</v>
      </c>
      <c r="AH25" s="11" t="s">
        <v>37</v>
      </c>
      <c r="AJ25" t="s">
        <v>37</v>
      </c>
      <c r="AK25" t="s">
        <v>37</v>
      </c>
      <c r="AL25" t="s">
        <v>37</v>
      </c>
    </row>
    <row r="26" spans="1:38" x14ac:dyDescent="0.2">
      <c r="A26" s="77" t="s">
        <v>8</v>
      </c>
      <c r="B26" s="155">
        <v>31</v>
      </c>
      <c r="C26" s="155">
        <v>41</v>
      </c>
      <c r="D26" s="155" t="s">
        <v>209</v>
      </c>
      <c r="E26" s="155" t="s">
        <v>209</v>
      </c>
      <c r="F26" s="155" t="s">
        <v>209</v>
      </c>
      <c r="G26" s="155" t="s">
        <v>209</v>
      </c>
      <c r="H26" s="155" t="s">
        <v>209</v>
      </c>
      <c r="I26" s="155" t="s">
        <v>209</v>
      </c>
      <c r="J26" s="155" t="s">
        <v>209</v>
      </c>
      <c r="K26" s="155" t="s">
        <v>209</v>
      </c>
      <c r="L26" s="155" t="s">
        <v>209</v>
      </c>
      <c r="M26" s="155" t="s">
        <v>209</v>
      </c>
      <c r="N26" s="155" t="s">
        <v>209</v>
      </c>
      <c r="O26" s="155" t="s">
        <v>209</v>
      </c>
      <c r="P26" s="155" t="s">
        <v>209</v>
      </c>
      <c r="Q26" s="155" t="s">
        <v>209</v>
      </c>
      <c r="R26" s="155" t="s">
        <v>209</v>
      </c>
      <c r="S26" s="155" t="s">
        <v>209</v>
      </c>
      <c r="T26" s="155" t="s">
        <v>209</v>
      </c>
      <c r="U26" s="155" t="s">
        <v>209</v>
      </c>
      <c r="V26" s="155" t="s">
        <v>209</v>
      </c>
      <c r="W26" s="155" t="s">
        <v>209</v>
      </c>
      <c r="X26" s="155" t="s">
        <v>209</v>
      </c>
      <c r="Y26" s="155" t="s">
        <v>209</v>
      </c>
      <c r="Z26" s="155" t="s">
        <v>209</v>
      </c>
      <c r="AA26" s="155" t="s">
        <v>209</v>
      </c>
      <c r="AB26" s="155" t="s">
        <v>209</v>
      </c>
      <c r="AC26" s="155" t="s">
        <v>209</v>
      </c>
      <c r="AD26" s="155" t="s">
        <v>209</v>
      </c>
      <c r="AE26" s="155" t="s">
        <v>209</v>
      </c>
      <c r="AF26" s="122">
        <f t="shared" si="3"/>
        <v>31</v>
      </c>
      <c r="AG26" s="74">
        <f t="shared" si="4"/>
        <v>36</v>
      </c>
      <c r="AK26" t="s">
        <v>37</v>
      </c>
    </row>
    <row r="27" spans="1:38" x14ac:dyDescent="0.2">
      <c r="A27" s="77" t="s">
        <v>158</v>
      </c>
      <c r="B27" s="155">
        <v>35</v>
      </c>
      <c r="C27" s="155">
        <v>37</v>
      </c>
      <c r="D27" s="155">
        <v>35</v>
      </c>
      <c r="E27" s="155">
        <v>29</v>
      </c>
      <c r="F27" s="155">
        <v>38</v>
      </c>
      <c r="G27" s="155">
        <v>26</v>
      </c>
      <c r="H27" s="155">
        <v>42</v>
      </c>
      <c r="I27" s="155">
        <v>38</v>
      </c>
      <c r="J27" s="155">
        <v>35</v>
      </c>
      <c r="K27" s="155">
        <v>31</v>
      </c>
      <c r="L27" s="155">
        <v>31</v>
      </c>
      <c r="M27" s="155">
        <v>30</v>
      </c>
      <c r="N27" s="155">
        <v>37</v>
      </c>
      <c r="O27" s="155">
        <v>50</v>
      </c>
      <c r="P27" s="155">
        <v>34</v>
      </c>
      <c r="Q27" s="155">
        <v>42</v>
      </c>
      <c r="R27" s="155">
        <v>49</v>
      </c>
      <c r="S27" s="155">
        <v>43</v>
      </c>
      <c r="T27" s="155">
        <v>35</v>
      </c>
      <c r="U27" s="155">
        <v>34</v>
      </c>
      <c r="V27" s="155">
        <v>33</v>
      </c>
      <c r="W27" s="155">
        <v>32</v>
      </c>
      <c r="X27" s="155">
        <v>40</v>
      </c>
      <c r="Y27" s="155">
        <v>32</v>
      </c>
      <c r="Z27" s="155">
        <v>41</v>
      </c>
      <c r="AA27" s="155">
        <v>47</v>
      </c>
      <c r="AB27" s="155">
        <v>36</v>
      </c>
      <c r="AC27" s="155">
        <v>31</v>
      </c>
      <c r="AD27" s="155">
        <v>27</v>
      </c>
      <c r="AE27" s="155">
        <v>37</v>
      </c>
      <c r="AF27" s="122">
        <f t="shared" si="3"/>
        <v>26</v>
      </c>
      <c r="AG27" s="74">
        <f t="shared" si="4"/>
        <v>36.233333333333334</v>
      </c>
      <c r="AI27" t="s">
        <v>37</v>
      </c>
      <c r="AK27" t="s">
        <v>37</v>
      </c>
    </row>
    <row r="28" spans="1:38" x14ac:dyDescent="0.2">
      <c r="A28" s="77" t="s">
        <v>9</v>
      </c>
      <c r="B28" s="155">
        <v>35</v>
      </c>
      <c r="C28" s="155">
        <v>33</v>
      </c>
      <c r="D28" s="155">
        <v>33</v>
      </c>
      <c r="E28" s="155">
        <v>27</v>
      </c>
      <c r="F28" s="155">
        <v>33</v>
      </c>
      <c r="G28" s="155">
        <v>34</v>
      </c>
      <c r="H28" s="155">
        <v>37</v>
      </c>
      <c r="I28" s="155">
        <v>37</v>
      </c>
      <c r="J28" s="155">
        <v>32</v>
      </c>
      <c r="K28" s="155">
        <v>25</v>
      </c>
      <c r="L28" s="155">
        <v>33</v>
      </c>
      <c r="M28" s="155">
        <v>42</v>
      </c>
      <c r="N28" s="155">
        <v>42</v>
      </c>
      <c r="O28" s="155">
        <v>49</v>
      </c>
      <c r="P28" s="155">
        <v>36</v>
      </c>
      <c r="Q28" s="155">
        <v>59</v>
      </c>
      <c r="R28" s="155">
        <v>44</v>
      </c>
      <c r="S28" s="155">
        <v>37</v>
      </c>
      <c r="T28" s="155">
        <v>30</v>
      </c>
      <c r="U28" s="155">
        <v>32</v>
      </c>
      <c r="V28" s="155">
        <v>29</v>
      </c>
      <c r="W28" s="155">
        <v>30</v>
      </c>
      <c r="X28" s="155">
        <v>37</v>
      </c>
      <c r="Y28" s="155">
        <v>29</v>
      </c>
      <c r="Z28" s="155">
        <v>65</v>
      </c>
      <c r="AA28" s="155">
        <v>45</v>
      </c>
      <c r="AB28" s="155">
        <v>24</v>
      </c>
      <c r="AC28" s="155">
        <v>22</v>
      </c>
      <c r="AD28" s="155">
        <v>24</v>
      </c>
      <c r="AE28" s="155">
        <v>28</v>
      </c>
      <c r="AF28" s="122">
        <f t="shared" si="3"/>
        <v>22</v>
      </c>
      <c r="AG28" s="74">
        <f t="shared" si="4"/>
        <v>35.43333333333333</v>
      </c>
    </row>
    <row r="29" spans="1:38" x14ac:dyDescent="0.2">
      <c r="A29" s="77" t="s">
        <v>143</v>
      </c>
      <c r="B29" s="155">
        <v>37</v>
      </c>
      <c r="C29" s="155">
        <v>38</v>
      </c>
      <c r="D29" s="155">
        <v>36</v>
      </c>
      <c r="E29" s="155">
        <v>30</v>
      </c>
      <c r="F29" s="155">
        <v>29</v>
      </c>
      <c r="G29" s="155">
        <v>35</v>
      </c>
      <c r="H29" s="155">
        <v>56</v>
      </c>
      <c r="I29" s="155">
        <v>42</v>
      </c>
      <c r="J29" s="155">
        <v>35</v>
      </c>
      <c r="K29" s="155">
        <v>23</v>
      </c>
      <c r="L29" s="155">
        <v>29</v>
      </c>
      <c r="M29" s="155">
        <v>28</v>
      </c>
      <c r="N29" s="155">
        <v>39</v>
      </c>
      <c r="O29" s="155">
        <v>45</v>
      </c>
      <c r="P29" s="155">
        <v>38</v>
      </c>
      <c r="Q29" s="155">
        <v>40</v>
      </c>
      <c r="R29" s="155">
        <v>53</v>
      </c>
      <c r="S29" s="155">
        <v>39</v>
      </c>
      <c r="T29" s="155">
        <v>41</v>
      </c>
      <c r="U29" s="155">
        <v>41</v>
      </c>
      <c r="V29" s="155">
        <v>34</v>
      </c>
      <c r="W29" s="155">
        <v>30</v>
      </c>
      <c r="X29" s="155">
        <v>39</v>
      </c>
      <c r="Y29" s="155">
        <v>34</v>
      </c>
      <c r="Z29" s="155">
        <v>42</v>
      </c>
      <c r="AA29" s="155">
        <v>42</v>
      </c>
      <c r="AB29" s="155">
        <v>23</v>
      </c>
      <c r="AC29" s="155">
        <v>20</v>
      </c>
      <c r="AD29" s="155">
        <v>27</v>
      </c>
      <c r="AE29" s="155">
        <v>38</v>
      </c>
      <c r="AF29" s="122">
        <f t="shared" si="3"/>
        <v>20</v>
      </c>
      <c r="AG29" s="74">
        <f t="shared" si="4"/>
        <v>36.1</v>
      </c>
      <c r="AI29" t="s">
        <v>37</v>
      </c>
      <c r="AK29" t="s">
        <v>37</v>
      </c>
      <c r="AL29" t="s">
        <v>37</v>
      </c>
    </row>
    <row r="30" spans="1:38" x14ac:dyDescent="0.2">
      <c r="A30" s="77" t="s">
        <v>10</v>
      </c>
      <c r="B30" s="155" t="s">
        <v>209</v>
      </c>
      <c r="C30" s="155">
        <v>39</v>
      </c>
      <c r="D30" s="155">
        <v>37</v>
      </c>
      <c r="E30" s="155">
        <v>36</v>
      </c>
      <c r="F30" s="155">
        <v>33</v>
      </c>
      <c r="G30" s="155">
        <v>39</v>
      </c>
      <c r="H30" s="155">
        <v>44</v>
      </c>
      <c r="I30" s="155">
        <v>41</v>
      </c>
      <c r="J30" s="155">
        <v>43</v>
      </c>
      <c r="K30" s="155" t="s">
        <v>209</v>
      </c>
      <c r="L30" s="155" t="s">
        <v>209</v>
      </c>
      <c r="M30" s="155" t="s">
        <v>209</v>
      </c>
      <c r="N30" s="155" t="s">
        <v>209</v>
      </c>
      <c r="O30" s="155" t="s">
        <v>209</v>
      </c>
      <c r="P30" s="155" t="s">
        <v>209</v>
      </c>
      <c r="Q30" s="155" t="s">
        <v>209</v>
      </c>
      <c r="R30" s="155" t="s">
        <v>209</v>
      </c>
      <c r="S30" s="155" t="s">
        <v>209</v>
      </c>
      <c r="T30" s="155" t="s">
        <v>209</v>
      </c>
      <c r="U30" s="155" t="s">
        <v>209</v>
      </c>
      <c r="V30" s="155" t="s">
        <v>209</v>
      </c>
      <c r="W30" s="155" t="s">
        <v>209</v>
      </c>
      <c r="X30" s="155" t="s">
        <v>209</v>
      </c>
      <c r="Y30" s="155" t="s">
        <v>209</v>
      </c>
      <c r="Z30" s="155" t="s">
        <v>209</v>
      </c>
      <c r="AA30" s="155" t="s">
        <v>209</v>
      </c>
      <c r="AB30" s="155" t="s">
        <v>209</v>
      </c>
      <c r="AC30" s="155" t="s">
        <v>209</v>
      </c>
      <c r="AD30" s="155" t="s">
        <v>209</v>
      </c>
      <c r="AE30" s="155" t="s">
        <v>209</v>
      </c>
      <c r="AF30" s="122">
        <f t="shared" si="3"/>
        <v>33</v>
      </c>
      <c r="AG30" s="74">
        <f t="shared" si="4"/>
        <v>39</v>
      </c>
    </row>
    <row r="31" spans="1:38" x14ac:dyDescent="0.2">
      <c r="A31" s="77" t="s">
        <v>22</v>
      </c>
      <c r="B31" s="155">
        <v>36</v>
      </c>
      <c r="C31" s="155">
        <v>47</v>
      </c>
      <c r="D31" s="155">
        <v>40</v>
      </c>
      <c r="E31" s="155">
        <v>34</v>
      </c>
      <c r="F31" s="155">
        <v>39</v>
      </c>
      <c r="G31" s="155">
        <v>32</v>
      </c>
      <c r="H31" s="155">
        <v>46</v>
      </c>
      <c r="I31" s="155">
        <v>51</v>
      </c>
      <c r="J31" s="155">
        <v>39</v>
      </c>
      <c r="K31" s="155">
        <v>40</v>
      </c>
      <c r="L31" s="155">
        <v>40</v>
      </c>
      <c r="M31" s="155">
        <v>37</v>
      </c>
      <c r="N31" s="155">
        <v>51</v>
      </c>
      <c r="O31" s="155">
        <v>53</v>
      </c>
      <c r="P31" s="155">
        <v>48</v>
      </c>
      <c r="Q31" s="155">
        <v>57</v>
      </c>
      <c r="R31" s="155">
        <v>46</v>
      </c>
      <c r="S31" s="155">
        <v>45</v>
      </c>
      <c r="T31" s="155">
        <v>40</v>
      </c>
      <c r="U31" s="155">
        <v>55</v>
      </c>
      <c r="V31" s="155">
        <v>40</v>
      </c>
      <c r="W31" s="155">
        <v>32</v>
      </c>
      <c r="X31" s="155">
        <v>33</v>
      </c>
      <c r="Y31" s="155">
        <v>34</v>
      </c>
      <c r="Z31" s="155">
        <v>48</v>
      </c>
      <c r="AA31" s="155">
        <v>54</v>
      </c>
      <c r="AB31" s="155">
        <v>34</v>
      </c>
      <c r="AC31" s="155">
        <v>32</v>
      </c>
      <c r="AD31" s="155">
        <v>24</v>
      </c>
      <c r="AE31" s="155">
        <v>32</v>
      </c>
      <c r="AF31" s="122">
        <f t="shared" si="3"/>
        <v>24</v>
      </c>
      <c r="AG31" s="74">
        <f t="shared" si="4"/>
        <v>41.3</v>
      </c>
      <c r="AK31" t="s">
        <v>37</v>
      </c>
    </row>
    <row r="32" spans="1:38" ht="13.5" thickBot="1" x14ac:dyDescent="0.25">
      <c r="A32" s="78" t="s">
        <v>11</v>
      </c>
      <c r="B32" s="155">
        <v>35</v>
      </c>
      <c r="C32" s="155">
        <v>29</v>
      </c>
      <c r="D32" s="155">
        <v>28</v>
      </c>
      <c r="E32" s="155">
        <v>26</v>
      </c>
      <c r="F32" s="155">
        <v>29</v>
      </c>
      <c r="G32" s="155">
        <v>34</v>
      </c>
      <c r="H32" s="155">
        <v>51</v>
      </c>
      <c r="I32" s="155">
        <v>33</v>
      </c>
      <c r="J32" s="155">
        <v>29</v>
      </c>
      <c r="K32" s="155">
        <v>20</v>
      </c>
      <c r="L32" s="155">
        <v>21</v>
      </c>
      <c r="M32" s="155">
        <v>22</v>
      </c>
      <c r="N32" s="155">
        <v>30</v>
      </c>
      <c r="O32" s="155">
        <v>40</v>
      </c>
      <c r="P32" s="155">
        <v>31</v>
      </c>
      <c r="Q32" s="155">
        <v>33</v>
      </c>
      <c r="R32" s="155">
        <v>54</v>
      </c>
      <c r="S32" s="155">
        <v>40</v>
      </c>
      <c r="T32" s="155">
        <v>30</v>
      </c>
      <c r="U32" s="155">
        <v>31</v>
      </c>
      <c r="V32" s="155">
        <v>26</v>
      </c>
      <c r="W32" s="155">
        <v>24</v>
      </c>
      <c r="X32" s="155">
        <v>28</v>
      </c>
      <c r="Y32" s="155">
        <v>24</v>
      </c>
      <c r="Z32" s="155">
        <v>28</v>
      </c>
      <c r="AA32" s="155">
        <v>38</v>
      </c>
      <c r="AB32" s="155">
        <v>30</v>
      </c>
      <c r="AC32" s="155">
        <v>16</v>
      </c>
      <c r="AD32" s="155">
        <v>22</v>
      </c>
      <c r="AE32" s="155">
        <v>31</v>
      </c>
      <c r="AF32" s="122">
        <f t="shared" ref="AF32" si="5">MIN(B32:AE32)</f>
        <v>16</v>
      </c>
      <c r="AG32" s="74">
        <f t="shared" ref="AG32" si="6">AVERAGE(B32:AE32)</f>
        <v>30.433333333333334</v>
      </c>
      <c r="AI32" t="s">
        <v>37</v>
      </c>
    </row>
    <row r="33" spans="1:37" s="5" customFormat="1" ht="17.100000000000001" customHeight="1" thickBot="1" x14ac:dyDescent="0.25">
      <c r="A33" s="130" t="s">
        <v>211</v>
      </c>
      <c r="B33" s="116">
        <f t="shared" ref="B33:AF33" si="7">MIN(B5:B32)</f>
        <v>29</v>
      </c>
      <c r="C33" s="81">
        <f t="shared" si="7"/>
        <v>29</v>
      </c>
      <c r="D33" s="81">
        <f t="shared" si="7"/>
        <v>28</v>
      </c>
      <c r="E33" s="81">
        <f t="shared" si="7"/>
        <v>26</v>
      </c>
      <c r="F33" s="81">
        <f t="shared" si="7"/>
        <v>25</v>
      </c>
      <c r="G33" s="81">
        <f t="shared" si="7"/>
        <v>22</v>
      </c>
      <c r="H33" s="81">
        <f t="shared" si="7"/>
        <v>36</v>
      </c>
      <c r="I33" s="81">
        <f t="shared" si="7"/>
        <v>33</v>
      </c>
      <c r="J33" s="81">
        <f t="shared" si="7"/>
        <v>27</v>
      </c>
      <c r="K33" s="81">
        <f t="shared" si="7"/>
        <v>20</v>
      </c>
      <c r="L33" s="81">
        <f t="shared" si="7"/>
        <v>21</v>
      </c>
      <c r="M33" s="81">
        <f t="shared" si="7"/>
        <v>21</v>
      </c>
      <c r="N33" s="81">
        <f t="shared" si="7"/>
        <v>25</v>
      </c>
      <c r="O33" s="81">
        <f t="shared" si="7"/>
        <v>30</v>
      </c>
      <c r="P33" s="81">
        <f t="shared" si="7"/>
        <v>27</v>
      </c>
      <c r="Q33" s="81">
        <f t="shared" si="7"/>
        <v>29</v>
      </c>
      <c r="R33" s="81">
        <f t="shared" si="7"/>
        <v>44</v>
      </c>
      <c r="S33" s="81">
        <f t="shared" si="7"/>
        <v>34</v>
      </c>
      <c r="T33" s="81">
        <f t="shared" si="7"/>
        <v>29</v>
      </c>
      <c r="U33" s="81">
        <f t="shared" si="7"/>
        <v>28</v>
      </c>
      <c r="V33" s="81">
        <f t="shared" si="7"/>
        <v>26</v>
      </c>
      <c r="W33" s="81">
        <f t="shared" si="7"/>
        <v>24</v>
      </c>
      <c r="X33" s="81">
        <f t="shared" si="7"/>
        <v>25</v>
      </c>
      <c r="Y33" s="81">
        <f t="shared" si="7"/>
        <v>21</v>
      </c>
      <c r="Z33" s="81">
        <f t="shared" si="7"/>
        <v>28</v>
      </c>
      <c r="AA33" s="81">
        <f t="shared" si="7"/>
        <v>35</v>
      </c>
      <c r="AB33" s="81">
        <f t="shared" si="7"/>
        <v>21</v>
      </c>
      <c r="AC33" s="81">
        <f t="shared" si="7"/>
        <v>15</v>
      </c>
      <c r="AD33" s="81">
        <f t="shared" si="7"/>
        <v>21</v>
      </c>
      <c r="AE33" s="84">
        <f t="shared" si="7"/>
        <v>28</v>
      </c>
      <c r="AF33" s="117">
        <f t="shared" si="7"/>
        <v>15</v>
      </c>
      <c r="AG33" s="118">
        <f>AVERAGE(AG5:AG32)</f>
        <v>39.363492063492068</v>
      </c>
      <c r="AK33" s="5" t="s">
        <v>37</v>
      </c>
    </row>
    <row r="34" spans="1:37" x14ac:dyDescent="0.2">
      <c r="A34" s="41"/>
      <c r="B34" s="42"/>
      <c r="C34" s="42"/>
      <c r="D34" s="42" t="s">
        <v>90</v>
      </c>
      <c r="E34" s="42"/>
      <c r="F34" s="42"/>
      <c r="G34" s="42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49"/>
      <c r="AE34" s="52" t="s">
        <v>37</v>
      </c>
      <c r="AF34" s="46"/>
      <c r="AG34" s="48"/>
    </row>
    <row r="35" spans="1:37" x14ac:dyDescent="0.2">
      <c r="A35" s="41"/>
      <c r="B35" s="43" t="s">
        <v>91</v>
      </c>
      <c r="C35" s="43"/>
      <c r="D35" s="43"/>
      <c r="E35" s="43"/>
      <c r="F35" s="43"/>
      <c r="G35" s="43"/>
      <c r="H35" s="43"/>
      <c r="I35" s="43"/>
      <c r="J35" s="91"/>
      <c r="K35" s="91"/>
      <c r="L35" s="91"/>
      <c r="M35" s="91" t="s">
        <v>35</v>
      </c>
      <c r="N35" s="91"/>
      <c r="O35" s="91"/>
      <c r="P35" s="91"/>
      <c r="Q35" s="91"/>
      <c r="R35" s="91"/>
      <c r="S35" s="91"/>
      <c r="T35" s="173" t="s">
        <v>86</v>
      </c>
      <c r="U35" s="173"/>
      <c r="V35" s="173"/>
      <c r="W35" s="173"/>
      <c r="X35" s="173"/>
      <c r="Y35" s="91"/>
      <c r="Z35" s="91"/>
      <c r="AA35" s="91"/>
      <c r="AB35" s="91"/>
      <c r="AC35" s="91"/>
      <c r="AD35" s="91"/>
      <c r="AE35" s="91"/>
      <c r="AF35" s="46"/>
      <c r="AG35" s="45"/>
      <c r="AI35" s="11" t="s">
        <v>37</v>
      </c>
      <c r="AK35" t="s">
        <v>37</v>
      </c>
    </row>
    <row r="36" spans="1:37" x14ac:dyDescent="0.2">
      <c r="A36" s="44"/>
      <c r="B36" s="91"/>
      <c r="C36" s="91"/>
      <c r="D36" s="91"/>
      <c r="E36" s="91"/>
      <c r="F36" s="91"/>
      <c r="G36" s="91"/>
      <c r="H36" s="91"/>
      <c r="I36" s="91"/>
      <c r="J36" s="92"/>
      <c r="K36" s="92"/>
      <c r="L36" s="92"/>
      <c r="M36" s="92" t="s">
        <v>36</v>
      </c>
      <c r="N36" s="92"/>
      <c r="O36" s="92"/>
      <c r="P36" s="92"/>
      <c r="Q36" s="91"/>
      <c r="R36" s="91"/>
      <c r="S36" s="91"/>
      <c r="T36" s="174" t="s">
        <v>87</v>
      </c>
      <c r="U36" s="174"/>
      <c r="V36" s="174"/>
      <c r="W36" s="174"/>
      <c r="X36" s="174"/>
      <c r="Y36" s="91"/>
      <c r="Z36" s="91"/>
      <c r="AA36" s="91"/>
      <c r="AB36" s="91"/>
      <c r="AC36" s="91"/>
      <c r="AD36" s="49"/>
      <c r="AE36" s="49"/>
      <c r="AF36" s="46"/>
      <c r="AG36" s="45"/>
    </row>
    <row r="37" spans="1:37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49"/>
      <c r="AE37" s="49"/>
      <c r="AF37" s="46"/>
      <c r="AG37" s="75"/>
    </row>
    <row r="38" spans="1:37" x14ac:dyDescent="0.2">
      <c r="A38" s="44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49"/>
      <c r="AF38" s="46"/>
      <c r="AG38" s="48"/>
      <c r="AK38" t="s">
        <v>37</v>
      </c>
    </row>
    <row r="39" spans="1:37" x14ac:dyDescent="0.2">
      <c r="A39" s="44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50"/>
      <c r="AF39" s="46"/>
      <c r="AG39" s="48"/>
    </row>
    <row r="40" spans="1:37" ht="13.5" thickBot="1" x14ac:dyDescent="0.25">
      <c r="A40" s="53"/>
      <c r="B40" s="54"/>
      <c r="C40" s="54"/>
      <c r="D40" s="54"/>
      <c r="E40" s="54"/>
      <c r="F40" s="54"/>
      <c r="G40" s="54" t="s">
        <v>37</v>
      </c>
      <c r="H40" s="54"/>
      <c r="I40" s="54"/>
      <c r="J40" s="54"/>
      <c r="K40" s="54"/>
      <c r="L40" s="54" t="s">
        <v>37</v>
      </c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5"/>
      <c r="AG40" s="76"/>
    </row>
    <row r="41" spans="1:37" x14ac:dyDescent="0.2">
      <c r="AF41" s="7"/>
    </row>
    <row r="43" spans="1:37" x14ac:dyDescent="0.2">
      <c r="N43" s="2" t="s">
        <v>37</v>
      </c>
      <c r="P43" s="2" t="s">
        <v>37</v>
      </c>
    </row>
    <row r="44" spans="1:37" x14ac:dyDescent="0.2">
      <c r="M44" s="2" t="s">
        <v>37</v>
      </c>
      <c r="N44" s="2" t="s">
        <v>37</v>
      </c>
    </row>
    <row r="45" spans="1:37" x14ac:dyDescent="0.2">
      <c r="L45" s="2" t="s">
        <v>37</v>
      </c>
      <c r="M45" s="2" t="s">
        <v>37</v>
      </c>
      <c r="N45" s="2" t="s">
        <v>37</v>
      </c>
      <c r="O45" s="2" t="s">
        <v>37</v>
      </c>
      <c r="P45" s="2" t="s">
        <v>37</v>
      </c>
    </row>
    <row r="46" spans="1:37" x14ac:dyDescent="0.2">
      <c r="N46" s="2" t="s">
        <v>37</v>
      </c>
      <c r="O46" s="2" t="s">
        <v>37</v>
      </c>
      <c r="P46" s="2" t="s">
        <v>37</v>
      </c>
      <c r="R46" s="2" t="s">
        <v>37</v>
      </c>
      <c r="AE46" s="2" t="s">
        <v>37</v>
      </c>
      <c r="AH46" t="s">
        <v>37</v>
      </c>
    </row>
    <row r="47" spans="1:37" x14ac:dyDescent="0.2">
      <c r="J47" s="2" t="s">
        <v>37</v>
      </c>
      <c r="K47" s="2" t="s">
        <v>37</v>
      </c>
      <c r="L47" s="2" t="s">
        <v>37</v>
      </c>
      <c r="M47" s="2" t="s">
        <v>37</v>
      </c>
      <c r="N47" s="2" t="s">
        <v>37</v>
      </c>
      <c r="Q47" s="2" t="s">
        <v>37</v>
      </c>
      <c r="R47" s="2" t="s">
        <v>37</v>
      </c>
      <c r="T47" s="2" t="s">
        <v>37</v>
      </c>
      <c r="Z47" s="2" t="s">
        <v>37</v>
      </c>
    </row>
    <row r="48" spans="1:37" x14ac:dyDescent="0.2">
      <c r="M48" s="2" t="s">
        <v>37</v>
      </c>
      <c r="N48" s="2" t="s">
        <v>37</v>
      </c>
      <c r="Q48" s="2" t="s">
        <v>37</v>
      </c>
      <c r="V48" s="2" t="s">
        <v>37</v>
      </c>
    </row>
    <row r="49" spans="7:35" x14ac:dyDescent="0.2">
      <c r="L49" s="2" t="s">
        <v>37</v>
      </c>
      <c r="N49" s="2" t="s">
        <v>37</v>
      </c>
    </row>
    <row r="50" spans="7:35" x14ac:dyDescent="0.2">
      <c r="G50" s="2" t="s">
        <v>37</v>
      </c>
      <c r="N50" s="2" t="s">
        <v>37</v>
      </c>
    </row>
    <row r="51" spans="7:35" x14ac:dyDescent="0.2">
      <c r="M51" s="2" t="s">
        <v>37</v>
      </c>
    </row>
    <row r="52" spans="7:35" x14ac:dyDescent="0.2">
      <c r="J52" s="2" t="s">
        <v>37</v>
      </c>
      <c r="AI52" t="s">
        <v>37</v>
      </c>
    </row>
    <row r="53" spans="7:35" x14ac:dyDescent="0.2">
      <c r="P53" s="2" t="s">
        <v>37</v>
      </c>
    </row>
  </sheetData>
  <sheetProtection algorithmName="SHA-512" hashValue="x8sCrukB7673g/yq8ESaPSiPYF8cVimpav3IBosmt5MJGOSw6tdeoabhIY6JJfyGcm7dS0xZAPjNV3p2J24GOg==" saltValue="m2+/cLZTlA4Qr8spB4S1jQ==" spinCount="100000" sheet="1" objects="1" scenarios="1"/>
  <mergeCells count="35"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  <mergeCell ref="D3:D4"/>
    <mergeCell ref="E3:E4"/>
    <mergeCell ref="F3:F4"/>
    <mergeCell ref="G3:G4"/>
    <mergeCell ref="H3:H4"/>
    <mergeCell ref="T35:X35"/>
    <mergeCell ref="T36:X36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2"/>
  <sheetViews>
    <sheetView zoomScale="90" zoomScaleNormal="90" workbookViewId="0">
      <selection activeCell="AH45" sqref="AH45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7" ht="20.100000000000001" customHeight="1" thickBot="1" x14ac:dyDescent="0.25">
      <c r="A1" s="199" t="s">
        <v>19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47"/>
    </row>
    <row r="2" spans="1:37" s="4" customFormat="1" ht="20.100000000000001" customHeight="1" thickBot="1" x14ac:dyDescent="0.25">
      <c r="A2" s="184" t="s">
        <v>12</v>
      </c>
      <c r="B2" s="179" t="s">
        <v>213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80"/>
    </row>
    <row r="3" spans="1:37" s="5" customFormat="1" ht="20.100000000000001" customHeight="1" x14ac:dyDescent="0.2">
      <c r="A3" s="185"/>
      <c r="B3" s="217">
        <v>1</v>
      </c>
      <c r="C3" s="189">
        <f>SUM(B3+1)</f>
        <v>2</v>
      </c>
      <c r="D3" s="189">
        <f t="shared" ref="D3:AD3" si="0">SUM(C3+1)</f>
        <v>3</v>
      </c>
      <c r="E3" s="189">
        <f t="shared" si="0"/>
        <v>4</v>
      </c>
      <c r="F3" s="189">
        <f t="shared" si="0"/>
        <v>5</v>
      </c>
      <c r="G3" s="189">
        <f t="shared" si="0"/>
        <v>6</v>
      </c>
      <c r="H3" s="189">
        <f t="shared" si="0"/>
        <v>7</v>
      </c>
      <c r="I3" s="189">
        <f t="shared" si="0"/>
        <v>8</v>
      </c>
      <c r="J3" s="189">
        <f t="shared" si="0"/>
        <v>9</v>
      </c>
      <c r="K3" s="189">
        <f t="shared" si="0"/>
        <v>10</v>
      </c>
      <c r="L3" s="189">
        <f t="shared" si="0"/>
        <v>11</v>
      </c>
      <c r="M3" s="189">
        <f t="shared" si="0"/>
        <v>12</v>
      </c>
      <c r="N3" s="189">
        <f t="shared" si="0"/>
        <v>13</v>
      </c>
      <c r="O3" s="189">
        <f t="shared" si="0"/>
        <v>14</v>
      </c>
      <c r="P3" s="189">
        <f t="shared" si="0"/>
        <v>15</v>
      </c>
      <c r="Q3" s="189">
        <f t="shared" si="0"/>
        <v>16</v>
      </c>
      <c r="R3" s="189">
        <f t="shared" si="0"/>
        <v>17</v>
      </c>
      <c r="S3" s="189">
        <f t="shared" si="0"/>
        <v>18</v>
      </c>
      <c r="T3" s="189">
        <f t="shared" si="0"/>
        <v>19</v>
      </c>
      <c r="U3" s="189">
        <f t="shared" si="0"/>
        <v>20</v>
      </c>
      <c r="V3" s="189">
        <f t="shared" si="0"/>
        <v>21</v>
      </c>
      <c r="W3" s="189">
        <f t="shared" si="0"/>
        <v>22</v>
      </c>
      <c r="X3" s="189">
        <f t="shared" si="0"/>
        <v>23</v>
      </c>
      <c r="Y3" s="189">
        <f t="shared" si="0"/>
        <v>24</v>
      </c>
      <c r="Z3" s="189">
        <f t="shared" si="0"/>
        <v>25</v>
      </c>
      <c r="AA3" s="189">
        <f t="shared" si="0"/>
        <v>26</v>
      </c>
      <c r="AB3" s="189">
        <f t="shared" si="0"/>
        <v>27</v>
      </c>
      <c r="AC3" s="189">
        <f t="shared" si="0"/>
        <v>28</v>
      </c>
      <c r="AD3" s="189">
        <f t="shared" si="0"/>
        <v>29</v>
      </c>
      <c r="AE3" s="215">
        <v>30</v>
      </c>
      <c r="AF3" s="119" t="s">
        <v>28</v>
      </c>
      <c r="AG3" s="109" t="s">
        <v>27</v>
      </c>
    </row>
    <row r="4" spans="1:37" s="5" customFormat="1" ht="20.100000000000001" customHeight="1" thickBot="1" x14ac:dyDescent="0.25">
      <c r="A4" s="186"/>
      <c r="B4" s="218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216"/>
      <c r="AF4" s="120" t="s">
        <v>26</v>
      </c>
      <c r="AG4" s="110" t="s">
        <v>26</v>
      </c>
    </row>
    <row r="5" spans="1:37" s="5" customFormat="1" x14ac:dyDescent="0.2">
      <c r="A5" s="132" t="s">
        <v>31</v>
      </c>
      <c r="B5" s="155">
        <v>7.5600000000000005</v>
      </c>
      <c r="C5" s="155">
        <v>11.16</v>
      </c>
      <c r="D5" s="155">
        <v>10.44</v>
      </c>
      <c r="E5" s="155">
        <v>10.08</v>
      </c>
      <c r="F5" s="155">
        <v>9.7200000000000006</v>
      </c>
      <c r="G5" s="155">
        <v>9</v>
      </c>
      <c r="H5" s="155">
        <v>10.8</v>
      </c>
      <c r="I5" s="155">
        <v>16.559999999999999</v>
      </c>
      <c r="J5" s="155">
        <v>14.4</v>
      </c>
      <c r="K5" s="155">
        <v>14.04</v>
      </c>
      <c r="L5" s="155">
        <v>9.3600000000000012</v>
      </c>
      <c r="M5" s="155">
        <v>6.84</v>
      </c>
      <c r="N5" s="155">
        <v>14.76</v>
      </c>
      <c r="O5" s="155">
        <v>11.16</v>
      </c>
      <c r="P5" s="155">
        <v>7.5600000000000005</v>
      </c>
      <c r="Q5" s="155">
        <v>16.920000000000002</v>
      </c>
      <c r="R5" s="155">
        <v>10.08</v>
      </c>
      <c r="S5" s="155">
        <v>6.48</v>
      </c>
      <c r="T5" s="155">
        <v>8.2799999999999994</v>
      </c>
      <c r="U5" s="155">
        <v>10.44</v>
      </c>
      <c r="V5" s="155">
        <v>10.44</v>
      </c>
      <c r="W5" s="155">
        <v>11.16</v>
      </c>
      <c r="X5" s="155">
        <v>11.879999999999999</v>
      </c>
      <c r="Y5" s="155">
        <v>7.9200000000000008</v>
      </c>
      <c r="Z5" s="155">
        <v>12.24</v>
      </c>
      <c r="AA5" s="155">
        <v>11.16</v>
      </c>
      <c r="AB5" s="155">
        <v>11.520000000000001</v>
      </c>
      <c r="AC5" s="155">
        <v>10.8</v>
      </c>
      <c r="AD5" s="155">
        <v>9.3600000000000012</v>
      </c>
      <c r="AE5" s="155">
        <v>8.64</v>
      </c>
      <c r="AF5" s="121">
        <f>MAX(B5:AE5)</f>
        <v>16.920000000000002</v>
      </c>
      <c r="AG5" s="131">
        <f>AVERAGE(B5:AE5)</f>
        <v>10.692</v>
      </c>
    </row>
    <row r="6" spans="1:37" x14ac:dyDescent="0.2">
      <c r="A6" s="77" t="s">
        <v>93</v>
      </c>
      <c r="B6" s="155">
        <v>10.08</v>
      </c>
      <c r="C6" s="155">
        <v>19.8</v>
      </c>
      <c r="D6" s="155">
        <v>15.120000000000001</v>
      </c>
      <c r="E6" s="155">
        <v>17.28</v>
      </c>
      <c r="F6" s="155">
        <v>17.64</v>
      </c>
      <c r="G6" s="155">
        <v>13.68</v>
      </c>
      <c r="H6" s="155">
        <v>18</v>
      </c>
      <c r="I6" s="155">
        <v>18</v>
      </c>
      <c r="J6" s="155">
        <v>21.240000000000002</v>
      </c>
      <c r="K6" s="155">
        <v>18.720000000000002</v>
      </c>
      <c r="L6" s="155">
        <v>12.96</v>
      </c>
      <c r="M6" s="155">
        <v>8.64</v>
      </c>
      <c r="N6" s="155">
        <v>10.44</v>
      </c>
      <c r="O6" s="155">
        <v>20.16</v>
      </c>
      <c r="P6" s="155">
        <v>18.36</v>
      </c>
      <c r="Q6" s="155">
        <v>14.76</v>
      </c>
      <c r="R6" s="155">
        <v>11.520000000000001</v>
      </c>
      <c r="S6" s="155">
        <v>10.44</v>
      </c>
      <c r="T6" s="155">
        <v>12.96</v>
      </c>
      <c r="U6" s="155">
        <v>18.36</v>
      </c>
      <c r="V6" s="155">
        <v>17.64</v>
      </c>
      <c r="W6" s="155">
        <v>17.64</v>
      </c>
      <c r="X6" s="155">
        <v>18</v>
      </c>
      <c r="Y6" s="155">
        <v>15.120000000000001</v>
      </c>
      <c r="Z6" s="155">
        <v>16.2</v>
      </c>
      <c r="AA6" s="155">
        <v>13.68</v>
      </c>
      <c r="AB6" s="155">
        <v>11.879999999999999</v>
      </c>
      <c r="AC6" s="155">
        <v>10.44</v>
      </c>
      <c r="AD6" s="155">
        <v>18</v>
      </c>
      <c r="AE6" s="155">
        <v>19.8</v>
      </c>
      <c r="AF6" s="125">
        <f>MAX(B6:AE6)</f>
        <v>21.240000000000002</v>
      </c>
      <c r="AG6" s="83">
        <f>AVERAGE(B6:AE6)</f>
        <v>15.551999999999998</v>
      </c>
    </row>
    <row r="7" spans="1:37" x14ac:dyDescent="0.2">
      <c r="A7" s="77" t="s">
        <v>152</v>
      </c>
      <c r="B7" s="155">
        <v>10.08</v>
      </c>
      <c r="C7" s="155">
        <v>14.76</v>
      </c>
      <c r="D7" s="155">
        <v>15.120000000000001</v>
      </c>
      <c r="E7" s="155">
        <v>16.920000000000002</v>
      </c>
      <c r="F7" s="155">
        <v>19.8</v>
      </c>
      <c r="G7" s="155">
        <v>19.079999999999998</v>
      </c>
      <c r="H7" s="155">
        <v>18.36</v>
      </c>
      <c r="I7" s="155">
        <v>22.68</v>
      </c>
      <c r="J7" s="155">
        <v>26.64</v>
      </c>
      <c r="K7" s="155">
        <v>20.88</v>
      </c>
      <c r="L7" s="155">
        <v>14.76</v>
      </c>
      <c r="M7" s="155">
        <v>14.04</v>
      </c>
      <c r="N7" s="155">
        <v>10.8</v>
      </c>
      <c r="O7" s="155">
        <v>15.840000000000002</v>
      </c>
      <c r="P7" s="155">
        <v>18.720000000000002</v>
      </c>
      <c r="Q7" s="155">
        <v>28.08</v>
      </c>
      <c r="R7" s="155">
        <v>12.24</v>
      </c>
      <c r="S7" s="155">
        <v>10.44</v>
      </c>
      <c r="T7" s="155">
        <v>13.68</v>
      </c>
      <c r="U7" s="155">
        <v>16.559999999999999</v>
      </c>
      <c r="V7" s="155">
        <v>19.8</v>
      </c>
      <c r="W7" s="155">
        <v>19.440000000000001</v>
      </c>
      <c r="X7" s="155">
        <v>19.440000000000001</v>
      </c>
      <c r="Y7" s="155">
        <v>24.48</v>
      </c>
      <c r="Z7" s="155">
        <v>17.28</v>
      </c>
      <c r="AA7" s="155">
        <v>12.6</v>
      </c>
      <c r="AB7" s="155">
        <v>13.32</v>
      </c>
      <c r="AC7" s="155">
        <v>11.16</v>
      </c>
      <c r="AD7" s="155">
        <v>16.920000000000002</v>
      </c>
      <c r="AE7" s="155">
        <v>21.240000000000002</v>
      </c>
      <c r="AF7" s="125">
        <f>MAX(B7:AE7)</f>
        <v>28.08</v>
      </c>
      <c r="AG7" s="83">
        <f>AVERAGE(B7:AE7)</f>
        <v>17.172000000000004</v>
      </c>
    </row>
    <row r="8" spans="1:37" x14ac:dyDescent="0.2">
      <c r="A8" s="77" t="s">
        <v>102</v>
      </c>
      <c r="B8" s="155">
        <v>12.24</v>
      </c>
      <c r="C8" s="155">
        <v>12.6</v>
      </c>
      <c r="D8" s="155">
        <v>14.04</v>
      </c>
      <c r="E8" s="155">
        <v>13.32</v>
      </c>
      <c r="F8" s="155">
        <v>14.4</v>
      </c>
      <c r="G8" s="155">
        <v>10.44</v>
      </c>
      <c r="H8" s="155">
        <v>11.520000000000001</v>
      </c>
      <c r="I8" s="155">
        <v>15.120000000000001</v>
      </c>
      <c r="J8" s="155">
        <v>19.8</v>
      </c>
      <c r="K8" s="155">
        <v>19.440000000000001</v>
      </c>
      <c r="L8" s="155">
        <v>12.96</v>
      </c>
      <c r="M8" s="155">
        <v>21.96</v>
      </c>
      <c r="N8" s="155">
        <v>15.120000000000001</v>
      </c>
      <c r="O8" s="155">
        <v>17.64</v>
      </c>
      <c r="P8" s="155">
        <v>15.120000000000001</v>
      </c>
      <c r="Q8" s="155">
        <v>29.880000000000003</v>
      </c>
      <c r="R8" s="155">
        <v>30.6</v>
      </c>
      <c r="S8" s="155">
        <v>11.16</v>
      </c>
      <c r="T8" s="155">
        <v>10.8</v>
      </c>
      <c r="U8" s="155">
        <v>15.840000000000002</v>
      </c>
      <c r="V8" s="155">
        <v>16.920000000000002</v>
      </c>
      <c r="W8" s="155">
        <v>20.16</v>
      </c>
      <c r="X8" s="155">
        <v>18.36</v>
      </c>
      <c r="Y8" s="155">
        <v>21.6</v>
      </c>
      <c r="Z8" s="155">
        <v>23.040000000000003</v>
      </c>
      <c r="AA8" s="155">
        <v>15.120000000000001</v>
      </c>
      <c r="AB8" s="155">
        <v>12.6</v>
      </c>
      <c r="AC8" s="155">
        <v>14.76</v>
      </c>
      <c r="AD8" s="155">
        <v>13.32</v>
      </c>
      <c r="AE8" s="155">
        <v>10.8</v>
      </c>
      <c r="AF8" s="125">
        <f t="shared" ref="AF8" si="1">MAX(B8:AE8)</f>
        <v>30.6</v>
      </c>
      <c r="AG8" s="83">
        <f t="shared" ref="AG8" si="2">AVERAGE(B8:AE8)</f>
        <v>16.356000000000005</v>
      </c>
    </row>
    <row r="9" spans="1:37" x14ac:dyDescent="0.2">
      <c r="A9" s="77" t="s">
        <v>108</v>
      </c>
      <c r="B9" s="155">
        <v>10.44</v>
      </c>
      <c r="C9" s="155">
        <v>14.4</v>
      </c>
      <c r="D9" s="155">
        <v>15.48</v>
      </c>
      <c r="E9" s="155">
        <v>16.2</v>
      </c>
      <c r="F9" s="155">
        <v>17.64</v>
      </c>
      <c r="G9" s="155">
        <v>12.6</v>
      </c>
      <c r="H9" s="155">
        <v>21.240000000000002</v>
      </c>
      <c r="I9" s="155">
        <v>22.68</v>
      </c>
      <c r="J9" s="155">
        <v>23.040000000000003</v>
      </c>
      <c r="K9" s="155">
        <v>20.88</v>
      </c>
      <c r="L9" s="155">
        <v>17.28</v>
      </c>
      <c r="M9" s="155">
        <v>16.2</v>
      </c>
      <c r="N9" s="155">
        <v>10.8</v>
      </c>
      <c r="O9" s="155">
        <v>20.88</v>
      </c>
      <c r="P9" s="155">
        <v>16.920000000000002</v>
      </c>
      <c r="Q9" s="155">
        <v>23.759999999999998</v>
      </c>
      <c r="R9" s="155">
        <v>11.520000000000001</v>
      </c>
      <c r="S9" s="155">
        <v>9.3600000000000012</v>
      </c>
      <c r="T9" s="155">
        <v>11.16</v>
      </c>
      <c r="U9" s="155">
        <v>20.16</v>
      </c>
      <c r="V9" s="155">
        <v>20.88</v>
      </c>
      <c r="W9" s="155">
        <v>25.92</v>
      </c>
      <c r="X9" s="155">
        <v>21.6</v>
      </c>
      <c r="Y9" s="155">
        <v>18.36</v>
      </c>
      <c r="Z9" s="155">
        <v>14.76</v>
      </c>
      <c r="AA9" s="155">
        <v>11.879999999999999</v>
      </c>
      <c r="AB9" s="155">
        <v>11.520000000000001</v>
      </c>
      <c r="AC9" s="155">
        <v>10.08</v>
      </c>
      <c r="AD9" s="155">
        <v>14.76</v>
      </c>
      <c r="AE9" s="155">
        <v>20.88</v>
      </c>
      <c r="AF9" s="95">
        <f t="shared" ref="AF9:AF29" si="3">MAX(B9:AE9)</f>
        <v>25.92</v>
      </c>
      <c r="AG9" s="83">
        <f t="shared" ref="AG9:AG29" si="4">AVERAGE(B9:AE9)</f>
        <v>16.776</v>
      </c>
    </row>
    <row r="10" spans="1:37" x14ac:dyDescent="0.2">
      <c r="A10" s="77" t="s">
        <v>0</v>
      </c>
      <c r="B10" s="155">
        <v>0</v>
      </c>
      <c r="C10" s="155">
        <v>21.6</v>
      </c>
      <c r="D10" s="155">
        <v>21.6</v>
      </c>
      <c r="E10" s="155">
        <v>20.88</v>
      </c>
      <c r="F10" s="155">
        <v>20.88</v>
      </c>
      <c r="G10" s="155">
        <v>11.879999999999999</v>
      </c>
      <c r="H10" s="155">
        <v>8.2799999999999994</v>
      </c>
      <c r="I10" s="155">
        <v>23.759999999999998</v>
      </c>
      <c r="J10" s="155">
        <v>24.12</v>
      </c>
      <c r="K10" s="155">
        <v>19.079999999999998</v>
      </c>
      <c r="L10" s="155">
        <v>8.64</v>
      </c>
      <c r="M10" s="155">
        <v>5.04</v>
      </c>
      <c r="N10" s="155">
        <v>10.44</v>
      </c>
      <c r="O10" s="155">
        <v>6.12</v>
      </c>
      <c r="P10" s="155">
        <v>19.079999999999998</v>
      </c>
      <c r="Q10" s="155">
        <v>24.12</v>
      </c>
      <c r="R10" s="155">
        <v>14.04</v>
      </c>
      <c r="S10" s="155">
        <v>3.24</v>
      </c>
      <c r="T10" s="155">
        <v>0.72000000000000008</v>
      </c>
      <c r="U10" s="155">
        <v>23.759999999999998</v>
      </c>
      <c r="V10" s="155">
        <v>27</v>
      </c>
      <c r="W10" s="155">
        <v>23.759999999999998</v>
      </c>
      <c r="X10" s="155">
        <v>21.6</v>
      </c>
      <c r="Y10" s="155">
        <v>11.520000000000001</v>
      </c>
      <c r="Z10" s="155">
        <v>20.88</v>
      </c>
      <c r="AA10" s="155">
        <v>9</v>
      </c>
      <c r="AB10" s="155">
        <v>10.44</v>
      </c>
      <c r="AC10" s="155">
        <v>2.52</v>
      </c>
      <c r="AD10" s="155">
        <v>18.36</v>
      </c>
      <c r="AE10" s="155">
        <v>27.36</v>
      </c>
      <c r="AF10" s="122">
        <f t="shared" si="3"/>
        <v>27.36</v>
      </c>
      <c r="AG10" s="85">
        <f t="shared" si="4"/>
        <v>15.324000000000002</v>
      </c>
      <c r="AI10" s="11" t="s">
        <v>37</v>
      </c>
    </row>
    <row r="11" spans="1:37" x14ac:dyDescent="0.2">
      <c r="A11" s="77" t="s">
        <v>1</v>
      </c>
      <c r="B11" s="155">
        <v>7.2</v>
      </c>
      <c r="C11" s="155">
        <v>12.6</v>
      </c>
      <c r="D11" s="155">
        <v>11.520000000000001</v>
      </c>
      <c r="E11" s="155">
        <v>8.64</v>
      </c>
      <c r="F11" s="155">
        <v>12.24</v>
      </c>
      <c r="G11" s="155">
        <v>7.9200000000000008</v>
      </c>
      <c r="H11" s="155">
        <v>10.8</v>
      </c>
      <c r="I11" s="155">
        <v>17.28</v>
      </c>
      <c r="J11" s="155">
        <v>17.64</v>
      </c>
      <c r="K11" s="155">
        <v>10.8</v>
      </c>
      <c r="L11" s="155">
        <v>11.879999999999999</v>
      </c>
      <c r="M11" s="155">
        <v>8.2799999999999994</v>
      </c>
      <c r="N11" s="155">
        <v>10.44</v>
      </c>
      <c r="O11" s="155">
        <v>11.879999999999999</v>
      </c>
      <c r="P11" s="155">
        <v>9.3600000000000012</v>
      </c>
      <c r="Q11" s="155">
        <v>12.96</v>
      </c>
      <c r="R11" s="155">
        <v>24.840000000000003</v>
      </c>
      <c r="S11" s="155">
        <v>9</v>
      </c>
      <c r="T11" s="155">
        <v>10.44</v>
      </c>
      <c r="U11" s="155">
        <v>13.68</v>
      </c>
      <c r="V11" s="155">
        <v>12.96</v>
      </c>
      <c r="W11" s="155">
        <v>9.7200000000000006</v>
      </c>
      <c r="X11" s="155">
        <v>8.2799999999999994</v>
      </c>
      <c r="Y11" s="155">
        <v>9</v>
      </c>
      <c r="Z11" s="155">
        <v>8.2799999999999994</v>
      </c>
      <c r="AA11" s="155">
        <v>6.48</v>
      </c>
      <c r="AB11" s="155">
        <v>8.2799999999999994</v>
      </c>
      <c r="AC11" s="155">
        <v>5.04</v>
      </c>
      <c r="AD11" s="155">
        <v>14.04</v>
      </c>
      <c r="AE11" s="155">
        <v>13.32</v>
      </c>
      <c r="AF11" s="122">
        <f t="shared" si="3"/>
        <v>24.840000000000003</v>
      </c>
      <c r="AG11" s="85">
        <f t="shared" si="4"/>
        <v>11.16</v>
      </c>
      <c r="AH11" s="11" t="s">
        <v>37</v>
      </c>
      <c r="AI11" s="11" t="s">
        <v>37</v>
      </c>
    </row>
    <row r="12" spans="1:37" x14ac:dyDescent="0.2">
      <c r="A12" s="77" t="s">
        <v>2</v>
      </c>
      <c r="B12" s="155">
        <v>8.2799999999999994</v>
      </c>
      <c r="C12" s="155">
        <v>7.5600000000000005</v>
      </c>
      <c r="D12" s="155">
        <v>7.9200000000000008</v>
      </c>
      <c r="E12" s="155">
        <v>5.04</v>
      </c>
      <c r="F12" s="155">
        <v>8.64</v>
      </c>
      <c r="G12" s="155">
        <v>0.72000000000000008</v>
      </c>
      <c r="H12" s="155">
        <v>0</v>
      </c>
      <c r="I12" s="155">
        <v>7.2</v>
      </c>
      <c r="J12" s="155">
        <v>3.9600000000000004</v>
      </c>
      <c r="K12" s="155">
        <v>10.08</v>
      </c>
      <c r="L12" s="155">
        <v>1.8</v>
      </c>
      <c r="M12" s="155">
        <v>16.920000000000002</v>
      </c>
      <c r="N12" s="155">
        <v>7.5600000000000005</v>
      </c>
      <c r="O12" s="155">
        <v>1.4400000000000002</v>
      </c>
      <c r="P12" s="155">
        <v>4.32</v>
      </c>
      <c r="Q12" s="155">
        <v>0.72000000000000008</v>
      </c>
      <c r="R12" s="155">
        <v>9.3600000000000012</v>
      </c>
      <c r="S12" s="155">
        <v>10.08</v>
      </c>
      <c r="T12" s="155">
        <v>3.6</v>
      </c>
      <c r="U12" s="155">
        <v>0</v>
      </c>
      <c r="V12" s="155">
        <v>13.68</v>
      </c>
      <c r="W12" s="155">
        <v>15.120000000000001</v>
      </c>
      <c r="X12" s="155">
        <v>5.04</v>
      </c>
      <c r="Y12" s="155">
        <v>6.12</v>
      </c>
      <c r="Z12" s="155">
        <v>13.68</v>
      </c>
      <c r="AA12" s="155">
        <v>5.4</v>
      </c>
      <c r="AB12" s="155">
        <v>7.5600000000000005</v>
      </c>
      <c r="AC12" s="155">
        <v>3.9600000000000004</v>
      </c>
      <c r="AD12" s="155">
        <v>7.9200000000000008</v>
      </c>
      <c r="AE12" s="155">
        <v>0.36000000000000004</v>
      </c>
      <c r="AF12" s="122">
        <f t="shared" si="3"/>
        <v>16.920000000000002</v>
      </c>
      <c r="AG12" s="85">
        <f t="shared" si="4"/>
        <v>6.4680000000000009</v>
      </c>
      <c r="AH12" s="11" t="s">
        <v>37</v>
      </c>
      <c r="AJ12" t="s">
        <v>37</v>
      </c>
    </row>
    <row r="13" spans="1:37" x14ac:dyDescent="0.2">
      <c r="A13" s="77" t="s">
        <v>34</v>
      </c>
      <c r="B13" s="155">
        <v>14.04</v>
      </c>
      <c r="C13" s="155">
        <v>17.64</v>
      </c>
      <c r="D13" s="155">
        <v>18.720000000000002</v>
      </c>
      <c r="E13" s="155">
        <v>14.4</v>
      </c>
      <c r="F13" s="155">
        <v>17.64</v>
      </c>
      <c r="G13" s="155">
        <v>16.559999999999999</v>
      </c>
      <c r="H13" s="155">
        <v>11.879999999999999</v>
      </c>
      <c r="I13" s="155">
        <v>25.2</v>
      </c>
      <c r="J13" s="155">
        <v>24.840000000000003</v>
      </c>
      <c r="K13" s="155">
        <v>20.52</v>
      </c>
      <c r="L13" s="155">
        <v>18</v>
      </c>
      <c r="M13" s="155">
        <v>15.120000000000001</v>
      </c>
      <c r="N13" s="155">
        <v>16.920000000000002</v>
      </c>
      <c r="O13" s="155">
        <v>14.76</v>
      </c>
      <c r="P13" s="155">
        <v>15.48</v>
      </c>
      <c r="Q13" s="155">
        <v>21.96</v>
      </c>
      <c r="R13" s="155">
        <v>20.16</v>
      </c>
      <c r="S13" s="155">
        <v>16.2</v>
      </c>
      <c r="T13" s="155">
        <v>12.24</v>
      </c>
      <c r="U13" s="155">
        <v>16.920000000000002</v>
      </c>
      <c r="V13" s="155">
        <v>20.88</v>
      </c>
      <c r="W13" s="155">
        <v>18</v>
      </c>
      <c r="X13" s="155">
        <v>19.079999999999998</v>
      </c>
      <c r="Y13" s="155">
        <v>19.8</v>
      </c>
      <c r="Z13" s="155">
        <v>15.48</v>
      </c>
      <c r="AA13" s="155">
        <v>13.32</v>
      </c>
      <c r="AB13" s="155">
        <v>17.28</v>
      </c>
      <c r="AC13" s="155">
        <v>14.04</v>
      </c>
      <c r="AD13" s="155">
        <v>16.559999999999999</v>
      </c>
      <c r="AE13" s="155">
        <v>15.48</v>
      </c>
      <c r="AF13" s="122">
        <f t="shared" si="3"/>
        <v>25.2</v>
      </c>
      <c r="AG13" s="85">
        <f t="shared" si="4"/>
        <v>17.304000000000006</v>
      </c>
    </row>
    <row r="14" spans="1:37" x14ac:dyDescent="0.2">
      <c r="A14" s="77" t="s">
        <v>3</v>
      </c>
      <c r="B14" s="155">
        <v>14.04</v>
      </c>
      <c r="C14" s="155">
        <v>14.4</v>
      </c>
      <c r="D14" s="155">
        <v>9.3600000000000012</v>
      </c>
      <c r="E14" s="155">
        <v>12.96</v>
      </c>
      <c r="F14" s="155">
        <v>7.2</v>
      </c>
      <c r="G14" s="155">
        <v>13.68</v>
      </c>
      <c r="H14" s="155">
        <v>12.24</v>
      </c>
      <c r="I14" s="155">
        <v>14.04</v>
      </c>
      <c r="J14" s="155">
        <v>9.3600000000000012</v>
      </c>
      <c r="K14" s="155">
        <v>9</v>
      </c>
      <c r="L14" s="155">
        <v>10.8</v>
      </c>
      <c r="M14" s="155">
        <v>12.6</v>
      </c>
      <c r="N14" s="155">
        <v>8.2799999999999994</v>
      </c>
      <c r="O14" s="155">
        <v>9.3600000000000012</v>
      </c>
      <c r="P14" s="155">
        <v>9</v>
      </c>
      <c r="Q14" s="155">
        <v>11.16</v>
      </c>
      <c r="R14" s="155">
        <v>13.32</v>
      </c>
      <c r="S14" s="155">
        <v>14.04</v>
      </c>
      <c r="T14" s="155">
        <v>13.32</v>
      </c>
      <c r="U14" s="155">
        <v>6.84</v>
      </c>
      <c r="V14" s="155">
        <v>11.520000000000001</v>
      </c>
      <c r="W14" s="155">
        <v>9</v>
      </c>
      <c r="X14" s="155">
        <v>9.3600000000000012</v>
      </c>
      <c r="Y14" s="155">
        <v>6.48</v>
      </c>
      <c r="Z14" s="155">
        <v>12.6</v>
      </c>
      <c r="AA14" s="155">
        <v>16.559999999999999</v>
      </c>
      <c r="AB14" s="155">
        <v>12.24</v>
      </c>
      <c r="AC14" s="155">
        <v>10.8</v>
      </c>
      <c r="AD14" s="155">
        <v>8.64</v>
      </c>
      <c r="AE14" s="155">
        <v>10.8</v>
      </c>
      <c r="AF14" s="122">
        <f t="shared" si="3"/>
        <v>16.559999999999999</v>
      </c>
      <c r="AG14" s="85">
        <f t="shared" si="4"/>
        <v>11.100000000000001</v>
      </c>
    </row>
    <row r="15" spans="1:37" x14ac:dyDescent="0.2">
      <c r="A15" s="77" t="s">
        <v>153</v>
      </c>
      <c r="B15" s="155">
        <v>11.520000000000001</v>
      </c>
      <c r="C15" s="155">
        <v>21.96</v>
      </c>
      <c r="D15" s="155">
        <v>15.120000000000001</v>
      </c>
      <c r="E15" s="155">
        <v>22.68</v>
      </c>
      <c r="F15" s="155">
        <v>21.6</v>
      </c>
      <c r="G15" s="155">
        <v>15.48</v>
      </c>
      <c r="H15" s="155">
        <v>23.040000000000003</v>
      </c>
      <c r="I15" s="155">
        <v>26.64</v>
      </c>
      <c r="J15" s="155">
        <v>30.6</v>
      </c>
      <c r="K15" s="155">
        <v>29.16</v>
      </c>
      <c r="L15" s="155">
        <v>24.840000000000003</v>
      </c>
      <c r="M15" s="155">
        <v>13.32</v>
      </c>
      <c r="N15" s="155">
        <v>12.96</v>
      </c>
      <c r="O15" s="155">
        <v>22.32</v>
      </c>
      <c r="P15" s="155">
        <v>22.68</v>
      </c>
      <c r="Q15" s="155">
        <v>26.28</v>
      </c>
      <c r="R15" s="155">
        <v>10.08</v>
      </c>
      <c r="S15" s="155">
        <v>9.3600000000000012</v>
      </c>
      <c r="T15" s="155">
        <v>18.720000000000002</v>
      </c>
      <c r="U15" s="155">
        <v>21.96</v>
      </c>
      <c r="V15" s="155">
        <v>28.08</v>
      </c>
      <c r="W15" s="155">
        <v>28.8</v>
      </c>
      <c r="X15" s="155">
        <v>27.720000000000002</v>
      </c>
      <c r="Y15" s="155">
        <v>26.28</v>
      </c>
      <c r="Z15" s="155">
        <v>15.120000000000001</v>
      </c>
      <c r="AA15" s="155">
        <v>11.520000000000001</v>
      </c>
      <c r="AB15" s="155">
        <v>12.96</v>
      </c>
      <c r="AC15" s="155">
        <v>13.68</v>
      </c>
      <c r="AD15" s="155">
        <v>17.64</v>
      </c>
      <c r="AE15" s="155">
        <v>25.2</v>
      </c>
      <c r="AF15" s="95">
        <f t="shared" si="3"/>
        <v>30.6</v>
      </c>
      <c r="AG15" s="83">
        <f t="shared" si="4"/>
        <v>20.244000000000003</v>
      </c>
      <c r="AH15" s="11" t="s">
        <v>37</v>
      </c>
    </row>
    <row r="16" spans="1:37" x14ac:dyDescent="0.2">
      <c r="A16" s="77" t="s">
        <v>154</v>
      </c>
      <c r="B16" s="155">
        <v>13.68</v>
      </c>
      <c r="C16" s="155">
        <v>14.04</v>
      </c>
      <c r="D16" s="155">
        <v>11.520000000000001</v>
      </c>
      <c r="E16" s="155">
        <v>14.76</v>
      </c>
      <c r="F16" s="155">
        <v>12.96</v>
      </c>
      <c r="G16" s="155">
        <v>10.8</v>
      </c>
      <c r="H16" s="155">
        <v>12.24</v>
      </c>
      <c r="I16" s="155">
        <v>16.2</v>
      </c>
      <c r="J16" s="155">
        <v>16.559999999999999</v>
      </c>
      <c r="K16" s="155">
        <v>17.64</v>
      </c>
      <c r="L16" s="155">
        <v>12.96</v>
      </c>
      <c r="M16" s="155">
        <v>13.68</v>
      </c>
      <c r="N16" s="155">
        <v>8.2799999999999994</v>
      </c>
      <c r="O16" s="155">
        <v>13.32</v>
      </c>
      <c r="P16" s="155">
        <v>12.24</v>
      </c>
      <c r="Q16" s="155">
        <v>25.92</v>
      </c>
      <c r="R16" s="155">
        <v>10.08</v>
      </c>
      <c r="S16" s="155">
        <v>10.8</v>
      </c>
      <c r="T16" s="155">
        <v>10.8</v>
      </c>
      <c r="U16" s="155">
        <v>15.120000000000001</v>
      </c>
      <c r="V16" s="155">
        <v>14.4</v>
      </c>
      <c r="W16" s="155">
        <v>14.4</v>
      </c>
      <c r="X16" s="155">
        <v>17.64</v>
      </c>
      <c r="Y16" s="155">
        <v>15.120000000000001</v>
      </c>
      <c r="Z16" s="155">
        <v>16.559999999999999</v>
      </c>
      <c r="AA16" s="155">
        <v>12.24</v>
      </c>
      <c r="AB16" s="155">
        <v>11.879999999999999</v>
      </c>
      <c r="AC16" s="155">
        <v>11.16</v>
      </c>
      <c r="AD16" s="155">
        <v>13.32</v>
      </c>
      <c r="AE16" s="155">
        <v>15.48</v>
      </c>
      <c r="AF16" s="95">
        <f t="shared" si="3"/>
        <v>25.92</v>
      </c>
      <c r="AG16" s="83">
        <f t="shared" si="4"/>
        <v>13.860000000000001</v>
      </c>
      <c r="AH16" t="s">
        <v>37</v>
      </c>
      <c r="AI16" t="s">
        <v>37</v>
      </c>
      <c r="AJ16" t="s">
        <v>37</v>
      </c>
      <c r="AK16" t="s">
        <v>37</v>
      </c>
    </row>
    <row r="17" spans="1:37" x14ac:dyDescent="0.2">
      <c r="A17" s="77" t="s">
        <v>4</v>
      </c>
      <c r="B17" s="155">
        <v>9.3600000000000012</v>
      </c>
      <c r="C17" s="155">
        <v>11.879999999999999</v>
      </c>
      <c r="D17" s="155">
        <v>10.8</v>
      </c>
      <c r="E17" s="155">
        <v>15.840000000000002</v>
      </c>
      <c r="F17" s="155">
        <v>17.28</v>
      </c>
      <c r="G17" s="155">
        <v>14.4</v>
      </c>
      <c r="H17" s="155">
        <v>18</v>
      </c>
      <c r="I17" s="155">
        <v>19.440000000000001</v>
      </c>
      <c r="J17" s="155">
        <v>19.079999999999998</v>
      </c>
      <c r="K17" s="155">
        <v>17.28</v>
      </c>
      <c r="L17" s="155">
        <v>17.64</v>
      </c>
      <c r="M17" s="155">
        <v>14.4</v>
      </c>
      <c r="N17" s="155">
        <v>12.24</v>
      </c>
      <c r="O17" s="155">
        <v>16.559999999999999</v>
      </c>
      <c r="P17" s="155">
        <v>12.96</v>
      </c>
      <c r="Q17" s="155">
        <v>20.16</v>
      </c>
      <c r="R17" s="155">
        <v>7.9200000000000008</v>
      </c>
      <c r="S17" s="155">
        <v>7.9200000000000008</v>
      </c>
      <c r="T17" s="155">
        <v>16.559999999999999</v>
      </c>
      <c r="U17" s="155">
        <v>18.720000000000002</v>
      </c>
      <c r="V17" s="155">
        <v>20.16</v>
      </c>
      <c r="W17" s="155">
        <v>21.96</v>
      </c>
      <c r="X17" s="155">
        <v>19.440000000000001</v>
      </c>
      <c r="Y17" s="155">
        <v>24.48</v>
      </c>
      <c r="Z17" s="155">
        <v>10.44</v>
      </c>
      <c r="AA17" s="155">
        <v>10.44</v>
      </c>
      <c r="AB17" s="155">
        <v>7.5600000000000005</v>
      </c>
      <c r="AC17" s="155">
        <v>11.879999999999999</v>
      </c>
      <c r="AD17" s="155">
        <v>18</v>
      </c>
      <c r="AE17" s="155">
        <v>21.6</v>
      </c>
      <c r="AF17" s="122">
        <f t="shared" si="3"/>
        <v>24.48</v>
      </c>
      <c r="AG17" s="85">
        <f t="shared" si="4"/>
        <v>15.480000000000002</v>
      </c>
      <c r="AJ17" t="s">
        <v>37</v>
      </c>
    </row>
    <row r="18" spans="1:37" x14ac:dyDescent="0.2">
      <c r="A18" s="77" t="s">
        <v>5</v>
      </c>
      <c r="B18" s="155">
        <v>12.6</v>
      </c>
      <c r="C18" s="155">
        <v>14.76</v>
      </c>
      <c r="D18" s="155">
        <v>14.04</v>
      </c>
      <c r="E18" s="155">
        <v>12.96</v>
      </c>
      <c r="F18" s="155">
        <v>18</v>
      </c>
      <c r="G18" s="155">
        <v>15.48</v>
      </c>
      <c r="H18" s="155">
        <v>14.4</v>
      </c>
      <c r="I18" s="155">
        <v>15.48</v>
      </c>
      <c r="J18" s="155">
        <v>18</v>
      </c>
      <c r="K18" s="155">
        <v>19.440000000000001</v>
      </c>
      <c r="L18" s="155">
        <v>14.4</v>
      </c>
      <c r="M18" s="155">
        <v>16.2</v>
      </c>
      <c r="N18" s="155">
        <v>12.6</v>
      </c>
      <c r="O18" s="155">
        <v>15.48</v>
      </c>
      <c r="P18" s="155">
        <v>15.840000000000002</v>
      </c>
      <c r="Q18" s="155">
        <v>25.56</v>
      </c>
      <c r="R18" s="155">
        <v>8.2799999999999994</v>
      </c>
      <c r="S18" s="155">
        <v>12.96</v>
      </c>
      <c r="T18" s="155">
        <v>13.32</v>
      </c>
      <c r="U18" s="155">
        <v>16.2</v>
      </c>
      <c r="V18" s="155">
        <v>14.4</v>
      </c>
      <c r="W18" s="155">
        <v>15.840000000000002</v>
      </c>
      <c r="X18" s="155">
        <v>15.120000000000001</v>
      </c>
      <c r="Y18" s="155">
        <v>14.4</v>
      </c>
      <c r="Z18" s="155">
        <v>13.68</v>
      </c>
      <c r="AA18" s="155">
        <v>18.36</v>
      </c>
      <c r="AB18" s="155">
        <v>12.24</v>
      </c>
      <c r="AC18" s="155">
        <v>11.16</v>
      </c>
      <c r="AD18" s="155">
        <v>15.48</v>
      </c>
      <c r="AE18" s="155">
        <v>17.28</v>
      </c>
      <c r="AF18" s="122">
        <f t="shared" si="3"/>
        <v>25.56</v>
      </c>
      <c r="AG18" s="85">
        <f t="shared" si="4"/>
        <v>15.131999999999998</v>
      </c>
      <c r="AJ18" t="s">
        <v>37</v>
      </c>
    </row>
    <row r="19" spans="1:37" x14ac:dyDescent="0.2">
      <c r="A19" s="77" t="s">
        <v>33</v>
      </c>
      <c r="B19" s="155">
        <v>5.7600000000000007</v>
      </c>
      <c r="C19" s="155">
        <v>10.08</v>
      </c>
      <c r="D19" s="155">
        <v>9</v>
      </c>
      <c r="E19" s="155">
        <v>9.3600000000000012</v>
      </c>
      <c r="F19" s="155">
        <v>12.24</v>
      </c>
      <c r="G19" s="155">
        <v>6.12</v>
      </c>
      <c r="H19" s="155">
        <v>10.08</v>
      </c>
      <c r="I19" s="155">
        <v>12.6</v>
      </c>
      <c r="J19" s="155">
        <v>23.040000000000003</v>
      </c>
      <c r="K19" s="155">
        <v>16.920000000000002</v>
      </c>
      <c r="L19" s="155">
        <v>12.6</v>
      </c>
      <c r="M19" s="155">
        <v>16.2</v>
      </c>
      <c r="N19" s="155">
        <v>6.84</v>
      </c>
      <c r="O19" s="155">
        <v>11.520000000000001</v>
      </c>
      <c r="P19" s="155">
        <v>13.68</v>
      </c>
      <c r="Q19" s="155">
        <v>10.44</v>
      </c>
      <c r="R19" s="155">
        <v>9.3600000000000012</v>
      </c>
      <c r="S19" s="155">
        <v>7.9200000000000008</v>
      </c>
      <c r="T19" s="155">
        <v>8.2799999999999994</v>
      </c>
      <c r="U19" s="155">
        <v>13.32</v>
      </c>
      <c r="V19" s="155">
        <v>13.32</v>
      </c>
      <c r="W19" s="155">
        <v>15.120000000000001</v>
      </c>
      <c r="X19" s="155">
        <v>12.96</v>
      </c>
      <c r="Y19" s="155">
        <v>15.120000000000001</v>
      </c>
      <c r="Z19" s="155">
        <v>8.64</v>
      </c>
      <c r="AA19" s="155">
        <v>8.64</v>
      </c>
      <c r="AB19" s="155">
        <v>6.12</v>
      </c>
      <c r="AC19" s="155">
        <v>8.64</v>
      </c>
      <c r="AD19" s="155">
        <v>6.12</v>
      </c>
      <c r="AE19" s="155">
        <v>13.32</v>
      </c>
      <c r="AF19" s="122">
        <f t="shared" si="3"/>
        <v>23.040000000000003</v>
      </c>
      <c r="AG19" s="85">
        <f t="shared" si="4"/>
        <v>11.111999999999998</v>
      </c>
      <c r="AI19" t="s">
        <v>37</v>
      </c>
    </row>
    <row r="20" spans="1:37" x14ac:dyDescent="0.2">
      <c r="A20" s="77" t="s">
        <v>155</v>
      </c>
      <c r="B20" s="155">
        <v>11.879999999999999</v>
      </c>
      <c r="C20" s="155">
        <v>20.16</v>
      </c>
      <c r="D20" s="155">
        <v>18.720000000000002</v>
      </c>
      <c r="E20" s="155">
        <v>21.240000000000002</v>
      </c>
      <c r="F20" s="155">
        <v>22.32</v>
      </c>
      <c r="G20" s="155">
        <v>18.36</v>
      </c>
      <c r="H20" s="155">
        <v>22.68</v>
      </c>
      <c r="I20" s="155">
        <v>24.840000000000003</v>
      </c>
      <c r="J20" s="155">
        <v>30.240000000000002</v>
      </c>
      <c r="K20" s="155">
        <v>28.08</v>
      </c>
      <c r="L20" s="155">
        <v>18.36</v>
      </c>
      <c r="M20" s="155">
        <v>20.88</v>
      </c>
      <c r="N20" s="155">
        <v>15.48</v>
      </c>
      <c r="O20" s="155">
        <v>23.400000000000002</v>
      </c>
      <c r="P20" s="155">
        <v>17.28</v>
      </c>
      <c r="Q20" s="155">
        <v>33.119999999999997</v>
      </c>
      <c r="R20" s="155">
        <v>13.32</v>
      </c>
      <c r="S20" s="155">
        <v>13.32</v>
      </c>
      <c r="T20" s="155">
        <v>13.68</v>
      </c>
      <c r="U20" s="155">
        <v>21.96</v>
      </c>
      <c r="V20" s="155">
        <v>28.8</v>
      </c>
      <c r="W20" s="155">
        <v>28.44</v>
      </c>
      <c r="X20" s="155">
        <v>25.2</v>
      </c>
      <c r="Y20" s="155">
        <v>31.680000000000003</v>
      </c>
      <c r="Z20" s="155">
        <v>17.28</v>
      </c>
      <c r="AA20" s="155">
        <v>18</v>
      </c>
      <c r="AB20" s="155">
        <v>16.2</v>
      </c>
      <c r="AC20" s="155">
        <v>16.559999999999999</v>
      </c>
      <c r="AD20" s="155">
        <v>16.2</v>
      </c>
      <c r="AE20" s="155">
        <v>24.840000000000003</v>
      </c>
      <c r="AF20" s="95">
        <f t="shared" si="3"/>
        <v>33.119999999999997</v>
      </c>
      <c r="AG20" s="83">
        <f t="shared" si="4"/>
        <v>21.084</v>
      </c>
      <c r="AH20" s="11" t="s">
        <v>37</v>
      </c>
      <c r="AJ20" t="s">
        <v>37</v>
      </c>
    </row>
    <row r="21" spans="1:37" s="5" customFormat="1" x14ac:dyDescent="0.2">
      <c r="A21" s="77" t="s">
        <v>6</v>
      </c>
      <c r="B21" s="155">
        <v>6.84</v>
      </c>
      <c r="C21" s="155">
        <v>5.04</v>
      </c>
      <c r="D21" s="155">
        <v>3.6</v>
      </c>
      <c r="E21" s="155">
        <v>2.8800000000000003</v>
      </c>
      <c r="F21" s="155">
        <v>0.36000000000000004</v>
      </c>
      <c r="G21" s="155" t="s">
        <v>209</v>
      </c>
      <c r="H21" s="155" t="s">
        <v>209</v>
      </c>
      <c r="I21" s="155" t="s">
        <v>209</v>
      </c>
      <c r="J21" s="155" t="s">
        <v>209</v>
      </c>
      <c r="K21" s="155" t="s">
        <v>209</v>
      </c>
      <c r="L21" s="155" t="s">
        <v>209</v>
      </c>
      <c r="M21" s="155" t="s">
        <v>209</v>
      </c>
      <c r="N21" s="155" t="s">
        <v>209</v>
      </c>
      <c r="O21" s="155" t="s">
        <v>209</v>
      </c>
      <c r="P21" s="155" t="s">
        <v>209</v>
      </c>
      <c r="Q21" s="155" t="s">
        <v>209</v>
      </c>
      <c r="R21" s="155" t="s">
        <v>209</v>
      </c>
      <c r="S21" s="155" t="s">
        <v>209</v>
      </c>
      <c r="T21" s="155" t="s">
        <v>209</v>
      </c>
      <c r="U21" s="155" t="s">
        <v>209</v>
      </c>
      <c r="V21" s="155" t="s">
        <v>209</v>
      </c>
      <c r="W21" s="155" t="s">
        <v>209</v>
      </c>
      <c r="X21" s="155" t="s">
        <v>209</v>
      </c>
      <c r="Y21" s="155" t="s">
        <v>209</v>
      </c>
      <c r="Z21" s="155" t="s">
        <v>209</v>
      </c>
      <c r="AA21" s="155" t="s">
        <v>209</v>
      </c>
      <c r="AB21" s="155" t="s">
        <v>209</v>
      </c>
      <c r="AC21" s="155" t="s">
        <v>209</v>
      </c>
      <c r="AD21" s="155" t="s">
        <v>209</v>
      </c>
      <c r="AE21" s="155" t="s">
        <v>209</v>
      </c>
      <c r="AF21" s="122">
        <f t="shared" si="3"/>
        <v>6.84</v>
      </c>
      <c r="AG21" s="85">
        <f t="shared" si="4"/>
        <v>3.7439999999999998</v>
      </c>
      <c r="AJ21" s="5" t="s">
        <v>37</v>
      </c>
      <c r="AK21" s="5" t="s">
        <v>37</v>
      </c>
    </row>
    <row r="22" spans="1:37" x14ac:dyDescent="0.2">
      <c r="A22" s="77" t="s">
        <v>156</v>
      </c>
      <c r="B22" s="155">
        <v>9</v>
      </c>
      <c r="C22" s="155">
        <v>15.120000000000001</v>
      </c>
      <c r="D22" s="155">
        <v>12.96</v>
      </c>
      <c r="E22" s="155">
        <v>17.28</v>
      </c>
      <c r="F22" s="155">
        <v>20.16</v>
      </c>
      <c r="G22" s="155">
        <v>9.7200000000000006</v>
      </c>
      <c r="H22" s="155">
        <v>11.520000000000001</v>
      </c>
      <c r="I22" s="155">
        <v>16.2</v>
      </c>
      <c r="J22" s="155">
        <v>16.2</v>
      </c>
      <c r="K22" s="155">
        <v>16.2</v>
      </c>
      <c r="L22" s="155">
        <v>15.48</v>
      </c>
      <c r="M22" s="155">
        <v>14.04</v>
      </c>
      <c r="N22" s="155">
        <v>8.2799999999999994</v>
      </c>
      <c r="O22" s="155">
        <v>16.920000000000002</v>
      </c>
      <c r="P22" s="155">
        <v>16.2</v>
      </c>
      <c r="Q22" s="155">
        <v>20.88</v>
      </c>
      <c r="R22" s="155">
        <v>7.9200000000000008</v>
      </c>
      <c r="S22" s="155">
        <v>6.84</v>
      </c>
      <c r="T22" s="155">
        <v>7.2</v>
      </c>
      <c r="U22" s="155">
        <v>16.559999999999999</v>
      </c>
      <c r="V22" s="155">
        <v>22.32</v>
      </c>
      <c r="W22" s="155">
        <v>14.4</v>
      </c>
      <c r="X22" s="155">
        <v>16.2</v>
      </c>
      <c r="Y22" s="155">
        <v>13.68</v>
      </c>
      <c r="Z22" s="155">
        <v>14.04</v>
      </c>
      <c r="AA22" s="155">
        <v>12.24</v>
      </c>
      <c r="AB22" s="155">
        <v>9.7200000000000006</v>
      </c>
      <c r="AC22" s="155">
        <v>10.44</v>
      </c>
      <c r="AD22" s="155">
        <v>12.24</v>
      </c>
      <c r="AE22" s="155">
        <v>18.36</v>
      </c>
      <c r="AF22" s="95">
        <f t="shared" si="3"/>
        <v>22.32</v>
      </c>
      <c r="AG22" s="83">
        <f t="shared" si="4"/>
        <v>13.943999999999999</v>
      </c>
      <c r="AJ22" t="s">
        <v>37</v>
      </c>
    </row>
    <row r="23" spans="1:37" x14ac:dyDescent="0.2">
      <c r="A23" s="77" t="s">
        <v>157</v>
      </c>
      <c r="B23" s="155">
        <v>3.24</v>
      </c>
      <c r="C23" s="155">
        <v>8.64</v>
      </c>
      <c r="D23" s="155">
        <v>7.9200000000000008</v>
      </c>
      <c r="E23" s="155">
        <v>5.4</v>
      </c>
      <c r="F23" s="155">
        <v>7.9200000000000008</v>
      </c>
      <c r="G23" s="155" t="s">
        <v>209</v>
      </c>
      <c r="H23" s="155">
        <v>3.6</v>
      </c>
      <c r="I23" s="155">
        <v>6.12</v>
      </c>
      <c r="J23" s="155">
        <v>11.16</v>
      </c>
      <c r="K23" s="155">
        <v>7.2</v>
      </c>
      <c r="L23" s="155">
        <v>2.8800000000000003</v>
      </c>
      <c r="M23" s="155">
        <v>6.48</v>
      </c>
      <c r="N23" s="155">
        <v>9.3600000000000012</v>
      </c>
      <c r="O23" s="155">
        <v>6.84</v>
      </c>
      <c r="P23" s="155">
        <v>2.8800000000000003</v>
      </c>
      <c r="Q23" s="155" t="s">
        <v>209</v>
      </c>
      <c r="R23" s="155">
        <v>12.24</v>
      </c>
      <c r="S23" s="155" t="s">
        <v>209</v>
      </c>
      <c r="T23" s="155">
        <v>5.7600000000000007</v>
      </c>
      <c r="U23" s="155" t="s">
        <v>209</v>
      </c>
      <c r="V23" s="155">
        <v>8.2799999999999994</v>
      </c>
      <c r="W23" s="155">
        <v>9</v>
      </c>
      <c r="X23" s="155">
        <v>4.32</v>
      </c>
      <c r="Y23" s="155" t="s">
        <v>209</v>
      </c>
      <c r="Z23" s="155" t="s">
        <v>209</v>
      </c>
      <c r="AA23" s="155" t="s">
        <v>209</v>
      </c>
      <c r="AB23" s="155" t="s">
        <v>209</v>
      </c>
      <c r="AC23" s="155">
        <v>9.7200000000000006</v>
      </c>
      <c r="AD23" s="155">
        <v>11.520000000000001</v>
      </c>
      <c r="AE23" s="155">
        <v>13.32</v>
      </c>
      <c r="AF23" s="95">
        <f t="shared" si="3"/>
        <v>13.32</v>
      </c>
      <c r="AG23" s="83">
        <f t="shared" si="4"/>
        <v>7.4454545454545462</v>
      </c>
    </row>
    <row r="24" spans="1:37" x14ac:dyDescent="0.2">
      <c r="A24" s="77" t="s">
        <v>8</v>
      </c>
      <c r="B24" s="155">
        <v>9.7200000000000006</v>
      </c>
      <c r="C24" s="155">
        <v>7.5600000000000005</v>
      </c>
      <c r="D24" s="155" t="s">
        <v>209</v>
      </c>
      <c r="E24" s="155" t="s">
        <v>209</v>
      </c>
      <c r="F24" s="155" t="s">
        <v>209</v>
      </c>
      <c r="G24" s="155" t="s">
        <v>209</v>
      </c>
      <c r="H24" s="155" t="s">
        <v>209</v>
      </c>
      <c r="I24" s="155" t="s">
        <v>209</v>
      </c>
      <c r="J24" s="155" t="s">
        <v>209</v>
      </c>
      <c r="K24" s="155" t="s">
        <v>209</v>
      </c>
      <c r="L24" s="155" t="s">
        <v>209</v>
      </c>
      <c r="M24" s="155" t="s">
        <v>209</v>
      </c>
      <c r="N24" s="155" t="s">
        <v>209</v>
      </c>
      <c r="O24" s="155" t="s">
        <v>209</v>
      </c>
      <c r="P24" s="155" t="s">
        <v>209</v>
      </c>
      <c r="Q24" s="155" t="s">
        <v>209</v>
      </c>
      <c r="R24" s="155" t="s">
        <v>209</v>
      </c>
      <c r="S24" s="155" t="s">
        <v>209</v>
      </c>
      <c r="T24" s="155" t="s">
        <v>209</v>
      </c>
      <c r="U24" s="155" t="s">
        <v>209</v>
      </c>
      <c r="V24" s="155" t="s">
        <v>209</v>
      </c>
      <c r="W24" s="155" t="s">
        <v>209</v>
      </c>
      <c r="X24" s="155" t="s">
        <v>209</v>
      </c>
      <c r="Y24" s="155" t="s">
        <v>209</v>
      </c>
      <c r="Z24" s="155" t="s">
        <v>209</v>
      </c>
      <c r="AA24" s="155" t="s">
        <v>209</v>
      </c>
      <c r="AB24" s="155" t="s">
        <v>209</v>
      </c>
      <c r="AC24" s="155" t="s">
        <v>209</v>
      </c>
      <c r="AD24" s="155" t="s">
        <v>209</v>
      </c>
      <c r="AE24" s="155" t="s">
        <v>209</v>
      </c>
      <c r="AF24" s="122">
        <f t="shared" si="3"/>
        <v>9.7200000000000006</v>
      </c>
      <c r="AG24" s="85">
        <f t="shared" si="4"/>
        <v>8.64</v>
      </c>
      <c r="AJ24" t="s">
        <v>37</v>
      </c>
    </row>
    <row r="25" spans="1:37" x14ac:dyDescent="0.2">
      <c r="A25" s="77" t="s">
        <v>158</v>
      </c>
      <c r="B25" s="155">
        <v>12.6</v>
      </c>
      <c r="C25" s="155">
        <v>13.68</v>
      </c>
      <c r="D25" s="155">
        <v>12.6</v>
      </c>
      <c r="E25" s="155">
        <v>14.4</v>
      </c>
      <c r="F25" s="155">
        <v>11.16</v>
      </c>
      <c r="G25" s="155">
        <v>13.68</v>
      </c>
      <c r="H25" s="155">
        <v>11.879999999999999</v>
      </c>
      <c r="I25" s="155">
        <v>18</v>
      </c>
      <c r="J25" s="155">
        <v>19.8</v>
      </c>
      <c r="K25" s="155">
        <v>19.079999999999998</v>
      </c>
      <c r="L25" s="155">
        <v>14.4</v>
      </c>
      <c r="M25" s="155">
        <v>12.24</v>
      </c>
      <c r="N25" s="155">
        <v>13.68</v>
      </c>
      <c r="O25" s="155">
        <v>15.120000000000001</v>
      </c>
      <c r="P25" s="155">
        <v>18.720000000000002</v>
      </c>
      <c r="Q25" s="155">
        <v>34.92</v>
      </c>
      <c r="R25" s="155">
        <v>12.24</v>
      </c>
      <c r="S25" s="155">
        <v>9</v>
      </c>
      <c r="T25" s="155">
        <v>8.64</v>
      </c>
      <c r="U25" s="155">
        <v>14.76</v>
      </c>
      <c r="V25" s="155">
        <v>15.120000000000001</v>
      </c>
      <c r="W25" s="155">
        <v>19.440000000000001</v>
      </c>
      <c r="X25" s="155">
        <v>13.68</v>
      </c>
      <c r="Y25" s="155">
        <v>9.7200000000000006</v>
      </c>
      <c r="Z25" s="155">
        <v>19.8</v>
      </c>
      <c r="AA25" s="155">
        <v>15.120000000000001</v>
      </c>
      <c r="AB25" s="155">
        <v>17.64</v>
      </c>
      <c r="AC25" s="155">
        <v>12.24</v>
      </c>
      <c r="AD25" s="155">
        <v>10.08</v>
      </c>
      <c r="AE25" s="155">
        <v>11.879999999999999</v>
      </c>
      <c r="AF25" s="122">
        <f t="shared" si="3"/>
        <v>34.92</v>
      </c>
      <c r="AG25" s="85">
        <f t="shared" si="4"/>
        <v>14.844000000000001</v>
      </c>
      <c r="AJ25" t="s">
        <v>37</v>
      </c>
    </row>
    <row r="26" spans="1:37" x14ac:dyDescent="0.2">
      <c r="A26" s="77" t="s">
        <v>9</v>
      </c>
      <c r="B26" s="155">
        <v>6.48</v>
      </c>
      <c r="C26" s="155">
        <v>7.2</v>
      </c>
      <c r="D26" s="155">
        <v>10.44</v>
      </c>
      <c r="E26" s="155">
        <v>11.520000000000001</v>
      </c>
      <c r="F26" s="155">
        <v>10.8</v>
      </c>
      <c r="G26" s="155">
        <v>10.08</v>
      </c>
      <c r="H26" s="155">
        <v>8.64</v>
      </c>
      <c r="I26" s="155">
        <v>14.76</v>
      </c>
      <c r="J26" s="155">
        <v>18</v>
      </c>
      <c r="K26" s="155">
        <v>18.720000000000002</v>
      </c>
      <c r="L26" s="155">
        <v>14.04</v>
      </c>
      <c r="M26" s="155">
        <v>10.44</v>
      </c>
      <c r="N26" s="155">
        <v>10.44</v>
      </c>
      <c r="O26" s="155">
        <v>12.24</v>
      </c>
      <c r="P26" s="155">
        <v>10.8</v>
      </c>
      <c r="Q26" s="155">
        <v>20.88</v>
      </c>
      <c r="R26" s="155">
        <v>11.16</v>
      </c>
      <c r="S26" s="155">
        <v>5.4</v>
      </c>
      <c r="T26" s="155">
        <v>6.84</v>
      </c>
      <c r="U26" s="155">
        <v>10.8</v>
      </c>
      <c r="V26" s="155">
        <v>12.6</v>
      </c>
      <c r="W26" s="155">
        <v>14.76</v>
      </c>
      <c r="X26" s="155">
        <v>12.96</v>
      </c>
      <c r="Y26" s="155">
        <v>10.8</v>
      </c>
      <c r="Z26" s="155">
        <v>16.559999999999999</v>
      </c>
      <c r="AA26" s="155">
        <v>8.64</v>
      </c>
      <c r="AB26" s="155">
        <v>8.64</v>
      </c>
      <c r="AC26" s="155">
        <v>8.2799999999999994</v>
      </c>
      <c r="AD26" s="155">
        <v>6.12</v>
      </c>
      <c r="AE26" s="155">
        <v>8.64</v>
      </c>
      <c r="AF26" s="122">
        <f t="shared" si="3"/>
        <v>20.88</v>
      </c>
      <c r="AG26" s="85">
        <f t="shared" si="4"/>
        <v>11.255999999999998</v>
      </c>
      <c r="AJ26" t="s">
        <v>37</v>
      </c>
      <c r="AK26" t="s">
        <v>37</v>
      </c>
    </row>
    <row r="27" spans="1:37" x14ac:dyDescent="0.2">
      <c r="A27" s="77" t="s">
        <v>143</v>
      </c>
      <c r="B27" s="155">
        <v>13.32</v>
      </c>
      <c r="C27" s="155">
        <v>24.48</v>
      </c>
      <c r="D27" s="155">
        <v>24.12</v>
      </c>
      <c r="E27" s="155">
        <v>21.6</v>
      </c>
      <c r="F27" s="155">
        <v>21.240000000000002</v>
      </c>
      <c r="G27" s="155">
        <v>19.440000000000001</v>
      </c>
      <c r="H27" s="155">
        <v>19.079999999999998</v>
      </c>
      <c r="I27" s="155">
        <v>26.28</v>
      </c>
      <c r="J27" s="155">
        <v>23.400000000000002</v>
      </c>
      <c r="K27" s="155">
        <v>19.440000000000001</v>
      </c>
      <c r="L27" s="155">
        <v>18.36</v>
      </c>
      <c r="M27" s="155">
        <v>11.16</v>
      </c>
      <c r="N27" s="155">
        <v>20.52</v>
      </c>
      <c r="O27" s="155">
        <v>25.92</v>
      </c>
      <c r="P27" s="155">
        <v>20.52</v>
      </c>
      <c r="Q27" s="155">
        <v>29.16</v>
      </c>
      <c r="R27" s="155">
        <v>9.7200000000000006</v>
      </c>
      <c r="S27" s="155">
        <v>10.44</v>
      </c>
      <c r="T27" s="155">
        <v>18.720000000000002</v>
      </c>
      <c r="U27" s="155">
        <v>23.040000000000003</v>
      </c>
      <c r="V27" s="155">
        <v>27.36</v>
      </c>
      <c r="W27" s="155">
        <v>27.36</v>
      </c>
      <c r="X27" s="155">
        <v>25.2</v>
      </c>
      <c r="Y27" s="155">
        <v>16.2</v>
      </c>
      <c r="Z27" s="155">
        <v>15.48</v>
      </c>
      <c r="AA27" s="155">
        <v>15.120000000000001</v>
      </c>
      <c r="AB27" s="155">
        <v>15.120000000000001</v>
      </c>
      <c r="AC27" s="155">
        <v>11.520000000000001</v>
      </c>
      <c r="AD27" s="155">
        <v>24.840000000000003</v>
      </c>
      <c r="AE27" s="155">
        <v>23.400000000000002</v>
      </c>
      <c r="AF27" s="95">
        <f t="shared" si="3"/>
        <v>29.16</v>
      </c>
      <c r="AG27" s="83">
        <f t="shared" si="4"/>
        <v>20.052000000000007</v>
      </c>
      <c r="AJ27" t="s">
        <v>37</v>
      </c>
      <c r="AK27" t="s">
        <v>37</v>
      </c>
    </row>
    <row r="28" spans="1:37" x14ac:dyDescent="0.2">
      <c r="A28" s="77" t="s">
        <v>10</v>
      </c>
      <c r="B28" s="155" t="s">
        <v>209</v>
      </c>
      <c r="C28" s="155">
        <v>5.04</v>
      </c>
      <c r="D28" s="155">
        <v>8.64</v>
      </c>
      <c r="E28" s="155">
        <v>12.6</v>
      </c>
      <c r="F28" s="155">
        <v>13.32</v>
      </c>
      <c r="G28" s="155">
        <v>8.2799999999999994</v>
      </c>
      <c r="H28" s="155">
        <v>7.5600000000000005</v>
      </c>
      <c r="I28" s="155">
        <v>14.4</v>
      </c>
      <c r="J28" s="155">
        <v>17.28</v>
      </c>
      <c r="K28" s="155" t="s">
        <v>209</v>
      </c>
      <c r="L28" s="155" t="s">
        <v>209</v>
      </c>
      <c r="M28" s="155" t="s">
        <v>209</v>
      </c>
      <c r="N28" s="155" t="s">
        <v>209</v>
      </c>
      <c r="O28" s="155" t="s">
        <v>209</v>
      </c>
      <c r="P28" s="155" t="s">
        <v>209</v>
      </c>
      <c r="Q28" s="155" t="s">
        <v>209</v>
      </c>
      <c r="R28" s="155" t="s">
        <v>209</v>
      </c>
      <c r="S28" s="155" t="s">
        <v>209</v>
      </c>
      <c r="T28" s="155" t="s">
        <v>209</v>
      </c>
      <c r="U28" s="155" t="s">
        <v>209</v>
      </c>
      <c r="V28" s="155" t="s">
        <v>209</v>
      </c>
      <c r="W28" s="155" t="s">
        <v>209</v>
      </c>
      <c r="X28" s="155" t="s">
        <v>209</v>
      </c>
      <c r="Y28" s="155" t="s">
        <v>209</v>
      </c>
      <c r="Z28" s="155" t="s">
        <v>209</v>
      </c>
      <c r="AA28" s="155" t="s">
        <v>209</v>
      </c>
      <c r="AB28" s="155" t="s">
        <v>209</v>
      </c>
      <c r="AC28" s="155" t="s">
        <v>209</v>
      </c>
      <c r="AD28" s="155" t="s">
        <v>209</v>
      </c>
      <c r="AE28" s="155" t="s">
        <v>209</v>
      </c>
      <c r="AF28" s="122">
        <f t="shared" si="3"/>
        <v>17.28</v>
      </c>
      <c r="AG28" s="85">
        <f t="shared" si="4"/>
        <v>10.89</v>
      </c>
      <c r="AI28" t="s">
        <v>37</v>
      </c>
      <c r="AJ28" t="s">
        <v>37</v>
      </c>
      <c r="AK28" t="s">
        <v>37</v>
      </c>
    </row>
    <row r="29" spans="1:37" ht="13.5" thickBot="1" x14ac:dyDescent="0.25">
      <c r="A29" s="77" t="s">
        <v>22</v>
      </c>
      <c r="B29" s="155">
        <v>11.879999999999999</v>
      </c>
      <c r="C29" s="155">
        <v>7.9200000000000008</v>
      </c>
      <c r="D29" s="155">
        <v>12.24</v>
      </c>
      <c r="E29" s="155">
        <v>12.6</v>
      </c>
      <c r="F29" s="155">
        <v>13.32</v>
      </c>
      <c r="G29" s="155">
        <v>7.2</v>
      </c>
      <c r="H29" s="155">
        <v>7.2</v>
      </c>
      <c r="I29" s="155">
        <v>14.4</v>
      </c>
      <c r="J29" s="155">
        <v>16.920000000000002</v>
      </c>
      <c r="K29" s="155">
        <v>14.76</v>
      </c>
      <c r="L29" s="155">
        <v>12.6</v>
      </c>
      <c r="M29" s="155">
        <v>8.64</v>
      </c>
      <c r="N29" s="155">
        <v>12.6</v>
      </c>
      <c r="O29" s="155">
        <v>8.64</v>
      </c>
      <c r="P29" s="155">
        <v>15.120000000000001</v>
      </c>
      <c r="Q29" s="155">
        <v>10.8</v>
      </c>
      <c r="R29" s="155">
        <v>10.08</v>
      </c>
      <c r="S29" s="155">
        <v>6.12</v>
      </c>
      <c r="T29" s="155">
        <v>7.9200000000000008</v>
      </c>
      <c r="U29" s="155">
        <v>7.9200000000000008</v>
      </c>
      <c r="V29" s="155">
        <v>16.2</v>
      </c>
      <c r="W29" s="155">
        <v>26.64</v>
      </c>
      <c r="X29" s="155">
        <v>13.32</v>
      </c>
      <c r="Y29" s="155">
        <v>9.3600000000000012</v>
      </c>
      <c r="Z29" s="155">
        <v>19.440000000000001</v>
      </c>
      <c r="AA29" s="155">
        <v>14.76</v>
      </c>
      <c r="AB29" s="155">
        <v>11.879999999999999</v>
      </c>
      <c r="AC29" s="155">
        <v>14.4</v>
      </c>
      <c r="AD29" s="155">
        <v>11.879999999999999</v>
      </c>
      <c r="AE29" s="155">
        <v>8.64</v>
      </c>
      <c r="AF29" s="122">
        <f t="shared" si="3"/>
        <v>26.64</v>
      </c>
      <c r="AG29" s="85">
        <f t="shared" si="4"/>
        <v>12.18</v>
      </c>
    </row>
    <row r="30" spans="1:37" s="5" customFormat="1" ht="17.100000000000001" customHeight="1" thickBot="1" x14ac:dyDescent="0.25">
      <c r="A30" s="79" t="s">
        <v>24</v>
      </c>
      <c r="B30" s="116">
        <f t="shared" ref="B30:AF30" si="5">MAX(B5:B29)</f>
        <v>14.04</v>
      </c>
      <c r="C30" s="81">
        <f t="shared" si="5"/>
        <v>24.48</v>
      </c>
      <c r="D30" s="81">
        <f t="shared" si="5"/>
        <v>24.12</v>
      </c>
      <c r="E30" s="81">
        <f t="shared" si="5"/>
        <v>22.68</v>
      </c>
      <c r="F30" s="81">
        <f t="shared" si="5"/>
        <v>22.32</v>
      </c>
      <c r="G30" s="81">
        <f t="shared" si="5"/>
        <v>19.440000000000001</v>
      </c>
      <c r="H30" s="81">
        <f t="shared" si="5"/>
        <v>23.040000000000003</v>
      </c>
      <c r="I30" s="81">
        <f t="shared" si="5"/>
        <v>26.64</v>
      </c>
      <c r="J30" s="81">
        <f t="shared" si="5"/>
        <v>30.6</v>
      </c>
      <c r="K30" s="81">
        <f t="shared" si="5"/>
        <v>29.16</v>
      </c>
      <c r="L30" s="81">
        <f t="shared" si="5"/>
        <v>24.840000000000003</v>
      </c>
      <c r="M30" s="81">
        <f t="shared" si="5"/>
        <v>21.96</v>
      </c>
      <c r="N30" s="81">
        <f t="shared" si="5"/>
        <v>20.52</v>
      </c>
      <c r="O30" s="81">
        <f t="shared" si="5"/>
        <v>25.92</v>
      </c>
      <c r="P30" s="81">
        <f t="shared" si="5"/>
        <v>22.68</v>
      </c>
      <c r="Q30" s="81">
        <f t="shared" si="5"/>
        <v>34.92</v>
      </c>
      <c r="R30" s="81">
        <f t="shared" si="5"/>
        <v>30.6</v>
      </c>
      <c r="S30" s="81">
        <f t="shared" si="5"/>
        <v>16.2</v>
      </c>
      <c r="T30" s="81">
        <f t="shared" si="5"/>
        <v>18.720000000000002</v>
      </c>
      <c r="U30" s="81">
        <f t="shared" si="5"/>
        <v>23.759999999999998</v>
      </c>
      <c r="V30" s="81">
        <f t="shared" si="5"/>
        <v>28.8</v>
      </c>
      <c r="W30" s="81">
        <f t="shared" si="5"/>
        <v>28.8</v>
      </c>
      <c r="X30" s="81">
        <f t="shared" si="5"/>
        <v>27.720000000000002</v>
      </c>
      <c r="Y30" s="81">
        <f t="shared" si="5"/>
        <v>31.680000000000003</v>
      </c>
      <c r="Z30" s="81">
        <f t="shared" si="5"/>
        <v>23.040000000000003</v>
      </c>
      <c r="AA30" s="81">
        <f t="shared" si="5"/>
        <v>18.36</v>
      </c>
      <c r="AB30" s="81">
        <f t="shared" si="5"/>
        <v>17.64</v>
      </c>
      <c r="AC30" s="81">
        <f t="shared" si="5"/>
        <v>16.559999999999999</v>
      </c>
      <c r="AD30" s="81">
        <f t="shared" si="5"/>
        <v>24.840000000000003</v>
      </c>
      <c r="AE30" s="84">
        <f t="shared" si="5"/>
        <v>27.36</v>
      </c>
      <c r="AF30" s="117">
        <f t="shared" si="5"/>
        <v>34.92</v>
      </c>
      <c r="AG30" s="118">
        <f>AVERAGE(AG5:AG29)</f>
        <v>13.512458181818181</v>
      </c>
      <c r="AJ30" s="5" t="s">
        <v>37</v>
      </c>
      <c r="AK30" s="5" t="s">
        <v>37</v>
      </c>
    </row>
    <row r="31" spans="1:37" x14ac:dyDescent="0.2">
      <c r="A31" s="41"/>
      <c r="B31" s="42"/>
      <c r="C31" s="42"/>
      <c r="D31" s="42" t="s">
        <v>90</v>
      </c>
      <c r="E31" s="42"/>
      <c r="F31" s="42"/>
      <c r="G31" s="42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49"/>
      <c r="AE31" s="52" t="s">
        <v>37</v>
      </c>
      <c r="AF31" s="46"/>
      <c r="AG31" s="48"/>
      <c r="AJ31" t="s">
        <v>37</v>
      </c>
    </row>
    <row r="32" spans="1:37" x14ac:dyDescent="0.2">
      <c r="A32" s="41"/>
      <c r="B32" s="43" t="s">
        <v>91</v>
      </c>
      <c r="C32" s="43"/>
      <c r="D32" s="43"/>
      <c r="E32" s="43"/>
      <c r="F32" s="43"/>
      <c r="G32" s="43"/>
      <c r="H32" s="43"/>
      <c r="I32" s="43"/>
      <c r="J32" s="91"/>
      <c r="K32" s="91"/>
      <c r="L32" s="91"/>
      <c r="M32" s="91" t="s">
        <v>35</v>
      </c>
      <c r="N32" s="91"/>
      <c r="O32" s="91"/>
      <c r="P32" s="91"/>
      <c r="Q32" s="91"/>
      <c r="R32" s="91"/>
      <c r="S32" s="91"/>
      <c r="T32" s="173" t="s">
        <v>86</v>
      </c>
      <c r="U32" s="173"/>
      <c r="V32" s="173"/>
      <c r="W32" s="173"/>
      <c r="X32" s="173"/>
      <c r="Y32" s="91"/>
      <c r="Z32" s="91"/>
      <c r="AA32" s="91"/>
      <c r="AB32" s="91"/>
      <c r="AC32" s="91"/>
      <c r="AD32" s="91"/>
      <c r="AE32" s="91"/>
      <c r="AF32" s="46"/>
      <c r="AG32" s="45"/>
      <c r="AI32" t="s">
        <v>37</v>
      </c>
      <c r="AJ32" t="s">
        <v>37</v>
      </c>
      <c r="AK32" t="s">
        <v>37</v>
      </c>
    </row>
    <row r="33" spans="1:37" x14ac:dyDescent="0.2">
      <c r="A33" s="44"/>
      <c r="B33" s="91"/>
      <c r="C33" s="91"/>
      <c r="D33" s="91"/>
      <c r="E33" s="91"/>
      <c r="F33" s="91"/>
      <c r="G33" s="91"/>
      <c r="H33" s="91"/>
      <c r="I33" s="91"/>
      <c r="J33" s="92"/>
      <c r="K33" s="92"/>
      <c r="L33" s="92"/>
      <c r="M33" s="92" t="s">
        <v>36</v>
      </c>
      <c r="N33" s="92"/>
      <c r="O33" s="92"/>
      <c r="P33" s="92"/>
      <c r="Q33" s="91"/>
      <c r="R33" s="91"/>
      <c r="S33" s="91"/>
      <c r="T33" s="174" t="s">
        <v>87</v>
      </c>
      <c r="U33" s="174"/>
      <c r="V33" s="174"/>
      <c r="W33" s="174"/>
      <c r="X33" s="174"/>
      <c r="Y33" s="91"/>
      <c r="Z33" s="91"/>
      <c r="AA33" s="91"/>
      <c r="AB33" s="91"/>
      <c r="AC33" s="91"/>
      <c r="AD33" s="49"/>
      <c r="AE33" s="49"/>
      <c r="AF33" s="46"/>
      <c r="AG33" s="45"/>
    </row>
    <row r="34" spans="1:37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49"/>
      <c r="AE34" s="49"/>
      <c r="AF34" s="46"/>
      <c r="AG34" s="75"/>
      <c r="AK34" t="s">
        <v>37</v>
      </c>
    </row>
    <row r="35" spans="1:37" x14ac:dyDescent="0.2">
      <c r="A35" s="44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49"/>
      <c r="AF35" s="46"/>
      <c r="AG35" s="48"/>
    </row>
    <row r="36" spans="1:37" x14ac:dyDescent="0.2">
      <c r="A36" s="44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50"/>
      <c r="AF36" s="46"/>
      <c r="AG36" s="48"/>
      <c r="AJ36" t="s">
        <v>37</v>
      </c>
    </row>
    <row r="37" spans="1:37" ht="13.5" thickBot="1" x14ac:dyDescent="0.25">
      <c r="A37" s="53"/>
      <c r="B37" s="54"/>
      <c r="C37" s="54"/>
      <c r="D37" s="54"/>
      <c r="E37" s="54"/>
      <c r="F37" s="54"/>
      <c r="G37" s="54" t="s">
        <v>37</v>
      </c>
      <c r="H37" s="54"/>
      <c r="I37" s="54"/>
      <c r="J37" s="54"/>
      <c r="K37" s="54"/>
      <c r="L37" s="54" t="s">
        <v>37</v>
      </c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5"/>
      <c r="AG37" s="76"/>
    </row>
    <row r="38" spans="1:37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G38" s="1"/>
      <c r="AJ38" t="s">
        <v>37</v>
      </c>
    </row>
    <row r="40" spans="1:37" x14ac:dyDescent="0.2">
      <c r="M40" s="3" t="s">
        <v>37</v>
      </c>
      <c r="AA40" s="3" t="s">
        <v>37</v>
      </c>
      <c r="AG40" t="s">
        <v>37</v>
      </c>
      <c r="AJ40" t="s">
        <v>37</v>
      </c>
      <c r="AK40" s="11" t="s">
        <v>37</v>
      </c>
    </row>
    <row r="41" spans="1:37" x14ac:dyDescent="0.2">
      <c r="L41" s="3" t="s">
        <v>37</v>
      </c>
      <c r="M41" s="3" t="s">
        <v>37</v>
      </c>
      <c r="N41" s="3" t="s">
        <v>37</v>
      </c>
      <c r="O41" s="3" t="s">
        <v>37</v>
      </c>
      <c r="U41" s="3" t="s">
        <v>37</v>
      </c>
    </row>
    <row r="42" spans="1:37" x14ac:dyDescent="0.2">
      <c r="J42" s="3" t="s">
        <v>37</v>
      </c>
      <c r="L42" s="3" t="s">
        <v>37</v>
      </c>
      <c r="M42" s="3" t="s">
        <v>37</v>
      </c>
      <c r="N42" s="3" t="s">
        <v>37</v>
      </c>
      <c r="Q42" s="3" t="s">
        <v>37</v>
      </c>
      <c r="S42" s="3" t="s">
        <v>37</v>
      </c>
      <c r="V42" s="3" t="s">
        <v>37</v>
      </c>
    </row>
    <row r="43" spans="1:37" x14ac:dyDescent="0.2">
      <c r="G43" s="3" t="s">
        <v>37</v>
      </c>
      <c r="H43" s="3" t="s">
        <v>212</v>
      </c>
      <c r="L43" s="3" t="s">
        <v>37</v>
      </c>
      <c r="M43" s="3" t="s">
        <v>37</v>
      </c>
      <c r="N43" s="3" t="s">
        <v>37</v>
      </c>
      <c r="O43" s="3" t="s">
        <v>37</v>
      </c>
      <c r="P43" s="3" t="s">
        <v>37</v>
      </c>
      <c r="S43" s="3" t="s">
        <v>37</v>
      </c>
      <c r="U43" s="3" t="s">
        <v>37</v>
      </c>
      <c r="V43" s="3" t="s">
        <v>37</v>
      </c>
      <c r="AC43" s="3" t="s">
        <v>37</v>
      </c>
    </row>
    <row r="44" spans="1:37" x14ac:dyDescent="0.2">
      <c r="K44" s="3" t="s">
        <v>37</v>
      </c>
      <c r="T44" s="3" t="s">
        <v>37</v>
      </c>
      <c r="W44" s="3" t="s">
        <v>37</v>
      </c>
      <c r="AA44" s="3" t="s">
        <v>37</v>
      </c>
      <c r="AE44" s="3" t="s">
        <v>37</v>
      </c>
    </row>
    <row r="45" spans="1:37" x14ac:dyDescent="0.2">
      <c r="M45" s="3" t="s">
        <v>37</v>
      </c>
      <c r="N45" s="3" t="s">
        <v>37</v>
      </c>
      <c r="W45" s="3" t="s">
        <v>37</v>
      </c>
      <c r="Z45" s="3" t="s">
        <v>37</v>
      </c>
    </row>
    <row r="46" spans="1:37" x14ac:dyDescent="0.2">
      <c r="P46" s="3" t="s">
        <v>37</v>
      </c>
      <c r="Q46" s="3" t="s">
        <v>37</v>
      </c>
      <c r="AA46" s="3" t="s">
        <v>37</v>
      </c>
      <c r="AE46" s="3" t="s">
        <v>37</v>
      </c>
    </row>
    <row r="47" spans="1:37" x14ac:dyDescent="0.2">
      <c r="N47" s="3" t="s">
        <v>37</v>
      </c>
    </row>
    <row r="48" spans="1:37" x14ac:dyDescent="0.2">
      <c r="K48" s="3" t="s">
        <v>37</v>
      </c>
      <c r="M48" s="3" t="s">
        <v>37</v>
      </c>
      <c r="AH48" t="s">
        <v>37</v>
      </c>
    </row>
    <row r="49" spans="7:18" x14ac:dyDescent="0.2">
      <c r="G49" s="3" t="s">
        <v>37</v>
      </c>
    </row>
    <row r="50" spans="7:18" x14ac:dyDescent="0.2">
      <c r="M50" s="3" t="s">
        <v>37</v>
      </c>
    </row>
    <row r="52" spans="7:18" x14ac:dyDescent="0.2">
      <c r="R52" s="3" t="s">
        <v>37</v>
      </c>
    </row>
  </sheetData>
  <sheetProtection algorithmName="SHA-512" hashValue="XmvNn/HPfvPvAx/KP47b/JR1I/BeKpLLe8bM6+4aZSYcAIMlItVSS/PIVzMkw5gYThgLADCRSIrrr51MPrZoxA==" saltValue="g9LV6bNIOA6czQxlQjWhLg==" spinCount="100000" sheet="1" objects="1" scenarios="1"/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2:X32"/>
    <mergeCell ref="T33:X3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5"/>
  <sheetViews>
    <sheetView workbookViewId="0">
      <selection activeCell="AH47" sqref="AH47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18.140625" style="6" bestFit="1" customWidth="1"/>
  </cols>
  <sheetData>
    <row r="1" spans="1:36" ht="20.100000000000001" customHeight="1" thickBot="1" x14ac:dyDescent="0.25">
      <c r="A1" s="199" t="s">
        <v>20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1"/>
    </row>
    <row r="2" spans="1:36" s="4" customFormat="1" ht="16.5" customHeight="1" thickBot="1" x14ac:dyDescent="0.25">
      <c r="A2" s="184" t="s">
        <v>12</v>
      </c>
      <c r="B2" s="196" t="s">
        <v>213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80"/>
    </row>
    <row r="3" spans="1:36" s="5" customFormat="1" ht="12" customHeight="1" x14ac:dyDescent="0.2">
      <c r="A3" s="185"/>
      <c r="B3" s="191">
        <v>1</v>
      </c>
      <c r="C3" s="189">
        <f>SUM(B3+1)</f>
        <v>2</v>
      </c>
      <c r="D3" s="189">
        <f t="shared" ref="D3:AD3" si="0">SUM(C3+1)</f>
        <v>3</v>
      </c>
      <c r="E3" s="189">
        <f t="shared" si="0"/>
        <v>4</v>
      </c>
      <c r="F3" s="189">
        <f t="shared" si="0"/>
        <v>5</v>
      </c>
      <c r="G3" s="189">
        <f t="shared" si="0"/>
        <v>6</v>
      </c>
      <c r="H3" s="189">
        <f t="shared" si="0"/>
        <v>7</v>
      </c>
      <c r="I3" s="189">
        <f t="shared" si="0"/>
        <v>8</v>
      </c>
      <c r="J3" s="189">
        <f t="shared" si="0"/>
        <v>9</v>
      </c>
      <c r="K3" s="189">
        <f t="shared" si="0"/>
        <v>10</v>
      </c>
      <c r="L3" s="189">
        <f t="shared" si="0"/>
        <v>11</v>
      </c>
      <c r="M3" s="189">
        <f t="shared" si="0"/>
        <v>12</v>
      </c>
      <c r="N3" s="189">
        <f t="shared" si="0"/>
        <v>13</v>
      </c>
      <c r="O3" s="189">
        <f t="shared" si="0"/>
        <v>14</v>
      </c>
      <c r="P3" s="189">
        <f t="shared" si="0"/>
        <v>15</v>
      </c>
      <c r="Q3" s="189">
        <f t="shared" si="0"/>
        <v>16</v>
      </c>
      <c r="R3" s="189">
        <f t="shared" si="0"/>
        <v>17</v>
      </c>
      <c r="S3" s="189">
        <f t="shared" si="0"/>
        <v>18</v>
      </c>
      <c r="T3" s="189">
        <f t="shared" si="0"/>
        <v>19</v>
      </c>
      <c r="U3" s="189">
        <f t="shared" si="0"/>
        <v>20</v>
      </c>
      <c r="V3" s="189">
        <f t="shared" si="0"/>
        <v>21</v>
      </c>
      <c r="W3" s="189">
        <f t="shared" si="0"/>
        <v>22</v>
      </c>
      <c r="X3" s="189">
        <f t="shared" si="0"/>
        <v>23</v>
      </c>
      <c r="Y3" s="189">
        <f t="shared" si="0"/>
        <v>24</v>
      </c>
      <c r="Z3" s="189">
        <f t="shared" si="0"/>
        <v>25</v>
      </c>
      <c r="AA3" s="189">
        <f t="shared" si="0"/>
        <v>26</v>
      </c>
      <c r="AB3" s="189">
        <f t="shared" si="0"/>
        <v>27</v>
      </c>
      <c r="AC3" s="189">
        <f t="shared" si="0"/>
        <v>28</v>
      </c>
      <c r="AD3" s="189">
        <f t="shared" si="0"/>
        <v>29</v>
      </c>
      <c r="AE3" s="215">
        <v>30</v>
      </c>
      <c r="AF3" s="133" t="s">
        <v>205</v>
      </c>
    </row>
    <row r="4" spans="1:36" s="5" customFormat="1" ht="13.5" customHeight="1" thickBot="1" x14ac:dyDescent="0.25">
      <c r="A4" s="186"/>
      <c r="B4" s="192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216"/>
      <c r="AF4" s="134" t="s">
        <v>26</v>
      </c>
    </row>
    <row r="5" spans="1:36" s="5" customFormat="1" x14ac:dyDescent="0.2">
      <c r="A5" s="132" t="s">
        <v>31</v>
      </c>
      <c r="B5" s="155" t="s">
        <v>218</v>
      </c>
      <c r="C5" s="155" t="s">
        <v>219</v>
      </c>
      <c r="D5" s="155" t="s">
        <v>219</v>
      </c>
      <c r="E5" s="155" t="s">
        <v>219</v>
      </c>
      <c r="F5" s="155" t="s">
        <v>219</v>
      </c>
      <c r="G5" s="155" t="s">
        <v>219</v>
      </c>
      <c r="H5" s="155" t="s">
        <v>219</v>
      </c>
      <c r="I5" s="155" t="s">
        <v>219</v>
      </c>
      <c r="J5" s="155" t="s">
        <v>214</v>
      </c>
      <c r="K5" s="155" t="s">
        <v>219</v>
      </c>
      <c r="L5" s="155" t="s">
        <v>219</v>
      </c>
      <c r="M5" s="155" t="s">
        <v>219</v>
      </c>
      <c r="N5" s="155" t="s">
        <v>218</v>
      </c>
      <c r="O5" s="155" t="s">
        <v>219</v>
      </c>
      <c r="P5" s="155" t="s">
        <v>219</v>
      </c>
      <c r="Q5" s="155" t="s">
        <v>214</v>
      </c>
      <c r="R5" s="155" t="s">
        <v>219</v>
      </c>
      <c r="S5" s="155" t="s">
        <v>219</v>
      </c>
      <c r="T5" s="155" t="s">
        <v>218</v>
      </c>
      <c r="U5" s="155" t="s">
        <v>219</v>
      </c>
      <c r="V5" s="155" t="s">
        <v>219</v>
      </c>
      <c r="W5" s="155" t="s">
        <v>219</v>
      </c>
      <c r="X5" s="155" t="s">
        <v>219</v>
      </c>
      <c r="Y5" s="155" t="s">
        <v>220</v>
      </c>
      <c r="Z5" s="155" t="s">
        <v>218</v>
      </c>
      <c r="AA5" s="155" t="s">
        <v>218</v>
      </c>
      <c r="AB5" s="155" t="s">
        <v>220</v>
      </c>
      <c r="AC5" s="155" t="s">
        <v>218</v>
      </c>
      <c r="AD5" s="155" t="s">
        <v>219</v>
      </c>
      <c r="AE5" s="155" t="s">
        <v>219</v>
      </c>
      <c r="AF5" s="156" t="s">
        <v>219</v>
      </c>
    </row>
    <row r="6" spans="1:36" x14ac:dyDescent="0.2">
      <c r="A6" s="77" t="s">
        <v>93</v>
      </c>
      <c r="B6" s="155" t="s">
        <v>214</v>
      </c>
      <c r="C6" s="155" t="s">
        <v>215</v>
      </c>
      <c r="D6" s="155" t="s">
        <v>216</v>
      </c>
      <c r="E6" s="155" t="s">
        <v>216</v>
      </c>
      <c r="F6" s="155" t="s">
        <v>216</v>
      </c>
      <c r="G6" s="155" t="s">
        <v>216</v>
      </c>
      <c r="H6" s="155" t="s">
        <v>215</v>
      </c>
      <c r="I6" s="155" t="s">
        <v>216</v>
      </c>
      <c r="J6" s="155" t="s">
        <v>215</v>
      </c>
      <c r="K6" s="155" t="s">
        <v>215</v>
      </c>
      <c r="L6" s="155" t="s">
        <v>216</v>
      </c>
      <c r="M6" s="155" t="s">
        <v>214</v>
      </c>
      <c r="N6" s="155" t="s">
        <v>214</v>
      </c>
      <c r="O6" s="155" t="s">
        <v>215</v>
      </c>
      <c r="P6" s="155" t="s">
        <v>216</v>
      </c>
      <c r="Q6" s="155" t="s">
        <v>216</v>
      </c>
      <c r="R6" s="155" t="s">
        <v>215</v>
      </c>
      <c r="S6" s="155" t="s">
        <v>216</v>
      </c>
      <c r="T6" s="155" t="s">
        <v>214</v>
      </c>
      <c r="U6" s="155" t="s">
        <v>216</v>
      </c>
      <c r="V6" s="155" t="s">
        <v>216</v>
      </c>
      <c r="W6" s="155" t="s">
        <v>216</v>
      </c>
      <c r="X6" s="155" t="s">
        <v>216</v>
      </c>
      <c r="Y6" s="155" t="s">
        <v>216</v>
      </c>
      <c r="Z6" s="155" t="s">
        <v>217</v>
      </c>
      <c r="AA6" s="155" t="s">
        <v>217</v>
      </c>
      <c r="AB6" s="155" t="s">
        <v>217</v>
      </c>
      <c r="AC6" s="155" t="s">
        <v>217</v>
      </c>
      <c r="AD6" s="155" t="s">
        <v>214</v>
      </c>
      <c r="AE6" s="155" t="s">
        <v>216</v>
      </c>
      <c r="AF6" s="156" t="s">
        <v>216</v>
      </c>
    </row>
    <row r="7" spans="1:36" x14ac:dyDescent="0.2">
      <c r="A7" s="77" t="s">
        <v>152</v>
      </c>
      <c r="B7" s="155" t="s">
        <v>215</v>
      </c>
      <c r="C7" s="155" t="s">
        <v>221</v>
      </c>
      <c r="D7" s="155" t="s">
        <v>221</v>
      </c>
      <c r="E7" s="155" t="s">
        <v>221</v>
      </c>
      <c r="F7" s="155" t="s">
        <v>221</v>
      </c>
      <c r="G7" s="155" t="s">
        <v>215</v>
      </c>
      <c r="H7" s="155" t="s">
        <v>221</v>
      </c>
      <c r="I7" s="155" t="s">
        <v>215</v>
      </c>
      <c r="J7" s="155" t="s">
        <v>221</v>
      </c>
      <c r="K7" s="155" t="s">
        <v>221</v>
      </c>
      <c r="L7" s="155" t="s">
        <v>221</v>
      </c>
      <c r="M7" s="155" t="s">
        <v>217</v>
      </c>
      <c r="N7" s="155" t="s">
        <v>217</v>
      </c>
      <c r="O7" s="155" t="s">
        <v>214</v>
      </c>
      <c r="P7" s="155" t="s">
        <v>215</v>
      </c>
      <c r="Q7" s="155" t="s">
        <v>215</v>
      </c>
      <c r="R7" s="155" t="s">
        <v>215</v>
      </c>
      <c r="S7" s="155" t="s">
        <v>221</v>
      </c>
      <c r="T7" s="155" t="s">
        <v>216</v>
      </c>
      <c r="U7" s="155" t="s">
        <v>221</v>
      </c>
      <c r="V7" s="155" t="s">
        <v>221</v>
      </c>
      <c r="W7" s="155" t="s">
        <v>221</v>
      </c>
      <c r="X7" s="155" t="s">
        <v>221</v>
      </c>
      <c r="Y7" s="155" t="s">
        <v>221</v>
      </c>
      <c r="Z7" s="155" t="s">
        <v>217</v>
      </c>
      <c r="AA7" s="155" t="s">
        <v>217</v>
      </c>
      <c r="AB7" s="155" t="s">
        <v>214</v>
      </c>
      <c r="AC7" s="155" t="s">
        <v>214</v>
      </c>
      <c r="AD7" s="155" t="s">
        <v>215</v>
      </c>
      <c r="AE7" s="155" t="s">
        <v>215</v>
      </c>
      <c r="AF7" s="156" t="s">
        <v>221</v>
      </c>
    </row>
    <row r="8" spans="1:36" x14ac:dyDescent="0.2">
      <c r="A8" s="77" t="s">
        <v>32</v>
      </c>
      <c r="B8" s="155" t="s">
        <v>220</v>
      </c>
      <c r="C8" s="155" t="s">
        <v>220</v>
      </c>
      <c r="D8" s="155" t="s">
        <v>220</v>
      </c>
      <c r="E8" s="155" t="s">
        <v>220</v>
      </c>
      <c r="F8" s="155" t="s">
        <v>220</v>
      </c>
      <c r="G8" s="155" t="s">
        <v>220</v>
      </c>
      <c r="H8" s="155" t="s">
        <v>220</v>
      </c>
      <c r="I8" s="155" t="s">
        <v>220</v>
      </c>
      <c r="J8" s="155" t="s">
        <v>220</v>
      </c>
      <c r="K8" s="155" t="s">
        <v>220</v>
      </c>
      <c r="L8" s="155" t="s">
        <v>220</v>
      </c>
      <c r="M8" s="155" t="s">
        <v>220</v>
      </c>
      <c r="N8" s="155" t="s">
        <v>220</v>
      </c>
      <c r="O8" s="155" t="s">
        <v>220</v>
      </c>
      <c r="P8" s="155" t="s">
        <v>220</v>
      </c>
      <c r="Q8" s="155" t="s">
        <v>220</v>
      </c>
      <c r="R8" s="155" t="s">
        <v>220</v>
      </c>
      <c r="S8" s="155" t="s">
        <v>220</v>
      </c>
      <c r="T8" s="155" t="s">
        <v>220</v>
      </c>
      <c r="U8" s="155" t="s">
        <v>220</v>
      </c>
      <c r="V8" s="155" t="s">
        <v>220</v>
      </c>
      <c r="W8" s="155" t="s">
        <v>220</v>
      </c>
      <c r="X8" s="155" t="s">
        <v>220</v>
      </c>
      <c r="Y8" s="155" t="s">
        <v>220</v>
      </c>
      <c r="Z8" s="155" t="s">
        <v>220</v>
      </c>
      <c r="AA8" s="155" t="s">
        <v>220</v>
      </c>
      <c r="AB8" s="155" t="s">
        <v>220</v>
      </c>
      <c r="AC8" s="155" t="s">
        <v>220</v>
      </c>
      <c r="AD8" s="155" t="s">
        <v>220</v>
      </c>
      <c r="AE8" s="155" t="s">
        <v>220</v>
      </c>
      <c r="AF8" s="156" t="s">
        <v>220</v>
      </c>
      <c r="AH8" t="s">
        <v>37</v>
      </c>
    </row>
    <row r="9" spans="1:36" x14ac:dyDescent="0.2">
      <c r="A9" s="77" t="s">
        <v>102</v>
      </c>
      <c r="B9" s="155" t="s">
        <v>217</v>
      </c>
      <c r="C9" s="155" t="s">
        <v>217</v>
      </c>
      <c r="D9" s="155" t="s">
        <v>217</v>
      </c>
      <c r="E9" s="155" t="s">
        <v>218</v>
      </c>
      <c r="F9" s="155" t="s">
        <v>221</v>
      </c>
      <c r="G9" s="155" t="s">
        <v>215</v>
      </c>
      <c r="H9" s="155" t="s">
        <v>221</v>
      </c>
      <c r="I9" s="155" t="s">
        <v>221</v>
      </c>
      <c r="J9" s="155" t="s">
        <v>220</v>
      </c>
      <c r="K9" s="155" t="s">
        <v>220</v>
      </c>
      <c r="L9" s="155" t="s">
        <v>220</v>
      </c>
      <c r="M9" s="155" t="s">
        <v>214</v>
      </c>
      <c r="N9" s="155" t="s">
        <v>214</v>
      </c>
      <c r="O9" s="155" t="s">
        <v>217</v>
      </c>
      <c r="P9" s="155" t="s">
        <v>219</v>
      </c>
      <c r="Q9" s="155" t="s">
        <v>220</v>
      </c>
      <c r="R9" s="155" t="s">
        <v>217</v>
      </c>
      <c r="S9" s="155" t="s">
        <v>217</v>
      </c>
      <c r="T9" s="155" t="s">
        <v>217</v>
      </c>
      <c r="U9" s="155" t="s">
        <v>217</v>
      </c>
      <c r="V9" s="155" t="s">
        <v>221</v>
      </c>
      <c r="W9" s="155" t="s">
        <v>221</v>
      </c>
      <c r="X9" s="155" t="s">
        <v>221</v>
      </c>
      <c r="Y9" s="155" t="s">
        <v>220</v>
      </c>
      <c r="Z9" s="155" t="s">
        <v>214</v>
      </c>
      <c r="AA9" s="155" t="s">
        <v>214</v>
      </c>
      <c r="AB9" s="155" t="s">
        <v>217</v>
      </c>
      <c r="AC9" s="155" t="s">
        <v>217</v>
      </c>
      <c r="AD9" s="155" t="s">
        <v>217</v>
      </c>
      <c r="AE9" s="155" t="s">
        <v>215</v>
      </c>
      <c r="AF9" s="156" t="s">
        <v>217</v>
      </c>
      <c r="AJ9" t="s">
        <v>37</v>
      </c>
    </row>
    <row r="10" spans="1:36" x14ac:dyDescent="0.2">
      <c r="A10" s="77" t="s">
        <v>108</v>
      </c>
      <c r="B10" s="155" t="s">
        <v>214</v>
      </c>
      <c r="C10" s="155" t="s">
        <v>221</v>
      </c>
      <c r="D10" s="155" t="s">
        <v>221</v>
      </c>
      <c r="E10" s="155" t="s">
        <v>215</v>
      </c>
      <c r="F10" s="155" t="s">
        <v>215</v>
      </c>
      <c r="G10" s="155" t="s">
        <v>216</v>
      </c>
      <c r="H10" s="155" t="s">
        <v>220</v>
      </c>
      <c r="I10" s="155" t="s">
        <v>221</v>
      </c>
      <c r="J10" s="155" t="s">
        <v>221</v>
      </c>
      <c r="K10" s="155" t="s">
        <v>221</v>
      </c>
      <c r="L10" s="155" t="s">
        <v>220</v>
      </c>
      <c r="M10" s="155" t="s">
        <v>214</v>
      </c>
      <c r="N10" s="155" t="s">
        <v>214</v>
      </c>
      <c r="O10" s="155" t="s">
        <v>221</v>
      </c>
      <c r="P10" s="155" t="s">
        <v>220</v>
      </c>
      <c r="Q10" s="155" t="s">
        <v>220</v>
      </c>
      <c r="R10" s="155" t="s">
        <v>220</v>
      </c>
      <c r="S10" s="155" t="s">
        <v>220</v>
      </c>
      <c r="T10" s="155" t="s">
        <v>220</v>
      </c>
      <c r="U10" s="155" t="s">
        <v>215</v>
      </c>
      <c r="V10" s="155" t="s">
        <v>215</v>
      </c>
      <c r="W10" s="155" t="s">
        <v>221</v>
      </c>
      <c r="X10" s="155" t="s">
        <v>221</v>
      </c>
      <c r="Y10" s="155" t="s">
        <v>220</v>
      </c>
      <c r="Z10" s="155" t="s">
        <v>220</v>
      </c>
      <c r="AA10" s="155" t="s">
        <v>220</v>
      </c>
      <c r="AB10" s="155" t="s">
        <v>220</v>
      </c>
      <c r="AC10" s="155" t="s">
        <v>217</v>
      </c>
      <c r="AD10" s="155" t="s">
        <v>215</v>
      </c>
      <c r="AE10" s="155" t="s">
        <v>215</v>
      </c>
      <c r="AF10" s="156" t="s">
        <v>220</v>
      </c>
    </row>
    <row r="11" spans="1:36" x14ac:dyDescent="0.2">
      <c r="A11" s="77" t="s">
        <v>0</v>
      </c>
      <c r="B11" s="155" t="s">
        <v>220</v>
      </c>
      <c r="C11" s="155" t="s">
        <v>216</v>
      </c>
      <c r="D11" s="155" t="s">
        <v>215</v>
      </c>
      <c r="E11" s="155" t="s">
        <v>215</v>
      </c>
      <c r="F11" s="155" t="s">
        <v>215</v>
      </c>
      <c r="G11" s="155" t="s">
        <v>215</v>
      </c>
      <c r="H11" s="155" t="s">
        <v>220</v>
      </c>
      <c r="I11" s="155" t="s">
        <v>215</v>
      </c>
      <c r="J11" s="155" t="s">
        <v>215</v>
      </c>
      <c r="K11" s="155" t="s">
        <v>215</v>
      </c>
      <c r="L11" s="155" t="s">
        <v>220</v>
      </c>
      <c r="M11" s="155" t="s">
        <v>220</v>
      </c>
      <c r="N11" s="155" t="s">
        <v>220</v>
      </c>
      <c r="O11" s="155" t="s">
        <v>215</v>
      </c>
      <c r="P11" s="155" t="s">
        <v>215</v>
      </c>
      <c r="Q11" s="155" t="s">
        <v>215</v>
      </c>
      <c r="R11" s="155" t="s">
        <v>220</v>
      </c>
      <c r="S11" s="155" t="s">
        <v>220</v>
      </c>
      <c r="T11" s="155" t="s">
        <v>215</v>
      </c>
      <c r="U11" s="155" t="s">
        <v>215</v>
      </c>
      <c r="V11" s="155" t="s">
        <v>215</v>
      </c>
      <c r="W11" s="155" t="s">
        <v>215</v>
      </c>
      <c r="X11" s="155" t="s">
        <v>215</v>
      </c>
      <c r="Y11" s="155" t="s">
        <v>215</v>
      </c>
      <c r="Z11" s="155" t="s">
        <v>220</v>
      </c>
      <c r="AA11" s="155" t="s">
        <v>220</v>
      </c>
      <c r="AB11" s="155" t="s">
        <v>216</v>
      </c>
      <c r="AC11" s="155" t="s">
        <v>216</v>
      </c>
      <c r="AD11" s="155" t="s">
        <v>216</v>
      </c>
      <c r="AE11" s="155" t="s">
        <v>215</v>
      </c>
      <c r="AF11" s="156" t="s">
        <v>215</v>
      </c>
      <c r="AG11" s="11" t="s">
        <v>37</v>
      </c>
      <c r="AH11" t="s">
        <v>37</v>
      </c>
    </row>
    <row r="12" spans="1:36" x14ac:dyDescent="0.2">
      <c r="A12" s="77" t="s">
        <v>1</v>
      </c>
      <c r="B12" s="155" t="s">
        <v>217</v>
      </c>
      <c r="C12" s="155" t="s">
        <v>217</v>
      </c>
      <c r="D12" s="155" t="s">
        <v>217</v>
      </c>
      <c r="E12" s="155" t="s">
        <v>217</v>
      </c>
      <c r="F12" s="155" t="s">
        <v>219</v>
      </c>
      <c r="G12" s="155" t="s">
        <v>218</v>
      </c>
      <c r="H12" s="155" t="s">
        <v>217</v>
      </c>
      <c r="I12" s="155" t="s">
        <v>219</v>
      </c>
      <c r="J12" s="155" t="s">
        <v>217</v>
      </c>
      <c r="K12" s="155" t="s">
        <v>217</v>
      </c>
      <c r="L12" s="155" t="s">
        <v>217</v>
      </c>
      <c r="M12" s="155" t="s">
        <v>217</v>
      </c>
      <c r="N12" s="155" t="s">
        <v>219</v>
      </c>
      <c r="O12" s="155" t="s">
        <v>217</v>
      </c>
      <c r="P12" s="155" t="s">
        <v>219</v>
      </c>
      <c r="Q12" s="155" t="s">
        <v>217</v>
      </c>
      <c r="R12" s="155" t="s">
        <v>218</v>
      </c>
      <c r="S12" s="155" t="s">
        <v>217</v>
      </c>
      <c r="T12" s="155" t="s">
        <v>217</v>
      </c>
      <c r="U12" s="155" t="s">
        <v>217</v>
      </c>
      <c r="V12" s="155" t="s">
        <v>217</v>
      </c>
      <c r="W12" s="155" t="s">
        <v>217</v>
      </c>
      <c r="X12" s="155" t="s">
        <v>217</v>
      </c>
      <c r="Y12" s="155" t="s">
        <v>217</v>
      </c>
      <c r="Z12" s="155" t="s">
        <v>217</v>
      </c>
      <c r="AA12" s="155" t="s">
        <v>217</v>
      </c>
      <c r="AB12" s="155" t="s">
        <v>218</v>
      </c>
      <c r="AC12" s="155" t="s">
        <v>219</v>
      </c>
      <c r="AD12" s="155" t="s">
        <v>219</v>
      </c>
      <c r="AE12" s="155" t="s">
        <v>217</v>
      </c>
      <c r="AF12" s="156" t="s">
        <v>217</v>
      </c>
      <c r="AG12" s="11" t="s">
        <v>37</v>
      </c>
      <c r="AH12" t="s">
        <v>37</v>
      </c>
    </row>
    <row r="13" spans="1:36" x14ac:dyDescent="0.2">
      <c r="A13" s="77" t="s">
        <v>2</v>
      </c>
      <c r="B13" s="155" t="s">
        <v>218</v>
      </c>
      <c r="C13" s="155" t="s">
        <v>219</v>
      </c>
      <c r="D13" s="155" t="s">
        <v>218</v>
      </c>
      <c r="E13" s="155" t="s">
        <v>218</v>
      </c>
      <c r="F13" s="155" t="s">
        <v>215</v>
      </c>
      <c r="G13" s="155" t="s">
        <v>218</v>
      </c>
      <c r="H13" s="155" t="s">
        <v>220</v>
      </c>
      <c r="I13" s="155" t="s">
        <v>215</v>
      </c>
      <c r="J13" s="155" t="s">
        <v>221</v>
      </c>
      <c r="K13" s="155" t="s">
        <v>220</v>
      </c>
      <c r="L13" s="155" t="s">
        <v>215</v>
      </c>
      <c r="M13" s="155" t="s">
        <v>219</v>
      </c>
      <c r="N13" s="155" t="s">
        <v>217</v>
      </c>
      <c r="O13" s="155" t="s">
        <v>219</v>
      </c>
      <c r="P13" s="155" t="s">
        <v>219</v>
      </c>
      <c r="Q13" s="155" t="s">
        <v>215</v>
      </c>
      <c r="R13" s="155" t="s">
        <v>216</v>
      </c>
      <c r="S13" s="155" t="s">
        <v>219</v>
      </c>
      <c r="T13" s="155" t="s">
        <v>219</v>
      </c>
      <c r="U13" s="155" t="s">
        <v>215</v>
      </c>
      <c r="V13" s="155" t="s">
        <v>216</v>
      </c>
      <c r="W13" s="155" t="s">
        <v>216</v>
      </c>
      <c r="X13" s="155" t="s">
        <v>221</v>
      </c>
      <c r="Y13" s="155" t="s">
        <v>215</v>
      </c>
      <c r="Z13" s="155" t="s">
        <v>217</v>
      </c>
      <c r="AA13" s="155" t="s">
        <v>217</v>
      </c>
      <c r="AB13" s="155" t="s">
        <v>217</v>
      </c>
      <c r="AC13" s="155" t="s">
        <v>217</v>
      </c>
      <c r="AD13" s="155" t="s">
        <v>217</v>
      </c>
      <c r="AE13" s="155" t="s">
        <v>219</v>
      </c>
      <c r="AF13" s="156" t="s">
        <v>219</v>
      </c>
      <c r="AH13" t="s">
        <v>37</v>
      </c>
      <c r="AI13" t="s">
        <v>37</v>
      </c>
      <c r="AJ13" t="s">
        <v>37</v>
      </c>
    </row>
    <row r="14" spans="1:36" x14ac:dyDescent="0.2">
      <c r="A14" s="77" t="s">
        <v>34</v>
      </c>
      <c r="B14" s="155" t="s">
        <v>219</v>
      </c>
      <c r="C14" s="155" t="s">
        <v>221</v>
      </c>
      <c r="D14" s="155" t="s">
        <v>221</v>
      </c>
      <c r="E14" s="155" t="s">
        <v>215</v>
      </c>
      <c r="F14" s="155" t="s">
        <v>215</v>
      </c>
      <c r="G14" s="155" t="s">
        <v>221</v>
      </c>
      <c r="H14" s="155" t="s">
        <v>221</v>
      </c>
      <c r="I14" s="155" t="s">
        <v>215</v>
      </c>
      <c r="J14" s="155" t="s">
        <v>221</v>
      </c>
      <c r="K14" s="155" t="s">
        <v>221</v>
      </c>
      <c r="L14" s="155" t="s">
        <v>221</v>
      </c>
      <c r="M14" s="155" t="s">
        <v>221</v>
      </c>
      <c r="N14" s="155" t="s">
        <v>215</v>
      </c>
      <c r="O14" s="155" t="s">
        <v>215</v>
      </c>
      <c r="P14" s="155" t="s">
        <v>221</v>
      </c>
      <c r="Q14" s="155" t="s">
        <v>221</v>
      </c>
      <c r="R14" s="155" t="s">
        <v>221</v>
      </c>
      <c r="S14" s="155" t="s">
        <v>219</v>
      </c>
      <c r="T14" s="155" t="s">
        <v>214</v>
      </c>
      <c r="U14" s="155" t="s">
        <v>215</v>
      </c>
      <c r="V14" s="155" t="s">
        <v>215</v>
      </c>
      <c r="W14" s="155" t="s">
        <v>215</v>
      </c>
      <c r="X14" s="155" t="s">
        <v>221</v>
      </c>
      <c r="Y14" s="155" t="s">
        <v>221</v>
      </c>
      <c r="Z14" s="155" t="s">
        <v>221</v>
      </c>
      <c r="AA14" s="155" t="s">
        <v>217</v>
      </c>
      <c r="AB14" s="155" t="s">
        <v>216</v>
      </c>
      <c r="AC14" s="155" t="s">
        <v>215</v>
      </c>
      <c r="AD14" s="155" t="s">
        <v>215</v>
      </c>
      <c r="AE14" s="155" t="s">
        <v>215</v>
      </c>
      <c r="AF14" s="156" t="s">
        <v>221</v>
      </c>
      <c r="AI14" t="s">
        <v>37</v>
      </c>
    </row>
    <row r="15" spans="1:36" x14ac:dyDescent="0.2">
      <c r="A15" s="77" t="s">
        <v>3</v>
      </c>
      <c r="B15" s="155" t="s">
        <v>217</v>
      </c>
      <c r="C15" s="155" t="s">
        <v>216</v>
      </c>
      <c r="D15" s="155" t="s">
        <v>215</v>
      </c>
      <c r="E15" s="155" t="s">
        <v>215</v>
      </c>
      <c r="F15" s="155" t="s">
        <v>216</v>
      </c>
      <c r="G15" s="155" t="s">
        <v>218</v>
      </c>
      <c r="H15" s="155" t="s">
        <v>219</v>
      </c>
      <c r="I15" s="155" t="s">
        <v>215</v>
      </c>
      <c r="J15" s="155" t="s">
        <v>215</v>
      </c>
      <c r="K15" s="155" t="s">
        <v>216</v>
      </c>
      <c r="L15" s="155" t="s">
        <v>216</v>
      </c>
      <c r="M15" s="155" t="s">
        <v>219</v>
      </c>
      <c r="N15" s="155" t="s">
        <v>218</v>
      </c>
      <c r="O15" s="155" t="s">
        <v>216</v>
      </c>
      <c r="P15" s="155" t="s">
        <v>216</v>
      </c>
      <c r="Q15" s="155" t="s">
        <v>219</v>
      </c>
      <c r="R15" s="155" t="s">
        <v>216</v>
      </c>
      <c r="S15" s="155" t="s">
        <v>218</v>
      </c>
      <c r="T15" s="155" t="s">
        <v>219</v>
      </c>
      <c r="U15" s="155" t="s">
        <v>215</v>
      </c>
      <c r="V15" s="155" t="s">
        <v>216</v>
      </c>
      <c r="W15" s="155" t="s">
        <v>215</v>
      </c>
      <c r="X15" s="155" t="s">
        <v>216</v>
      </c>
      <c r="Y15" s="155" t="s">
        <v>215</v>
      </c>
      <c r="Z15" s="155" t="s">
        <v>216</v>
      </c>
      <c r="AA15" s="155" t="s">
        <v>217</v>
      </c>
      <c r="AB15" s="155" t="s">
        <v>216</v>
      </c>
      <c r="AC15" s="155" t="s">
        <v>216</v>
      </c>
      <c r="AD15" s="155" t="s">
        <v>216</v>
      </c>
      <c r="AE15" s="155" t="s">
        <v>216</v>
      </c>
      <c r="AF15" s="156" t="s">
        <v>216</v>
      </c>
      <c r="AI15" t="s">
        <v>37</v>
      </c>
    </row>
    <row r="16" spans="1:36" x14ac:dyDescent="0.2">
      <c r="A16" s="77" t="s">
        <v>153</v>
      </c>
      <c r="B16" s="155" t="s">
        <v>214</v>
      </c>
      <c r="C16" s="155" t="s">
        <v>214</v>
      </c>
      <c r="D16" s="155" t="s">
        <v>214</v>
      </c>
      <c r="E16" s="155" t="s">
        <v>214</v>
      </c>
      <c r="F16" s="155" t="s">
        <v>214</v>
      </c>
      <c r="G16" s="155" t="s">
        <v>214</v>
      </c>
      <c r="H16" s="155" t="s">
        <v>214</v>
      </c>
      <c r="I16" s="155" t="s">
        <v>214</v>
      </c>
      <c r="J16" s="155" t="s">
        <v>214</v>
      </c>
      <c r="K16" s="155" t="s">
        <v>214</v>
      </c>
      <c r="L16" s="155" t="s">
        <v>214</v>
      </c>
      <c r="M16" s="155" t="s">
        <v>214</v>
      </c>
      <c r="N16" s="155" t="s">
        <v>214</v>
      </c>
      <c r="O16" s="155" t="s">
        <v>214</v>
      </c>
      <c r="P16" s="155" t="s">
        <v>214</v>
      </c>
      <c r="Q16" s="155" t="s">
        <v>214</v>
      </c>
      <c r="R16" s="155" t="s">
        <v>214</v>
      </c>
      <c r="S16" s="155" t="s">
        <v>214</v>
      </c>
      <c r="T16" s="155" t="s">
        <v>214</v>
      </c>
      <c r="U16" s="155" t="s">
        <v>214</v>
      </c>
      <c r="V16" s="155" t="s">
        <v>214</v>
      </c>
      <c r="W16" s="155" t="s">
        <v>214</v>
      </c>
      <c r="X16" s="155" t="s">
        <v>214</v>
      </c>
      <c r="Y16" s="155" t="s">
        <v>214</v>
      </c>
      <c r="Z16" s="155" t="s">
        <v>214</v>
      </c>
      <c r="AA16" s="155" t="s">
        <v>214</v>
      </c>
      <c r="AB16" s="155" t="s">
        <v>214</v>
      </c>
      <c r="AC16" s="155" t="s">
        <v>214</v>
      </c>
      <c r="AD16" s="155" t="s">
        <v>214</v>
      </c>
      <c r="AE16" s="155" t="s">
        <v>214</v>
      </c>
      <c r="AF16" s="156" t="s">
        <v>214</v>
      </c>
      <c r="AJ16" t="s">
        <v>37</v>
      </c>
    </row>
    <row r="17" spans="1:38" x14ac:dyDescent="0.2">
      <c r="A17" s="77" t="s">
        <v>154</v>
      </c>
      <c r="B17" s="155" t="s">
        <v>216</v>
      </c>
      <c r="C17" s="155" t="s">
        <v>216</v>
      </c>
      <c r="D17" s="155" t="s">
        <v>216</v>
      </c>
      <c r="E17" s="155" t="s">
        <v>215</v>
      </c>
      <c r="F17" s="155" t="s">
        <v>215</v>
      </c>
      <c r="G17" s="155" t="s">
        <v>216</v>
      </c>
      <c r="H17" s="155" t="s">
        <v>216</v>
      </c>
      <c r="I17" s="155" t="s">
        <v>215</v>
      </c>
      <c r="J17" s="155" t="s">
        <v>215</v>
      </c>
      <c r="K17" s="155" t="s">
        <v>215</v>
      </c>
      <c r="L17" s="155" t="s">
        <v>216</v>
      </c>
      <c r="M17" s="155" t="s">
        <v>214</v>
      </c>
      <c r="N17" s="155" t="s">
        <v>214</v>
      </c>
      <c r="O17" s="155" t="s">
        <v>216</v>
      </c>
      <c r="P17" s="155" t="s">
        <v>215</v>
      </c>
      <c r="Q17" s="155" t="s">
        <v>215</v>
      </c>
      <c r="R17" s="155" t="s">
        <v>216</v>
      </c>
      <c r="S17" s="155" t="s">
        <v>216</v>
      </c>
      <c r="T17" s="155" t="s">
        <v>216</v>
      </c>
      <c r="U17" s="155" t="s">
        <v>216</v>
      </c>
      <c r="V17" s="155" t="s">
        <v>216</v>
      </c>
      <c r="W17" s="155" t="s">
        <v>216</v>
      </c>
      <c r="X17" s="155" t="s">
        <v>216</v>
      </c>
      <c r="Y17" s="155" t="s">
        <v>220</v>
      </c>
      <c r="Z17" s="155" t="s">
        <v>214</v>
      </c>
      <c r="AA17" s="155" t="s">
        <v>214</v>
      </c>
      <c r="AB17" s="155" t="s">
        <v>214</v>
      </c>
      <c r="AC17" s="155" t="s">
        <v>214</v>
      </c>
      <c r="AD17" s="155" t="s">
        <v>214</v>
      </c>
      <c r="AE17" s="155" t="s">
        <v>216</v>
      </c>
      <c r="AF17" s="156" t="s">
        <v>216</v>
      </c>
    </row>
    <row r="18" spans="1:38" x14ac:dyDescent="0.2">
      <c r="A18" s="77" t="s">
        <v>4</v>
      </c>
      <c r="B18" s="155" t="s">
        <v>219</v>
      </c>
      <c r="C18" s="155" t="s">
        <v>219</v>
      </c>
      <c r="D18" s="155" t="s">
        <v>217</v>
      </c>
      <c r="E18" s="155" t="s">
        <v>217</v>
      </c>
      <c r="F18" s="155" t="s">
        <v>214</v>
      </c>
      <c r="G18" s="155" t="s">
        <v>219</v>
      </c>
      <c r="H18" s="155" t="s">
        <v>217</v>
      </c>
      <c r="I18" s="155" t="s">
        <v>214</v>
      </c>
      <c r="J18" s="155" t="s">
        <v>214</v>
      </c>
      <c r="K18" s="155" t="s">
        <v>216</v>
      </c>
      <c r="L18" s="155" t="s">
        <v>216</v>
      </c>
      <c r="M18" s="155" t="s">
        <v>218</v>
      </c>
      <c r="N18" s="155" t="s">
        <v>219</v>
      </c>
      <c r="O18" s="155" t="s">
        <v>214</v>
      </c>
      <c r="P18" s="155" t="s">
        <v>214</v>
      </c>
      <c r="Q18" s="155" t="s">
        <v>217</v>
      </c>
      <c r="R18" s="155" t="s">
        <v>217</v>
      </c>
      <c r="S18" s="155" t="s">
        <v>219</v>
      </c>
      <c r="T18" s="155" t="s">
        <v>217</v>
      </c>
      <c r="U18" s="155" t="s">
        <v>216</v>
      </c>
      <c r="V18" s="155" t="s">
        <v>217</v>
      </c>
      <c r="W18" s="155" t="s">
        <v>217</v>
      </c>
      <c r="X18" s="155" t="s">
        <v>216</v>
      </c>
      <c r="Y18" s="155" t="s">
        <v>216</v>
      </c>
      <c r="Z18" s="155" t="s">
        <v>219</v>
      </c>
      <c r="AA18" s="155" t="s">
        <v>218</v>
      </c>
      <c r="AB18" s="155" t="s">
        <v>218</v>
      </c>
      <c r="AC18" s="155" t="s">
        <v>219</v>
      </c>
      <c r="AD18" s="155" t="s">
        <v>219</v>
      </c>
      <c r="AE18" s="155" t="s">
        <v>214</v>
      </c>
      <c r="AF18" s="156" t="s">
        <v>219</v>
      </c>
      <c r="AJ18" t="s">
        <v>37</v>
      </c>
      <c r="AL18" t="s">
        <v>37</v>
      </c>
    </row>
    <row r="19" spans="1:38" x14ac:dyDescent="0.2">
      <c r="A19" s="77" t="s">
        <v>5</v>
      </c>
      <c r="B19" s="155" t="s">
        <v>220</v>
      </c>
      <c r="C19" s="155" t="s">
        <v>220</v>
      </c>
      <c r="D19" s="155" t="s">
        <v>220</v>
      </c>
      <c r="E19" s="155" t="s">
        <v>220</v>
      </c>
      <c r="F19" s="155" t="s">
        <v>215</v>
      </c>
      <c r="G19" s="155" t="s">
        <v>220</v>
      </c>
      <c r="H19" s="155" t="s">
        <v>220</v>
      </c>
      <c r="I19" s="155" t="s">
        <v>220</v>
      </c>
      <c r="J19" s="155" t="s">
        <v>220</v>
      </c>
      <c r="K19" s="155" t="s">
        <v>220</v>
      </c>
      <c r="L19" s="155" t="s">
        <v>220</v>
      </c>
      <c r="M19" s="155" t="s">
        <v>220</v>
      </c>
      <c r="N19" s="155" t="s">
        <v>220</v>
      </c>
      <c r="O19" s="155" t="s">
        <v>220</v>
      </c>
      <c r="P19" s="155" t="s">
        <v>220</v>
      </c>
      <c r="Q19" s="155" t="s">
        <v>220</v>
      </c>
      <c r="R19" s="155" t="s">
        <v>220</v>
      </c>
      <c r="S19" s="155" t="s">
        <v>220</v>
      </c>
      <c r="T19" s="155" t="s">
        <v>220</v>
      </c>
      <c r="U19" s="155" t="s">
        <v>220</v>
      </c>
      <c r="V19" s="155" t="s">
        <v>220</v>
      </c>
      <c r="W19" s="155" t="s">
        <v>220</v>
      </c>
      <c r="X19" s="155" t="s">
        <v>220</v>
      </c>
      <c r="Y19" s="155" t="s">
        <v>220</v>
      </c>
      <c r="Z19" s="155" t="s">
        <v>220</v>
      </c>
      <c r="AA19" s="155" t="s">
        <v>220</v>
      </c>
      <c r="AB19" s="155" t="s">
        <v>220</v>
      </c>
      <c r="AC19" s="155" t="s">
        <v>220</v>
      </c>
      <c r="AD19" s="155" t="s">
        <v>220</v>
      </c>
      <c r="AE19" s="155" t="s">
        <v>220</v>
      </c>
      <c r="AF19" s="156" t="s">
        <v>220</v>
      </c>
      <c r="AK19" t="s">
        <v>37</v>
      </c>
    </row>
    <row r="20" spans="1:38" x14ac:dyDescent="0.2">
      <c r="A20" s="77" t="s">
        <v>33</v>
      </c>
      <c r="B20" s="155" t="s">
        <v>220</v>
      </c>
      <c r="C20" s="155" t="s">
        <v>220</v>
      </c>
      <c r="D20" s="155" t="s">
        <v>220</v>
      </c>
      <c r="E20" s="155" t="s">
        <v>220</v>
      </c>
      <c r="F20" s="155" t="s">
        <v>220</v>
      </c>
      <c r="G20" s="155" t="s">
        <v>220</v>
      </c>
      <c r="H20" s="155" t="s">
        <v>220</v>
      </c>
      <c r="I20" s="155" t="s">
        <v>220</v>
      </c>
      <c r="J20" s="155" t="s">
        <v>220</v>
      </c>
      <c r="K20" s="155" t="s">
        <v>220</v>
      </c>
      <c r="L20" s="155" t="s">
        <v>220</v>
      </c>
      <c r="M20" s="155" t="s">
        <v>220</v>
      </c>
      <c r="N20" s="155" t="s">
        <v>220</v>
      </c>
      <c r="O20" s="155" t="s">
        <v>220</v>
      </c>
      <c r="P20" s="155" t="s">
        <v>220</v>
      </c>
      <c r="Q20" s="155" t="s">
        <v>220</v>
      </c>
      <c r="R20" s="155" t="s">
        <v>220</v>
      </c>
      <c r="S20" s="155" t="s">
        <v>220</v>
      </c>
      <c r="T20" s="155" t="s">
        <v>220</v>
      </c>
      <c r="U20" s="155" t="s">
        <v>220</v>
      </c>
      <c r="V20" s="155" t="s">
        <v>220</v>
      </c>
      <c r="W20" s="155" t="s">
        <v>220</v>
      </c>
      <c r="X20" s="155" t="s">
        <v>220</v>
      </c>
      <c r="Y20" s="155" t="s">
        <v>220</v>
      </c>
      <c r="Z20" s="155" t="s">
        <v>220</v>
      </c>
      <c r="AA20" s="155" t="s">
        <v>220</v>
      </c>
      <c r="AB20" s="155" t="s">
        <v>220</v>
      </c>
      <c r="AC20" s="155" t="s">
        <v>220</v>
      </c>
      <c r="AD20" s="155" t="s">
        <v>220</v>
      </c>
      <c r="AE20" s="155" t="s">
        <v>220</v>
      </c>
      <c r="AF20" s="156" t="s">
        <v>220</v>
      </c>
      <c r="AH20" t="s">
        <v>37</v>
      </c>
    </row>
    <row r="21" spans="1:38" x14ac:dyDescent="0.2">
      <c r="A21" s="77" t="s">
        <v>155</v>
      </c>
      <c r="B21" s="155" t="s">
        <v>220</v>
      </c>
      <c r="C21" s="155" t="s">
        <v>220</v>
      </c>
      <c r="D21" s="155" t="s">
        <v>220</v>
      </c>
      <c r="E21" s="155" t="s">
        <v>220</v>
      </c>
      <c r="F21" s="155" t="s">
        <v>221</v>
      </c>
      <c r="G21" s="155" t="s">
        <v>216</v>
      </c>
      <c r="H21" s="155" t="s">
        <v>220</v>
      </c>
      <c r="I21" s="155" t="s">
        <v>220</v>
      </c>
      <c r="J21" s="155" t="s">
        <v>220</v>
      </c>
      <c r="K21" s="155" t="s">
        <v>220</v>
      </c>
      <c r="L21" s="155" t="s">
        <v>220</v>
      </c>
      <c r="M21" s="155" t="s">
        <v>220</v>
      </c>
      <c r="N21" s="155" t="s">
        <v>214</v>
      </c>
      <c r="O21" s="155" t="s">
        <v>221</v>
      </c>
      <c r="P21" s="155" t="s">
        <v>220</v>
      </c>
      <c r="Q21" s="155" t="s">
        <v>220</v>
      </c>
      <c r="R21" s="155" t="s">
        <v>220</v>
      </c>
      <c r="S21" s="155" t="s">
        <v>220</v>
      </c>
      <c r="T21" s="155" t="s">
        <v>220</v>
      </c>
      <c r="U21" s="155" t="s">
        <v>220</v>
      </c>
      <c r="V21" s="155" t="s">
        <v>220</v>
      </c>
      <c r="W21" s="155" t="s">
        <v>221</v>
      </c>
      <c r="X21" s="155" t="s">
        <v>220</v>
      </c>
      <c r="Y21" s="155" t="s">
        <v>220</v>
      </c>
      <c r="Z21" s="155" t="s">
        <v>220</v>
      </c>
      <c r="AA21" s="155" t="s">
        <v>220</v>
      </c>
      <c r="AB21" s="155" t="s">
        <v>214</v>
      </c>
      <c r="AC21" s="155" t="s">
        <v>214</v>
      </c>
      <c r="AD21" s="155" t="s">
        <v>220</v>
      </c>
      <c r="AE21" s="155" t="s">
        <v>220</v>
      </c>
      <c r="AF21" s="156" t="s">
        <v>220</v>
      </c>
      <c r="AJ21" t="s">
        <v>37</v>
      </c>
    </row>
    <row r="22" spans="1:38" s="5" customFormat="1" x14ac:dyDescent="0.2">
      <c r="A22" s="77" t="s">
        <v>6</v>
      </c>
      <c r="B22" s="155" t="s">
        <v>214</v>
      </c>
      <c r="C22" s="155" t="s">
        <v>214</v>
      </c>
      <c r="D22" s="155" t="s">
        <v>214</v>
      </c>
      <c r="E22" s="155" t="s">
        <v>214</v>
      </c>
      <c r="F22" s="155" t="s">
        <v>219</v>
      </c>
      <c r="G22" s="155" t="s">
        <v>209</v>
      </c>
      <c r="H22" s="155" t="s">
        <v>209</v>
      </c>
      <c r="I22" s="155" t="s">
        <v>209</v>
      </c>
      <c r="J22" s="155" t="s">
        <v>209</v>
      </c>
      <c r="K22" s="155" t="s">
        <v>209</v>
      </c>
      <c r="L22" s="155" t="s">
        <v>209</v>
      </c>
      <c r="M22" s="155" t="s">
        <v>209</v>
      </c>
      <c r="N22" s="155" t="s">
        <v>209</v>
      </c>
      <c r="O22" s="155" t="s">
        <v>209</v>
      </c>
      <c r="P22" s="155" t="s">
        <v>209</v>
      </c>
      <c r="Q22" s="155" t="s">
        <v>209</v>
      </c>
      <c r="R22" s="155" t="s">
        <v>209</v>
      </c>
      <c r="S22" s="155" t="s">
        <v>209</v>
      </c>
      <c r="T22" s="155" t="s">
        <v>209</v>
      </c>
      <c r="U22" s="155" t="s">
        <v>209</v>
      </c>
      <c r="V22" s="155" t="s">
        <v>209</v>
      </c>
      <c r="W22" s="155" t="s">
        <v>209</v>
      </c>
      <c r="X22" s="155" t="s">
        <v>209</v>
      </c>
      <c r="Y22" s="155" t="s">
        <v>209</v>
      </c>
      <c r="Z22" s="155" t="s">
        <v>209</v>
      </c>
      <c r="AA22" s="155" t="s">
        <v>209</v>
      </c>
      <c r="AB22" s="155" t="s">
        <v>209</v>
      </c>
      <c r="AC22" s="155" t="s">
        <v>209</v>
      </c>
      <c r="AD22" s="155" t="s">
        <v>209</v>
      </c>
      <c r="AE22" s="155" t="s">
        <v>209</v>
      </c>
      <c r="AF22" s="156" t="s">
        <v>214</v>
      </c>
      <c r="AI22" s="5" t="s">
        <v>37</v>
      </c>
      <c r="AK22" s="5" t="s">
        <v>37</v>
      </c>
    </row>
    <row r="23" spans="1:38" x14ac:dyDescent="0.2">
      <c r="A23" s="77" t="s">
        <v>156</v>
      </c>
      <c r="B23" s="155" t="s">
        <v>220</v>
      </c>
      <c r="C23" s="155" t="s">
        <v>220</v>
      </c>
      <c r="D23" s="155" t="s">
        <v>220</v>
      </c>
      <c r="E23" s="155" t="s">
        <v>220</v>
      </c>
      <c r="F23" s="155" t="s">
        <v>220</v>
      </c>
      <c r="G23" s="155" t="s">
        <v>220</v>
      </c>
      <c r="H23" s="155" t="s">
        <v>220</v>
      </c>
      <c r="I23" s="155" t="s">
        <v>220</v>
      </c>
      <c r="J23" s="155" t="s">
        <v>220</v>
      </c>
      <c r="K23" s="155" t="s">
        <v>220</v>
      </c>
      <c r="L23" s="155" t="s">
        <v>220</v>
      </c>
      <c r="M23" s="155" t="s">
        <v>220</v>
      </c>
      <c r="N23" s="155" t="s">
        <v>220</v>
      </c>
      <c r="O23" s="155" t="s">
        <v>220</v>
      </c>
      <c r="P23" s="155" t="s">
        <v>220</v>
      </c>
      <c r="Q23" s="155" t="s">
        <v>220</v>
      </c>
      <c r="R23" s="155" t="s">
        <v>220</v>
      </c>
      <c r="S23" s="155" t="s">
        <v>220</v>
      </c>
      <c r="T23" s="155" t="s">
        <v>220</v>
      </c>
      <c r="U23" s="155" t="s">
        <v>220</v>
      </c>
      <c r="V23" s="155" t="s">
        <v>220</v>
      </c>
      <c r="W23" s="155" t="s">
        <v>220</v>
      </c>
      <c r="X23" s="155" t="s">
        <v>220</v>
      </c>
      <c r="Y23" s="155" t="s">
        <v>220</v>
      </c>
      <c r="Z23" s="155" t="s">
        <v>220</v>
      </c>
      <c r="AA23" s="155" t="s">
        <v>220</v>
      </c>
      <c r="AB23" s="155" t="s">
        <v>220</v>
      </c>
      <c r="AC23" s="155" t="s">
        <v>220</v>
      </c>
      <c r="AD23" s="155" t="s">
        <v>220</v>
      </c>
      <c r="AE23" s="155" t="s">
        <v>220</v>
      </c>
      <c r="AF23" s="156" t="s">
        <v>220</v>
      </c>
      <c r="AI23" t="s">
        <v>37</v>
      </c>
    </row>
    <row r="24" spans="1:38" x14ac:dyDescent="0.2">
      <c r="A24" s="77" t="s">
        <v>157</v>
      </c>
      <c r="B24" s="155" t="s">
        <v>220</v>
      </c>
      <c r="C24" s="155" t="s">
        <v>220</v>
      </c>
      <c r="D24" s="155" t="s">
        <v>220</v>
      </c>
      <c r="E24" s="155" t="s">
        <v>220</v>
      </c>
      <c r="F24" s="155" t="s">
        <v>220</v>
      </c>
      <c r="G24" s="155" t="s">
        <v>209</v>
      </c>
      <c r="H24" s="155" t="s">
        <v>220</v>
      </c>
      <c r="I24" s="155" t="s">
        <v>220</v>
      </c>
      <c r="J24" s="155" t="s">
        <v>220</v>
      </c>
      <c r="K24" s="155" t="s">
        <v>220</v>
      </c>
      <c r="L24" s="155" t="s">
        <v>220</v>
      </c>
      <c r="M24" s="155" t="s">
        <v>220</v>
      </c>
      <c r="N24" s="155" t="s">
        <v>220</v>
      </c>
      <c r="O24" s="155" t="s">
        <v>220</v>
      </c>
      <c r="P24" s="155" t="s">
        <v>220</v>
      </c>
      <c r="Q24" s="155" t="s">
        <v>209</v>
      </c>
      <c r="R24" s="155" t="s">
        <v>220</v>
      </c>
      <c r="S24" s="155" t="s">
        <v>209</v>
      </c>
      <c r="T24" s="155" t="s">
        <v>220</v>
      </c>
      <c r="U24" s="155" t="s">
        <v>209</v>
      </c>
      <c r="V24" s="155" t="s">
        <v>220</v>
      </c>
      <c r="W24" s="155" t="s">
        <v>220</v>
      </c>
      <c r="X24" s="155" t="s">
        <v>220</v>
      </c>
      <c r="Y24" s="155" t="s">
        <v>209</v>
      </c>
      <c r="Z24" s="155" t="s">
        <v>209</v>
      </c>
      <c r="AA24" s="155" t="s">
        <v>209</v>
      </c>
      <c r="AB24" s="155" t="s">
        <v>209</v>
      </c>
      <c r="AC24" s="155" t="s">
        <v>220</v>
      </c>
      <c r="AD24" s="155" t="s">
        <v>220</v>
      </c>
      <c r="AE24" s="155" t="s">
        <v>220</v>
      </c>
      <c r="AF24" s="156" t="s">
        <v>220</v>
      </c>
      <c r="AH24" t="s">
        <v>37</v>
      </c>
      <c r="AI24" t="s">
        <v>37</v>
      </c>
    </row>
    <row r="25" spans="1:38" x14ac:dyDescent="0.2">
      <c r="A25" s="77" t="s">
        <v>7</v>
      </c>
      <c r="B25" s="155" t="s">
        <v>217</v>
      </c>
      <c r="C25" s="155" t="s">
        <v>217</v>
      </c>
      <c r="D25" s="155" t="s">
        <v>217</v>
      </c>
      <c r="E25" s="155" t="s">
        <v>217</v>
      </c>
      <c r="F25" s="155" t="s">
        <v>217</v>
      </c>
      <c r="G25" s="155" t="s">
        <v>217</v>
      </c>
      <c r="H25" s="155" t="s">
        <v>217</v>
      </c>
      <c r="I25" s="155" t="s">
        <v>217</v>
      </c>
      <c r="J25" s="155" t="s">
        <v>217</v>
      </c>
      <c r="K25" s="155" t="s">
        <v>217</v>
      </c>
      <c r="L25" s="155" t="s">
        <v>217</v>
      </c>
      <c r="M25" s="155" t="s">
        <v>217</v>
      </c>
      <c r="N25" s="155" t="s">
        <v>217</v>
      </c>
      <c r="O25" s="155" t="s">
        <v>217</v>
      </c>
      <c r="P25" s="155" t="s">
        <v>217</v>
      </c>
      <c r="Q25" s="155" t="s">
        <v>217</v>
      </c>
      <c r="R25" s="155" t="s">
        <v>217</v>
      </c>
      <c r="S25" s="155" t="s">
        <v>217</v>
      </c>
      <c r="T25" s="155" t="s">
        <v>217</v>
      </c>
      <c r="U25" s="155" t="s">
        <v>217</v>
      </c>
      <c r="V25" s="155" t="s">
        <v>217</v>
      </c>
      <c r="W25" s="155" t="s">
        <v>217</v>
      </c>
      <c r="X25" s="155" t="s">
        <v>217</v>
      </c>
      <c r="Y25" s="155" t="s">
        <v>217</v>
      </c>
      <c r="Z25" s="155" t="s">
        <v>217</v>
      </c>
      <c r="AA25" s="155" t="s">
        <v>217</v>
      </c>
      <c r="AB25" s="155" t="s">
        <v>217</v>
      </c>
      <c r="AC25" s="155" t="s">
        <v>217</v>
      </c>
      <c r="AD25" s="155" t="s">
        <v>217</v>
      </c>
      <c r="AE25" s="155" t="s">
        <v>217</v>
      </c>
      <c r="AF25" s="156" t="s">
        <v>217</v>
      </c>
      <c r="AI25" t="s">
        <v>37</v>
      </c>
    </row>
    <row r="26" spans="1:38" x14ac:dyDescent="0.2">
      <c r="A26" s="77" t="s">
        <v>8</v>
      </c>
      <c r="B26" s="155" t="s">
        <v>215</v>
      </c>
      <c r="C26" s="155" t="s">
        <v>215</v>
      </c>
      <c r="D26" s="155" t="s">
        <v>209</v>
      </c>
      <c r="E26" s="155" t="s">
        <v>209</v>
      </c>
      <c r="F26" s="155" t="s">
        <v>209</v>
      </c>
      <c r="G26" s="155" t="s">
        <v>209</v>
      </c>
      <c r="H26" s="155" t="s">
        <v>209</v>
      </c>
      <c r="I26" s="155" t="s">
        <v>209</v>
      </c>
      <c r="J26" s="155" t="s">
        <v>209</v>
      </c>
      <c r="K26" s="155" t="s">
        <v>209</v>
      </c>
      <c r="L26" s="155" t="s">
        <v>209</v>
      </c>
      <c r="M26" s="155" t="s">
        <v>209</v>
      </c>
      <c r="N26" s="155" t="s">
        <v>209</v>
      </c>
      <c r="O26" s="155" t="s">
        <v>209</v>
      </c>
      <c r="P26" s="155" t="s">
        <v>209</v>
      </c>
      <c r="Q26" s="155" t="s">
        <v>209</v>
      </c>
      <c r="R26" s="155" t="s">
        <v>209</v>
      </c>
      <c r="S26" s="155" t="s">
        <v>209</v>
      </c>
      <c r="T26" s="155" t="s">
        <v>209</v>
      </c>
      <c r="U26" s="155" t="s">
        <v>209</v>
      </c>
      <c r="V26" s="155" t="s">
        <v>209</v>
      </c>
      <c r="W26" s="155" t="s">
        <v>209</v>
      </c>
      <c r="X26" s="155" t="s">
        <v>209</v>
      </c>
      <c r="Y26" s="155" t="s">
        <v>209</v>
      </c>
      <c r="Z26" s="155" t="s">
        <v>209</v>
      </c>
      <c r="AA26" s="155" t="s">
        <v>209</v>
      </c>
      <c r="AB26" s="155" t="s">
        <v>209</v>
      </c>
      <c r="AC26" s="155" t="s">
        <v>209</v>
      </c>
      <c r="AD26" s="155" t="s">
        <v>209</v>
      </c>
      <c r="AE26" s="155" t="s">
        <v>209</v>
      </c>
      <c r="AF26" s="156" t="s">
        <v>215</v>
      </c>
      <c r="AG26" t="s">
        <v>37</v>
      </c>
      <c r="AH26" t="s">
        <v>37</v>
      </c>
    </row>
    <row r="27" spans="1:38" x14ac:dyDescent="0.2">
      <c r="A27" s="77" t="s">
        <v>158</v>
      </c>
      <c r="B27" s="155" t="s">
        <v>214</v>
      </c>
      <c r="C27" s="155" t="s">
        <v>214</v>
      </c>
      <c r="D27" s="155" t="s">
        <v>216</v>
      </c>
      <c r="E27" s="155" t="s">
        <v>216</v>
      </c>
      <c r="F27" s="155" t="s">
        <v>216</v>
      </c>
      <c r="G27" s="155" t="s">
        <v>214</v>
      </c>
      <c r="H27" s="155" t="s">
        <v>216</v>
      </c>
      <c r="I27" s="155" t="s">
        <v>216</v>
      </c>
      <c r="J27" s="155" t="s">
        <v>221</v>
      </c>
      <c r="K27" s="155" t="s">
        <v>220</v>
      </c>
      <c r="L27" s="155" t="s">
        <v>220</v>
      </c>
      <c r="M27" s="155" t="s">
        <v>218</v>
      </c>
      <c r="N27" s="155" t="s">
        <v>214</v>
      </c>
      <c r="O27" s="155" t="s">
        <v>216</v>
      </c>
      <c r="P27" s="155" t="s">
        <v>216</v>
      </c>
      <c r="Q27" s="155" t="s">
        <v>221</v>
      </c>
      <c r="R27" s="155" t="s">
        <v>217</v>
      </c>
      <c r="S27" s="155" t="s">
        <v>216</v>
      </c>
      <c r="T27" s="155" t="s">
        <v>214</v>
      </c>
      <c r="U27" s="155" t="s">
        <v>216</v>
      </c>
      <c r="V27" s="155" t="s">
        <v>216</v>
      </c>
      <c r="W27" s="155" t="s">
        <v>216</v>
      </c>
      <c r="X27" s="155" t="s">
        <v>216</v>
      </c>
      <c r="Y27" s="155" t="s">
        <v>220</v>
      </c>
      <c r="Z27" s="155" t="s">
        <v>214</v>
      </c>
      <c r="AA27" s="155" t="s">
        <v>214</v>
      </c>
      <c r="AB27" s="155" t="s">
        <v>214</v>
      </c>
      <c r="AC27" s="155" t="s">
        <v>214</v>
      </c>
      <c r="AD27" s="155" t="s">
        <v>216</v>
      </c>
      <c r="AE27" s="155" t="s">
        <v>214</v>
      </c>
      <c r="AF27" s="156" t="s">
        <v>216</v>
      </c>
      <c r="AH27" t="s">
        <v>37</v>
      </c>
    </row>
    <row r="28" spans="1:38" x14ac:dyDescent="0.2">
      <c r="A28" s="77" t="s">
        <v>9</v>
      </c>
      <c r="B28" s="155" t="s">
        <v>216</v>
      </c>
      <c r="C28" s="155" t="s">
        <v>219</v>
      </c>
      <c r="D28" s="155" t="s">
        <v>221</v>
      </c>
      <c r="E28" s="155" t="s">
        <v>221</v>
      </c>
      <c r="F28" s="155" t="s">
        <v>221</v>
      </c>
      <c r="G28" s="155" t="s">
        <v>215</v>
      </c>
      <c r="H28" s="155" t="s">
        <v>220</v>
      </c>
      <c r="I28" s="155" t="s">
        <v>218</v>
      </c>
      <c r="J28" s="155" t="s">
        <v>219</v>
      </c>
      <c r="K28" s="155" t="s">
        <v>219</v>
      </c>
      <c r="L28" s="155" t="s">
        <v>219</v>
      </c>
      <c r="M28" s="155" t="s">
        <v>217</v>
      </c>
      <c r="N28" s="155" t="s">
        <v>217</v>
      </c>
      <c r="O28" s="155" t="s">
        <v>217</v>
      </c>
      <c r="P28" s="155" t="s">
        <v>217</v>
      </c>
      <c r="Q28" s="155" t="s">
        <v>217</v>
      </c>
      <c r="R28" s="155" t="s">
        <v>217</v>
      </c>
      <c r="S28" s="155" t="s">
        <v>217</v>
      </c>
      <c r="T28" s="155" t="s">
        <v>217</v>
      </c>
      <c r="U28" s="155" t="s">
        <v>217</v>
      </c>
      <c r="V28" s="155" t="s">
        <v>217</v>
      </c>
      <c r="W28" s="155" t="s">
        <v>217</v>
      </c>
      <c r="X28" s="155" t="s">
        <v>217</v>
      </c>
      <c r="Y28" s="155" t="s">
        <v>217</v>
      </c>
      <c r="Z28" s="155" t="s">
        <v>217</v>
      </c>
      <c r="AA28" s="155" t="s">
        <v>217</v>
      </c>
      <c r="AB28" s="155" t="s">
        <v>217</v>
      </c>
      <c r="AC28" s="155" t="s">
        <v>217</v>
      </c>
      <c r="AD28" s="155" t="s">
        <v>217</v>
      </c>
      <c r="AE28" s="155" t="s">
        <v>217</v>
      </c>
      <c r="AF28" s="156" t="s">
        <v>217</v>
      </c>
      <c r="AI28" t="s">
        <v>37</v>
      </c>
    </row>
    <row r="29" spans="1:38" x14ac:dyDescent="0.2">
      <c r="A29" s="77" t="s">
        <v>143</v>
      </c>
      <c r="B29" s="155" t="s">
        <v>216</v>
      </c>
      <c r="C29" s="155" t="s">
        <v>215</v>
      </c>
      <c r="D29" s="155" t="s">
        <v>215</v>
      </c>
      <c r="E29" s="155" t="s">
        <v>216</v>
      </c>
      <c r="F29" s="155" t="s">
        <v>216</v>
      </c>
      <c r="G29" s="155" t="s">
        <v>216</v>
      </c>
      <c r="H29" s="155" t="s">
        <v>215</v>
      </c>
      <c r="I29" s="155" t="s">
        <v>215</v>
      </c>
      <c r="J29" s="155" t="s">
        <v>215</v>
      </c>
      <c r="K29" s="155" t="s">
        <v>215</v>
      </c>
      <c r="L29" s="155" t="s">
        <v>215</v>
      </c>
      <c r="M29" s="155" t="s">
        <v>216</v>
      </c>
      <c r="N29" s="155" t="s">
        <v>214</v>
      </c>
      <c r="O29" s="155" t="s">
        <v>215</v>
      </c>
      <c r="P29" s="155" t="s">
        <v>215</v>
      </c>
      <c r="Q29" s="155" t="s">
        <v>216</v>
      </c>
      <c r="R29" s="155" t="s">
        <v>216</v>
      </c>
      <c r="S29" s="155" t="s">
        <v>216</v>
      </c>
      <c r="T29" s="155" t="s">
        <v>216</v>
      </c>
      <c r="U29" s="155" t="s">
        <v>216</v>
      </c>
      <c r="V29" s="155" t="s">
        <v>215</v>
      </c>
      <c r="W29" s="155" t="s">
        <v>215</v>
      </c>
      <c r="X29" s="155" t="s">
        <v>215</v>
      </c>
      <c r="Y29" s="155" t="s">
        <v>215</v>
      </c>
      <c r="Z29" s="155" t="s">
        <v>217</v>
      </c>
      <c r="AA29" s="155" t="s">
        <v>217</v>
      </c>
      <c r="AB29" s="155" t="s">
        <v>217</v>
      </c>
      <c r="AC29" s="155" t="s">
        <v>216</v>
      </c>
      <c r="AD29" s="155" t="s">
        <v>216</v>
      </c>
      <c r="AE29" s="155" t="s">
        <v>215</v>
      </c>
      <c r="AF29" s="156" t="s">
        <v>215</v>
      </c>
      <c r="AH29" t="s">
        <v>37</v>
      </c>
      <c r="AI29" t="s">
        <v>37</v>
      </c>
      <c r="AJ29" t="s">
        <v>37</v>
      </c>
    </row>
    <row r="30" spans="1:38" x14ac:dyDescent="0.2">
      <c r="A30" s="77" t="s">
        <v>10</v>
      </c>
      <c r="B30" s="155" t="s">
        <v>209</v>
      </c>
      <c r="C30" s="155" t="s">
        <v>220</v>
      </c>
      <c r="D30" s="155" t="s">
        <v>220</v>
      </c>
      <c r="E30" s="155" t="s">
        <v>220</v>
      </c>
      <c r="F30" s="155" t="s">
        <v>220</v>
      </c>
      <c r="G30" s="155" t="s">
        <v>220</v>
      </c>
      <c r="H30" s="155" t="s">
        <v>220</v>
      </c>
      <c r="I30" s="155" t="s">
        <v>220</v>
      </c>
      <c r="J30" s="155" t="s">
        <v>220</v>
      </c>
      <c r="K30" s="155" t="s">
        <v>209</v>
      </c>
      <c r="L30" s="155" t="s">
        <v>209</v>
      </c>
      <c r="M30" s="155" t="s">
        <v>209</v>
      </c>
      <c r="N30" s="155" t="s">
        <v>209</v>
      </c>
      <c r="O30" s="155" t="s">
        <v>209</v>
      </c>
      <c r="P30" s="155" t="s">
        <v>209</v>
      </c>
      <c r="Q30" s="155" t="s">
        <v>209</v>
      </c>
      <c r="R30" s="155" t="s">
        <v>209</v>
      </c>
      <c r="S30" s="155" t="s">
        <v>209</v>
      </c>
      <c r="T30" s="155" t="s">
        <v>209</v>
      </c>
      <c r="U30" s="155" t="s">
        <v>209</v>
      </c>
      <c r="V30" s="155" t="s">
        <v>209</v>
      </c>
      <c r="W30" s="155" t="s">
        <v>209</v>
      </c>
      <c r="X30" s="155" t="s">
        <v>209</v>
      </c>
      <c r="Y30" s="155" t="s">
        <v>209</v>
      </c>
      <c r="Z30" s="155" t="s">
        <v>209</v>
      </c>
      <c r="AA30" s="155" t="s">
        <v>209</v>
      </c>
      <c r="AB30" s="155" t="s">
        <v>209</v>
      </c>
      <c r="AC30" s="155" t="s">
        <v>209</v>
      </c>
      <c r="AD30" s="155" t="s">
        <v>209</v>
      </c>
      <c r="AE30" s="155" t="s">
        <v>209</v>
      </c>
      <c r="AF30" s="156" t="s">
        <v>220</v>
      </c>
      <c r="AH30" t="s">
        <v>37</v>
      </c>
      <c r="AI30" t="s">
        <v>37</v>
      </c>
      <c r="AJ30" t="s">
        <v>37</v>
      </c>
    </row>
    <row r="31" spans="1:38" x14ac:dyDescent="0.2">
      <c r="A31" s="77" t="s">
        <v>22</v>
      </c>
      <c r="B31" s="155" t="s">
        <v>220</v>
      </c>
      <c r="C31" s="155" t="s">
        <v>216</v>
      </c>
      <c r="D31" s="155" t="s">
        <v>220</v>
      </c>
      <c r="E31" s="155" t="s">
        <v>216</v>
      </c>
      <c r="F31" s="155" t="s">
        <v>220</v>
      </c>
      <c r="G31" s="155" t="s">
        <v>220</v>
      </c>
      <c r="H31" s="155" t="s">
        <v>220</v>
      </c>
      <c r="I31" s="155" t="s">
        <v>220</v>
      </c>
      <c r="J31" s="155" t="s">
        <v>220</v>
      </c>
      <c r="K31" s="155" t="s">
        <v>220</v>
      </c>
      <c r="L31" s="155" t="s">
        <v>220</v>
      </c>
      <c r="M31" s="155" t="s">
        <v>214</v>
      </c>
      <c r="N31" s="155" t="s">
        <v>216</v>
      </c>
      <c r="O31" s="155" t="s">
        <v>216</v>
      </c>
      <c r="P31" s="155" t="s">
        <v>216</v>
      </c>
      <c r="Q31" s="155" t="s">
        <v>220</v>
      </c>
      <c r="R31" s="155" t="s">
        <v>218</v>
      </c>
      <c r="S31" s="155" t="s">
        <v>214</v>
      </c>
      <c r="T31" s="155" t="s">
        <v>216</v>
      </c>
      <c r="U31" s="155" t="s">
        <v>220</v>
      </c>
      <c r="V31" s="155" t="s">
        <v>220</v>
      </c>
      <c r="W31" s="155" t="s">
        <v>220</v>
      </c>
      <c r="X31" s="155" t="s">
        <v>221</v>
      </c>
      <c r="Y31" s="155" t="s">
        <v>220</v>
      </c>
      <c r="Z31" s="155" t="s">
        <v>214</v>
      </c>
      <c r="AA31" s="155" t="s">
        <v>214</v>
      </c>
      <c r="AB31" s="155" t="s">
        <v>214</v>
      </c>
      <c r="AC31" s="155" t="s">
        <v>216</v>
      </c>
      <c r="AD31" s="155" t="s">
        <v>216</v>
      </c>
      <c r="AE31" s="155" t="s">
        <v>216</v>
      </c>
      <c r="AF31" s="156" t="s">
        <v>220</v>
      </c>
      <c r="AG31" t="s">
        <v>37</v>
      </c>
      <c r="AI31" t="s">
        <v>37</v>
      </c>
      <c r="AJ31" t="s">
        <v>37</v>
      </c>
    </row>
    <row r="32" spans="1:38" ht="13.5" thickBot="1" x14ac:dyDescent="0.25">
      <c r="A32" s="78" t="s">
        <v>11</v>
      </c>
      <c r="B32" s="155" t="s">
        <v>220</v>
      </c>
      <c r="C32" s="155" t="s">
        <v>220</v>
      </c>
      <c r="D32" s="155" t="s">
        <v>220</v>
      </c>
      <c r="E32" s="155" t="s">
        <v>220</v>
      </c>
      <c r="F32" s="155" t="s">
        <v>220</v>
      </c>
      <c r="G32" s="155" t="s">
        <v>220</v>
      </c>
      <c r="H32" s="155" t="s">
        <v>220</v>
      </c>
      <c r="I32" s="155" t="s">
        <v>220</v>
      </c>
      <c r="J32" s="155" t="s">
        <v>220</v>
      </c>
      <c r="K32" s="155" t="s">
        <v>220</v>
      </c>
      <c r="L32" s="155" t="s">
        <v>220</v>
      </c>
      <c r="M32" s="155" t="s">
        <v>220</v>
      </c>
      <c r="N32" s="155" t="s">
        <v>220</v>
      </c>
      <c r="O32" s="155" t="s">
        <v>220</v>
      </c>
      <c r="P32" s="155" t="s">
        <v>220</v>
      </c>
      <c r="Q32" s="155" t="s">
        <v>220</v>
      </c>
      <c r="R32" s="155" t="s">
        <v>220</v>
      </c>
      <c r="S32" s="155" t="s">
        <v>220</v>
      </c>
      <c r="T32" s="155" t="s">
        <v>220</v>
      </c>
      <c r="U32" s="155" t="s">
        <v>220</v>
      </c>
      <c r="V32" s="155" t="s">
        <v>220</v>
      </c>
      <c r="W32" s="155" t="s">
        <v>220</v>
      </c>
      <c r="X32" s="155" t="s">
        <v>220</v>
      </c>
      <c r="Y32" s="155" t="s">
        <v>220</v>
      </c>
      <c r="Z32" s="155" t="s">
        <v>220</v>
      </c>
      <c r="AA32" s="155" t="s">
        <v>220</v>
      </c>
      <c r="AB32" s="155" t="s">
        <v>220</v>
      </c>
      <c r="AC32" s="155" t="s">
        <v>220</v>
      </c>
      <c r="AD32" s="155" t="s">
        <v>220</v>
      </c>
      <c r="AE32" s="155" t="s">
        <v>220</v>
      </c>
      <c r="AF32" s="156" t="s">
        <v>220</v>
      </c>
    </row>
    <row r="33" spans="1:36" s="5" customFormat="1" ht="17.100000000000001" customHeight="1" thickBot="1" x14ac:dyDescent="0.25">
      <c r="A33" s="79" t="s">
        <v>207</v>
      </c>
      <c r="B33" s="80" t="s">
        <v>220</v>
      </c>
      <c r="C33" s="81" t="s">
        <v>220</v>
      </c>
      <c r="D33" s="81" t="s">
        <v>220</v>
      </c>
      <c r="E33" s="81" t="s">
        <v>220</v>
      </c>
      <c r="F33" s="81" t="s">
        <v>220</v>
      </c>
      <c r="G33" s="81" t="s">
        <v>220</v>
      </c>
      <c r="H33" s="81" t="s">
        <v>220</v>
      </c>
      <c r="I33" s="81" t="s">
        <v>220</v>
      </c>
      <c r="J33" s="81" t="s">
        <v>220</v>
      </c>
      <c r="K33" s="81" t="s">
        <v>220</v>
      </c>
      <c r="L33" s="81" t="s">
        <v>220</v>
      </c>
      <c r="M33" s="81" t="s">
        <v>220</v>
      </c>
      <c r="N33" s="81" t="s">
        <v>214</v>
      </c>
      <c r="O33" s="81" t="s">
        <v>220</v>
      </c>
      <c r="P33" s="81" t="s">
        <v>220</v>
      </c>
      <c r="Q33" s="81" t="s">
        <v>220</v>
      </c>
      <c r="R33" s="81" t="s">
        <v>220</v>
      </c>
      <c r="S33" s="81" t="s">
        <v>220</v>
      </c>
      <c r="T33" s="81" t="s">
        <v>220</v>
      </c>
      <c r="U33" s="81" t="s">
        <v>220</v>
      </c>
      <c r="V33" s="81" t="s">
        <v>220</v>
      </c>
      <c r="W33" s="81" t="s">
        <v>220</v>
      </c>
      <c r="X33" s="81" t="s">
        <v>220</v>
      </c>
      <c r="Y33" s="81" t="s">
        <v>220</v>
      </c>
      <c r="Z33" s="81" t="s">
        <v>220</v>
      </c>
      <c r="AA33" s="81" t="s">
        <v>220</v>
      </c>
      <c r="AB33" s="81" t="s">
        <v>220</v>
      </c>
      <c r="AC33" s="81" t="s">
        <v>220</v>
      </c>
      <c r="AD33" s="81" t="s">
        <v>220</v>
      </c>
      <c r="AE33" s="84" t="s">
        <v>220</v>
      </c>
      <c r="AF33" s="135"/>
      <c r="AJ33" s="5" t="s">
        <v>37</v>
      </c>
    </row>
    <row r="34" spans="1:36" s="8" customFormat="1" ht="13.5" thickBot="1" x14ac:dyDescent="0.25">
      <c r="A34" s="219" t="s">
        <v>206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1"/>
      <c r="AF34" s="86" t="s">
        <v>220</v>
      </c>
      <c r="AJ34" s="8" t="s">
        <v>37</v>
      </c>
    </row>
    <row r="35" spans="1:36" x14ac:dyDescent="0.2">
      <c r="A35" s="41"/>
      <c r="B35" s="42"/>
      <c r="C35" s="42"/>
      <c r="D35" s="42" t="s">
        <v>90</v>
      </c>
      <c r="E35" s="42"/>
      <c r="F35" s="42"/>
      <c r="G35" s="42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49"/>
      <c r="AE35" s="52" t="s">
        <v>37</v>
      </c>
      <c r="AF35" s="72"/>
    </row>
    <row r="36" spans="1:36" x14ac:dyDescent="0.2">
      <c r="A36" s="41"/>
      <c r="B36" s="43" t="s">
        <v>91</v>
      </c>
      <c r="C36" s="43"/>
      <c r="D36" s="43"/>
      <c r="E36" s="43"/>
      <c r="F36" s="43"/>
      <c r="G36" s="43"/>
      <c r="H36" s="43"/>
      <c r="I36" s="43"/>
      <c r="J36" s="91"/>
      <c r="K36" s="91"/>
      <c r="L36" s="91"/>
      <c r="M36" s="91" t="s">
        <v>35</v>
      </c>
      <c r="N36" s="91"/>
      <c r="O36" s="91"/>
      <c r="P36" s="91"/>
      <c r="Q36" s="91"/>
      <c r="R36" s="91"/>
      <c r="S36" s="91"/>
      <c r="T36" s="173"/>
      <c r="U36" s="173"/>
      <c r="V36" s="173"/>
      <c r="W36" s="173"/>
      <c r="X36" s="173"/>
      <c r="Y36" s="91"/>
      <c r="Z36" s="91"/>
      <c r="AA36" s="91"/>
      <c r="AB36" s="91"/>
      <c r="AC36" s="91"/>
      <c r="AD36" s="91"/>
      <c r="AE36" s="91"/>
      <c r="AF36" s="72"/>
      <c r="AJ36" t="s">
        <v>37</v>
      </c>
    </row>
    <row r="37" spans="1:36" x14ac:dyDescent="0.2">
      <c r="A37" s="44"/>
      <c r="B37" s="91"/>
      <c r="C37" s="91"/>
      <c r="D37" s="91"/>
      <c r="E37" s="91"/>
      <c r="F37" s="91"/>
      <c r="G37" s="91"/>
      <c r="H37" s="91"/>
      <c r="I37" s="91"/>
      <c r="J37" s="92"/>
      <c r="K37" s="92"/>
      <c r="L37" s="92"/>
      <c r="M37" s="92" t="s">
        <v>36</v>
      </c>
      <c r="N37" s="92"/>
      <c r="O37" s="92"/>
      <c r="P37" s="92"/>
      <c r="Q37" s="91"/>
      <c r="R37" s="91"/>
      <c r="S37" s="91"/>
      <c r="T37" s="174"/>
      <c r="U37" s="174"/>
      <c r="V37" s="174"/>
      <c r="W37" s="174"/>
      <c r="X37" s="174"/>
      <c r="Y37" s="91"/>
      <c r="Z37" s="91"/>
      <c r="AA37" s="91"/>
      <c r="AB37" s="91"/>
      <c r="AC37" s="91"/>
      <c r="AD37" s="49"/>
      <c r="AE37" s="49"/>
      <c r="AF37" s="72"/>
    </row>
    <row r="38" spans="1:36" x14ac:dyDescent="0.2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49"/>
      <c r="AE38" s="49"/>
      <c r="AF38" s="72"/>
    </row>
    <row r="39" spans="1:36" x14ac:dyDescent="0.2">
      <c r="A39" s="44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49"/>
      <c r="AF39" s="72"/>
    </row>
    <row r="40" spans="1:36" x14ac:dyDescent="0.2">
      <c r="A40" s="44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50"/>
      <c r="AF40" s="72"/>
    </row>
    <row r="41" spans="1:36" ht="13.5" thickBot="1" x14ac:dyDescent="0.25">
      <c r="A41" s="53"/>
      <c r="B41" s="54"/>
      <c r="C41" s="54"/>
      <c r="D41" s="54"/>
      <c r="E41" s="54"/>
      <c r="F41" s="54"/>
      <c r="G41" s="54" t="s">
        <v>37</v>
      </c>
      <c r="H41" s="54"/>
      <c r="I41" s="54"/>
      <c r="J41" s="54"/>
      <c r="K41" s="54"/>
      <c r="L41" s="54" t="s">
        <v>37</v>
      </c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73"/>
    </row>
    <row r="42" spans="1:36" x14ac:dyDescent="0.2">
      <c r="AF42" s="7"/>
      <c r="AI42" t="s">
        <v>37</v>
      </c>
    </row>
    <row r="44" spans="1:36" x14ac:dyDescent="0.2">
      <c r="Q44" s="2" t="s">
        <v>37</v>
      </c>
    </row>
    <row r="45" spans="1:36" x14ac:dyDescent="0.2">
      <c r="M45" s="2" t="s">
        <v>37</v>
      </c>
      <c r="T45" s="2" t="s">
        <v>37</v>
      </c>
      <c r="V45" s="2" t="s">
        <v>37</v>
      </c>
      <c r="AB45" s="2" t="s">
        <v>37</v>
      </c>
    </row>
    <row r="46" spans="1:36" x14ac:dyDescent="0.2">
      <c r="N46" s="2" t="s">
        <v>37</v>
      </c>
      <c r="P46" s="2" t="s">
        <v>37</v>
      </c>
      <c r="Q46" s="2" t="s">
        <v>37</v>
      </c>
      <c r="S46" s="2" t="s">
        <v>37</v>
      </c>
      <c r="U46" s="2" t="s">
        <v>37</v>
      </c>
      <c r="AB46" s="2" t="s">
        <v>37</v>
      </c>
      <c r="AD46" s="2" t="s">
        <v>37</v>
      </c>
    </row>
    <row r="47" spans="1:36" x14ac:dyDescent="0.2">
      <c r="O47" s="2" t="s">
        <v>37</v>
      </c>
      <c r="Q47" s="2" t="s">
        <v>37</v>
      </c>
      <c r="R47" s="2" t="s">
        <v>37</v>
      </c>
      <c r="S47" s="2" t="s">
        <v>37</v>
      </c>
      <c r="V47" s="2" t="s">
        <v>37</v>
      </c>
      <c r="AB47" s="2" t="s">
        <v>37</v>
      </c>
    </row>
    <row r="48" spans="1:36" x14ac:dyDescent="0.2">
      <c r="P48" s="2" t="s">
        <v>37</v>
      </c>
      <c r="S48" s="2" t="s">
        <v>37</v>
      </c>
    </row>
    <row r="49" spans="10:31" x14ac:dyDescent="0.2">
      <c r="Q49" s="2" t="s">
        <v>37</v>
      </c>
      <c r="AE49" s="2" t="s">
        <v>37</v>
      </c>
    </row>
    <row r="50" spans="10:31" x14ac:dyDescent="0.2">
      <c r="J50" s="2" t="s">
        <v>37</v>
      </c>
    </row>
    <row r="51" spans="10:31" x14ac:dyDescent="0.2">
      <c r="X51" s="2" t="s">
        <v>37</v>
      </c>
    </row>
    <row r="52" spans="10:31" x14ac:dyDescent="0.2">
      <c r="O52" s="2" t="s">
        <v>37</v>
      </c>
      <c r="AB52" s="2" t="s">
        <v>37</v>
      </c>
    </row>
    <row r="53" spans="10:31" x14ac:dyDescent="0.2">
      <c r="P53" s="2" t="s">
        <v>37</v>
      </c>
      <c r="AB53" s="2" t="s">
        <v>37</v>
      </c>
    </row>
    <row r="54" spans="10:31" x14ac:dyDescent="0.2">
      <c r="V54" s="2" t="s">
        <v>37</v>
      </c>
    </row>
    <row r="57" spans="10:31" x14ac:dyDescent="0.2">
      <c r="Z57" s="2" t="s">
        <v>37</v>
      </c>
    </row>
    <row r="65" spans="22:22" x14ac:dyDescent="0.2">
      <c r="V65" s="2" t="s">
        <v>37</v>
      </c>
    </row>
  </sheetData>
  <sheetProtection algorithmName="SHA-512" hashValue="Crt+vxv4vPfjiXyHOmPdgrLVLTl+/SHYWW9/VgPaCENitDXmbPiDgETjmxm4drh2t3jdfej1IQ6N1ZZw+tk/RA==" saltValue="Wnt6pba4dCwX3glYjk5f9Q==" spinCount="100000" sheet="1" objects="1" scenarios="1"/>
  <mergeCells count="36"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Y3:Y4"/>
    <mergeCell ref="N3:N4"/>
    <mergeCell ref="O3:O4"/>
    <mergeCell ref="P3:P4"/>
    <mergeCell ref="Q3:Q4"/>
    <mergeCell ref="B2:AF2"/>
    <mergeCell ref="T36:X36"/>
    <mergeCell ref="Z3:Z4"/>
    <mergeCell ref="X3:X4"/>
    <mergeCell ref="U3:U4"/>
    <mergeCell ref="T37:X37"/>
    <mergeCell ref="A34:AE34"/>
    <mergeCell ref="AE3:AE4"/>
    <mergeCell ref="AA3:AA4"/>
    <mergeCell ref="AB3:AB4"/>
    <mergeCell ref="AC3:AC4"/>
    <mergeCell ref="AD3:AD4"/>
    <mergeCell ref="W3:W4"/>
    <mergeCell ref="L3:L4"/>
    <mergeCell ref="V3:V4"/>
    <mergeCell ref="R3:R4"/>
    <mergeCell ref="M3:M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2"/>
  <sheetViews>
    <sheetView zoomScale="90" zoomScaleNormal="90" workbookViewId="0">
      <selection activeCell="Q43" sqref="Q43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5.42578125" style="2" bestFit="1" customWidth="1"/>
    <col min="15" max="15" width="6" style="2" customWidth="1"/>
    <col min="16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6" ht="20.100000000000001" customHeight="1" thickBot="1" x14ac:dyDescent="0.25">
      <c r="A1" s="199" t="s">
        <v>23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58"/>
    </row>
    <row r="2" spans="1:36" s="4" customFormat="1" ht="20.100000000000001" customHeight="1" thickBot="1" x14ac:dyDescent="0.25">
      <c r="A2" s="184" t="s">
        <v>12</v>
      </c>
      <c r="B2" s="179" t="s">
        <v>213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80"/>
    </row>
    <row r="3" spans="1:36" s="5" customFormat="1" ht="20.100000000000001" customHeight="1" x14ac:dyDescent="0.2">
      <c r="A3" s="185"/>
      <c r="B3" s="187">
        <v>1</v>
      </c>
      <c r="C3" s="175">
        <f>SUM(B3+1)</f>
        <v>2</v>
      </c>
      <c r="D3" s="175">
        <f t="shared" ref="D3:AD3" si="0">SUM(C3+1)</f>
        <v>3</v>
      </c>
      <c r="E3" s="175">
        <f t="shared" si="0"/>
        <v>4</v>
      </c>
      <c r="F3" s="175">
        <f t="shared" si="0"/>
        <v>5</v>
      </c>
      <c r="G3" s="175">
        <f t="shared" si="0"/>
        <v>6</v>
      </c>
      <c r="H3" s="175">
        <f t="shared" si="0"/>
        <v>7</v>
      </c>
      <c r="I3" s="175">
        <f t="shared" si="0"/>
        <v>8</v>
      </c>
      <c r="J3" s="175">
        <f t="shared" si="0"/>
        <v>9</v>
      </c>
      <c r="K3" s="175">
        <f t="shared" si="0"/>
        <v>10</v>
      </c>
      <c r="L3" s="175">
        <f t="shared" si="0"/>
        <v>11</v>
      </c>
      <c r="M3" s="175">
        <f t="shared" si="0"/>
        <v>12</v>
      </c>
      <c r="N3" s="175">
        <f t="shared" si="0"/>
        <v>13</v>
      </c>
      <c r="O3" s="175">
        <f t="shared" si="0"/>
        <v>14</v>
      </c>
      <c r="P3" s="175">
        <f t="shared" si="0"/>
        <v>15</v>
      </c>
      <c r="Q3" s="175">
        <f t="shared" si="0"/>
        <v>16</v>
      </c>
      <c r="R3" s="175">
        <f t="shared" si="0"/>
        <v>17</v>
      </c>
      <c r="S3" s="175">
        <f t="shared" si="0"/>
        <v>18</v>
      </c>
      <c r="T3" s="175">
        <f t="shared" si="0"/>
        <v>19</v>
      </c>
      <c r="U3" s="175">
        <f t="shared" si="0"/>
        <v>20</v>
      </c>
      <c r="V3" s="175">
        <f t="shared" si="0"/>
        <v>21</v>
      </c>
      <c r="W3" s="175">
        <f t="shared" si="0"/>
        <v>22</v>
      </c>
      <c r="X3" s="175">
        <f t="shared" si="0"/>
        <v>23</v>
      </c>
      <c r="Y3" s="175">
        <f t="shared" si="0"/>
        <v>24</v>
      </c>
      <c r="Z3" s="175">
        <f t="shared" si="0"/>
        <v>25</v>
      </c>
      <c r="AA3" s="175">
        <f t="shared" si="0"/>
        <v>26</v>
      </c>
      <c r="AB3" s="175">
        <f t="shared" si="0"/>
        <v>27</v>
      </c>
      <c r="AC3" s="175">
        <f t="shared" si="0"/>
        <v>28</v>
      </c>
      <c r="AD3" s="175">
        <f t="shared" si="0"/>
        <v>29</v>
      </c>
      <c r="AE3" s="177">
        <v>30</v>
      </c>
      <c r="AF3" s="144" t="s">
        <v>28</v>
      </c>
      <c r="AG3" s="164" t="s">
        <v>27</v>
      </c>
    </row>
    <row r="4" spans="1:36" s="5" customFormat="1" ht="20.100000000000001" customHeight="1" thickBot="1" x14ac:dyDescent="0.25">
      <c r="A4" s="186"/>
      <c r="B4" s="188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8"/>
      <c r="AF4" s="145" t="s">
        <v>26</v>
      </c>
      <c r="AG4" s="165" t="s">
        <v>26</v>
      </c>
    </row>
    <row r="5" spans="1:36" s="5" customFormat="1" x14ac:dyDescent="0.2">
      <c r="A5" s="106" t="s">
        <v>31</v>
      </c>
      <c r="B5" s="155">
        <v>21.6</v>
      </c>
      <c r="C5" s="155">
        <v>25.2</v>
      </c>
      <c r="D5" s="155">
        <v>21.240000000000002</v>
      </c>
      <c r="E5" s="155">
        <v>21.96</v>
      </c>
      <c r="F5" s="155">
        <v>22.68</v>
      </c>
      <c r="G5" s="155">
        <v>28.44</v>
      </c>
      <c r="H5" s="155">
        <v>26.28</v>
      </c>
      <c r="I5" s="155">
        <v>37.800000000000004</v>
      </c>
      <c r="J5" s="155">
        <v>32.04</v>
      </c>
      <c r="K5" s="155">
        <v>30.240000000000002</v>
      </c>
      <c r="L5" s="155">
        <v>23.759999999999998</v>
      </c>
      <c r="M5" s="155">
        <v>16.559999999999999</v>
      </c>
      <c r="N5" s="155">
        <v>38.880000000000003</v>
      </c>
      <c r="O5" s="155">
        <v>30.96</v>
      </c>
      <c r="P5" s="155">
        <v>21.6</v>
      </c>
      <c r="Q5" s="155">
        <v>57.960000000000008</v>
      </c>
      <c r="R5" s="155">
        <v>22.68</v>
      </c>
      <c r="S5" s="155">
        <v>17.28</v>
      </c>
      <c r="T5" s="155">
        <v>24.12</v>
      </c>
      <c r="U5" s="155">
        <v>29.880000000000003</v>
      </c>
      <c r="V5" s="155">
        <v>25.56</v>
      </c>
      <c r="W5" s="155">
        <v>28.08</v>
      </c>
      <c r="X5" s="155">
        <v>23.400000000000002</v>
      </c>
      <c r="Y5" s="155">
        <v>36</v>
      </c>
      <c r="Z5" s="155">
        <v>28.8</v>
      </c>
      <c r="AA5" s="155">
        <v>26.28</v>
      </c>
      <c r="AB5" s="155">
        <v>25.2</v>
      </c>
      <c r="AC5" s="155">
        <v>22.32</v>
      </c>
      <c r="AD5" s="155">
        <v>23.759999999999998</v>
      </c>
      <c r="AE5" s="155">
        <v>25.56</v>
      </c>
      <c r="AF5" s="124">
        <f t="shared" ref="AF5:AF8" si="1">MAX(B5:AE5)</f>
        <v>57.960000000000008</v>
      </c>
      <c r="AG5" s="166">
        <f t="shared" ref="AG5:AG8" si="2">AVERAGE(B5:AE5)</f>
        <v>27.204000000000001</v>
      </c>
    </row>
    <row r="6" spans="1:36" x14ac:dyDescent="0.2">
      <c r="A6" s="77" t="s">
        <v>93</v>
      </c>
      <c r="B6" s="155">
        <v>24.12</v>
      </c>
      <c r="C6" s="155">
        <v>30.240000000000002</v>
      </c>
      <c r="D6" s="155">
        <v>29.880000000000003</v>
      </c>
      <c r="E6" s="155">
        <v>29.52</v>
      </c>
      <c r="F6" s="155">
        <v>32.76</v>
      </c>
      <c r="G6" s="155">
        <v>25.56</v>
      </c>
      <c r="H6" s="155">
        <v>32.04</v>
      </c>
      <c r="I6" s="155">
        <v>34.92</v>
      </c>
      <c r="J6" s="155">
        <v>38.519999999999996</v>
      </c>
      <c r="K6" s="155">
        <v>33.840000000000003</v>
      </c>
      <c r="L6" s="155">
        <v>27.720000000000002</v>
      </c>
      <c r="M6" s="155">
        <v>34.200000000000003</v>
      </c>
      <c r="N6" s="155">
        <v>25.56</v>
      </c>
      <c r="O6" s="155">
        <v>37.080000000000005</v>
      </c>
      <c r="P6" s="155">
        <v>29.52</v>
      </c>
      <c r="Q6" s="155">
        <v>47.88</v>
      </c>
      <c r="R6" s="155">
        <v>28.08</v>
      </c>
      <c r="S6" s="155">
        <v>17.64</v>
      </c>
      <c r="T6" s="155">
        <v>24.48</v>
      </c>
      <c r="U6" s="155">
        <v>31.319999999999997</v>
      </c>
      <c r="V6" s="155">
        <v>32.76</v>
      </c>
      <c r="W6" s="155">
        <v>34.200000000000003</v>
      </c>
      <c r="X6" s="155">
        <v>30.6</v>
      </c>
      <c r="Y6" s="155">
        <v>28.08</v>
      </c>
      <c r="Z6" s="155">
        <v>36.36</v>
      </c>
      <c r="AA6" s="155">
        <v>32.76</v>
      </c>
      <c r="AB6" s="155">
        <v>26.28</v>
      </c>
      <c r="AC6" s="155">
        <v>22.32</v>
      </c>
      <c r="AD6" s="155">
        <v>32.76</v>
      </c>
      <c r="AE6" s="155">
        <v>33.119999999999997</v>
      </c>
      <c r="AF6" s="95">
        <f t="shared" si="1"/>
        <v>47.88</v>
      </c>
      <c r="AG6" s="167">
        <f t="shared" si="2"/>
        <v>30.804000000000009</v>
      </c>
    </row>
    <row r="7" spans="1:36" x14ac:dyDescent="0.2">
      <c r="A7" s="77" t="s">
        <v>152</v>
      </c>
      <c r="B7" s="155">
        <v>20.52</v>
      </c>
      <c r="C7" s="155">
        <v>28.08</v>
      </c>
      <c r="D7" s="155">
        <v>33.119999999999997</v>
      </c>
      <c r="E7" s="155">
        <v>34.200000000000003</v>
      </c>
      <c r="F7" s="155">
        <v>37.080000000000005</v>
      </c>
      <c r="G7" s="155">
        <v>32.4</v>
      </c>
      <c r="H7" s="155">
        <v>34.200000000000003</v>
      </c>
      <c r="I7" s="155">
        <v>43.56</v>
      </c>
      <c r="J7" s="155">
        <v>51.84</v>
      </c>
      <c r="K7" s="155">
        <v>43.2</v>
      </c>
      <c r="L7" s="155">
        <v>34.92</v>
      </c>
      <c r="M7" s="155">
        <v>27.36</v>
      </c>
      <c r="N7" s="155">
        <v>23.040000000000003</v>
      </c>
      <c r="O7" s="155">
        <v>34.200000000000003</v>
      </c>
      <c r="P7" s="155">
        <v>35.64</v>
      </c>
      <c r="Q7" s="155">
        <v>51.12</v>
      </c>
      <c r="R7" s="155">
        <v>28.08</v>
      </c>
      <c r="S7" s="155">
        <v>20.52</v>
      </c>
      <c r="T7" s="155">
        <v>24.48</v>
      </c>
      <c r="U7" s="155">
        <v>32.76</v>
      </c>
      <c r="V7" s="155">
        <v>38.519999999999996</v>
      </c>
      <c r="W7" s="155">
        <v>42.84</v>
      </c>
      <c r="X7" s="155">
        <v>38.159999999999997</v>
      </c>
      <c r="Y7" s="155">
        <v>44.28</v>
      </c>
      <c r="Z7" s="155">
        <v>41.04</v>
      </c>
      <c r="AA7" s="155">
        <v>28.44</v>
      </c>
      <c r="AB7" s="155">
        <v>21.96</v>
      </c>
      <c r="AC7" s="155">
        <v>24.48</v>
      </c>
      <c r="AD7" s="155">
        <v>30.6</v>
      </c>
      <c r="AE7" s="155">
        <v>38.880000000000003</v>
      </c>
      <c r="AF7" s="95">
        <f t="shared" si="1"/>
        <v>51.84</v>
      </c>
      <c r="AG7" s="167">
        <f t="shared" si="2"/>
        <v>33.984000000000002</v>
      </c>
    </row>
    <row r="8" spans="1:36" x14ac:dyDescent="0.2">
      <c r="A8" s="77" t="s">
        <v>102</v>
      </c>
      <c r="B8" s="155">
        <v>40.680000000000007</v>
      </c>
      <c r="C8" s="155">
        <v>22.32</v>
      </c>
      <c r="D8" s="155">
        <v>24.840000000000003</v>
      </c>
      <c r="E8" s="155">
        <v>26.64</v>
      </c>
      <c r="F8" s="155">
        <v>26.64</v>
      </c>
      <c r="G8" s="155">
        <v>21.6</v>
      </c>
      <c r="H8" s="155">
        <v>19.440000000000001</v>
      </c>
      <c r="I8" s="155">
        <v>30.96</v>
      </c>
      <c r="J8" s="155">
        <v>35.64</v>
      </c>
      <c r="K8" s="155">
        <v>37.800000000000004</v>
      </c>
      <c r="L8" s="155">
        <v>34.56</v>
      </c>
      <c r="M8" s="155">
        <v>33.119999999999997</v>
      </c>
      <c r="N8" s="155">
        <v>28.08</v>
      </c>
      <c r="O8" s="155">
        <v>28.8</v>
      </c>
      <c r="P8" s="155">
        <v>34.92</v>
      </c>
      <c r="Q8" s="155">
        <v>48.6</v>
      </c>
      <c r="R8" s="155">
        <v>82.8</v>
      </c>
      <c r="S8" s="155">
        <v>25.56</v>
      </c>
      <c r="T8" s="155">
        <v>21.240000000000002</v>
      </c>
      <c r="U8" s="155">
        <v>29.880000000000003</v>
      </c>
      <c r="V8" s="155">
        <v>36</v>
      </c>
      <c r="W8" s="155">
        <v>43.92</v>
      </c>
      <c r="X8" s="155">
        <v>32.04</v>
      </c>
      <c r="Y8" s="155">
        <v>44.28</v>
      </c>
      <c r="Z8" s="155">
        <v>37.800000000000004</v>
      </c>
      <c r="AA8" s="155">
        <v>29.16</v>
      </c>
      <c r="AB8" s="155">
        <v>24.840000000000003</v>
      </c>
      <c r="AC8" s="155">
        <v>25.2</v>
      </c>
      <c r="AD8" s="155">
        <v>21.240000000000002</v>
      </c>
      <c r="AE8" s="155">
        <v>25.56</v>
      </c>
      <c r="AF8" s="95">
        <f t="shared" si="1"/>
        <v>82.8</v>
      </c>
      <c r="AG8" s="167">
        <f t="shared" si="2"/>
        <v>32.471999999999994</v>
      </c>
    </row>
    <row r="9" spans="1:36" x14ac:dyDescent="0.2">
      <c r="A9" s="77" t="s">
        <v>108</v>
      </c>
      <c r="B9" s="163">
        <v>21.6</v>
      </c>
      <c r="C9" s="163">
        <v>31.319999999999997</v>
      </c>
      <c r="D9" s="163">
        <v>37.080000000000005</v>
      </c>
      <c r="E9" s="163">
        <v>30.240000000000002</v>
      </c>
      <c r="F9" s="163">
        <v>31.319999999999997</v>
      </c>
      <c r="G9" s="163">
        <v>29.880000000000003</v>
      </c>
      <c r="H9" s="163">
        <v>36.72</v>
      </c>
      <c r="I9" s="163">
        <v>38.880000000000003</v>
      </c>
      <c r="J9" s="163">
        <v>44.64</v>
      </c>
      <c r="K9" s="163">
        <v>39.24</v>
      </c>
      <c r="L9" s="163">
        <v>33.119999999999997</v>
      </c>
      <c r="M9" s="163">
        <v>27.36</v>
      </c>
      <c r="N9" s="163">
        <v>22.68</v>
      </c>
      <c r="O9" s="163">
        <v>36</v>
      </c>
      <c r="P9" s="163">
        <v>30.96</v>
      </c>
      <c r="Q9" s="163">
        <v>40.680000000000007</v>
      </c>
      <c r="R9" s="163">
        <v>19.440000000000001</v>
      </c>
      <c r="S9" s="163">
        <v>21.6</v>
      </c>
      <c r="T9" s="163">
        <v>23.400000000000002</v>
      </c>
      <c r="U9" s="163">
        <v>37.800000000000004</v>
      </c>
      <c r="V9" s="163">
        <v>42.480000000000004</v>
      </c>
      <c r="W9" s="163">
        <v>44.28</v>
      </c>
      <c r="X9" s="163">
        <v>42.12</v>
      </c>
      <c r="Y9" s="163">
        <v>52.92</v>
      </c>
      <c r="Z9" s="163">
        <v>24.48</v>
      </c>
      <c r="AA9" s="163">
        <v>25.92</v>
      </c>
      <c r="AB9" s="163">
        <v>23.040000000000003</v>
      </c>
      <c r="AC9" s="163">
        <v>24.12</v>
      </c>
      <c r="AD9" s="163">
        <v>26.28</v>
      </c>
      <c r="AE9" s="163">
        <v>36.72</v>
      </c>
      <c r="AF9" s="95">
        <f t="shared" ref="AF9:AF29" si="3">MAX(B9:AE9)</f>
        <v>52.92</v>
      </c>
      <c r="AG9" s="167">
        <f t="shared" ref="AG9:AG29" si="4">AVERAGE(B9:AE9)</f>
        <v>32.543999999999997</v>
      </c>
    </row>
    <row r="10" spans="1:36" x14ac:dyDescent="0.2">
      <c r="A10" s="77" t="s">
        <v>0</v>
      </c>
      <c r="B10" s="163">
        <v>22.68</v>
      </c>
      <c r="C10" s="163">
        <v>36.72</v>
      </c>
      <c r="D10" s="163">
        <v>39.24</v>
      </c>
      <c r="E10" s="163">
        <v>39.6</v>
      </c>
      <c r="F10" s="163">
        <v>40.680000000000007</v>
      </c>
      <c r="G10" s="163">
        <v>27.36</v>
      </c>
      <c r="H10" s="163">
        <v>23.759999999999998</v>
      </c>
      <c r="I10" s="163">
        <v>49.32</v>
      </c>
      <c r="J10" s="163">
        <v>43.56</v>
      </c>
      <c r="K10" s="163">
        <v>33.840000000000003</v>
      </c>
      <c r="L10" s="163">
        <v>25.2</v>
      </c>
      <c r="M10" s="163">
        <v>46.440000000000005</v>
      </c>
      <c r="N10" s="163">
        <v>30.96</v>
      </c>
      <c r="O10" s="163">
        <v>20.16</v>
      </c>
      <c r="P10" s="163">
        <v>38.519999999999996</v>
      </c>
      <c r="Q10" s="163">
        <v>48.6</v>
      </c>
      <c r="R10" s="163">
        <v>48.6</v>
      </c>
      <c r="S10" s="163">
        <v>17.64</v>
      </c>
      <c r="T10" s="163">
        <v>15.120000000000001</v>
      </c>
      <c r="U10" s="163">
        <v>42.12</v>
      </c>
      <c r="V10" s="163">
        <v>46.080000000000005</v>
      </c>
      <c r="W10" s="163">
        <v>44.28</v>
      </c>
      <c r="X10" s="163">
        <v>40.32</v>
      </c>
      <c r="Y10" s="163">
        <v>26.64</v>
      </c>
      <c r="Z10" s="163">
        <v>49.32</v>
      </c>
      <c r="AA10" s="163">
        <v>27.720000000000002</v>
      </c>
      <c r="AB10" s="163">
        <v>26.64</v>
      </c>
      <c r="AC10" s="163">
        <v>25.2</v>
      </c>
      <c r="AD10" s="163">
        <v>30.6</v>
      </c>
      <c r="AE10" s="163">
        <v>47.519999999999996</v>
      </c>
      <c r="AF10" s="95">
        <f t="shared" si="3"/>
        <v>49.32</v>
      </c>
      <c r="AG10" s="168">
        <f t="shared" si="4"/>
        <v>35.14800000000001</v>
      </c>
      <c r="AI10" s="11" t="s">
        <v>37</v>
      </c>
      <c r="AJ10" t="s">
        <v>37</v>
      </c>
    </row>
    <row r="11" spans="1:36" x14ac:dyDescent="0.2">
      <c r="A11" s="77" t="s">
        <v>1</v>
      </c>
      <c r="B11" s="163">
        <v>19.079999999999998</v>
      </c>
      <c r="C11" s="163">
        <v>25.56</v>
      </c>
      <c r="D11" s="163">
        <v>23.759999999999998</v>
      </c>
      <c r="E11" s="163">
        <v>16.920000000000002</v>
      </c>
      <c r="F11" s="163">
        <v>25.2</v>
      </c>
      <c r="G11" s="163">
        <v>30.96</v>
      </c>
      <c r="H11" s="163">
        <v>23.040000000000003</v>
      </c>
      <c r="I11" s="163">
        <v>33.480000000000004</v>
      </c>
      <c r="J11" s="163">
        <v>36.72</v>
      </c>
      <c r="K11" s="163">
        <v>28.08</v>
      </c>
      <c r="L11" s="163">
        <v>23.759999999999998</v>
      </c>
      <c r="M11" s="163">
        <v>20.16</v>
      </c>
      <c r="N11" s="163">
        <v>29.880000000000003</v>
      </c>
      <c r="O11" s="163">
        <v>30.240000000000002</v>
      </c>
      <c r="P11" s="163">
        <v>20.16</v>
      </c>
      <c r="Q11" s="163">
        <v>41.76</v>
      </c>
      <c r="R11" s="163">
        <v>50.04</v>
      </c>
      <c r="S11" s="163">
        <v>21.240000000000002</v>
      </c>
      <c r="T11" s="163">
        <v>25.92</v>
      </c>
      <c r="U11" s="163">
        <v>26.64</v>
      </c>
      <c r="V11" s="163">
        <v>28.08</v>
      </c>
      <c r="W11" s="163">
        <v>21.6</v>
      </c>
      <c r="X11" s="163">
        <v>23.040000000000003</v>
      </c>
      <c r="Y11" s="163">
        <v>18.720000000000002</v>
      </c>
      <c r="Z11" s="163">
        <v>18.36</v>
      </c>
      <c r="AA11" s="163">
        <v>16.2</v>
      </c>
      <c r="AB11" s="163">
        <v>21.96</v>
      </c>
      <c r="AC11" s="163">
        <v>16.920000000000002</v>
      </c>
      <c r="AD11" s="163">
        <v>25.92</v>
      </c>
      <c r="AE11" s="163">
        <v>24.12</v>
      </c>
      <c r="AF11" s="95">
        <f t="shared" si="3"/>
        <v>50.04</v>
      </c>
      <c r="AG11" s="168">
        <f t="shared" si="4"/>
        <v>25.584000000000003</v>
      </c>
      <c r="AH11" s="11" t="s">
        <v>37</v>
      </c>
      <c r="AI11" s="11" t="s">
        <v>37</v>
      </c>
    </row>
    <row r="12" spans="1:36" x14ac:dyDescent="0.2">
      <c r="A12" s="77" t="s">
        <v>2</v>
      </c>
      <c r="B12" s="163">
        <v>22.32</v>
      </c>
      <c r="C12" s="163">
        <v>29.880000000000003</v>
      </c>
      <c r="D12" s="163">
        <v>20.52</v>
      </c>
      <c r="E12" s="163">
        <v>27</v>
      </c>
      <c r="F12" s="163">
        <v>25.2</v>
      </c>
      <c r="G12" s="163">
        <v>30.96</v>
      </c>
      <c r="H12" s="163">
        <v>10.8</v>
      </c>
      <c r="I12" s="163">
        <v>30.6</v>
      </c>
      <c r="J12" s="163">
        <v>25.56</v>
      </c>
      <c r="K12" s="163">
        <v>29.16</v>
      </c>
      <c r="L12" s="163">
        <v>18.720000000000002</v>
      </c>
      <c r="M12" s="163">
        <v>38.159999999999997</v>
      </c>
      <c r="N12" s="163">
        <v>30.240000000000002</v>
      </c>
      <c r="O12" s="163">
        <v>39.96</v>
      </c>
      <c r="P12" s="163">
        <v>23.400000000000002</v>
      </c>
      <c r="Q12" s="163">
        <v>15.48</v>
      </c>
      <c r="R12" s="163">
        <v>28.44</v>
      </c>
      <c r="S12" s="163">
        <v>28.08</v>
      </c>
      <c r="T12" s="163">
        <v>40.680000000000007</v>
      </c>
      <c r="U12" s="163">
        <v>15.840000000000002</v>
      </c>
      <c r="V12" s="163">
        <v>27.720000000000002</v>
      </c>
      <c r="W12" s="163">
        <v>34.200000000000003</v>
      </c>
      <c r="X12" s="163">
        <v>27.36</v>
      </c>
      <c r="Y12" s="163">
        <v>24.48</v>
      </c>
      <c r="Z12" s="163">
        <v>36.36</v>
      </c>
      <c r="AA12" s="163">
        <v>25.92</v>
      </c>
      <c r="AB12" s="163">
        <v>25.2</v>
      </c>
      <c r="AC12" s="163">
        <v>25.2</v>
      </c>
      <c r="AD12" s="163">
        <v>24.840000000000003</v>
      </c>
      <c r="AE12" s="163">
        <v>17.28</v>
      </c>
      <c r="AF12" s="95">
        <f t="shared" si="3"/>
        <v>40.680000000000007</v>
      </c>
      <c r="AG12" s="168">
        <f t="shared" si="4"/>
        <v>26.652000000000005</v>
      </c>
      <c r="AH12" s="11" t="s">
        <v>37</v>
      </c>
    </row>
    <row r="13" spans="1:36" x14ac:dyDescent="0.2">
      <c r="A13" s="77" t="s">
        <v>34</v>
      </c>
      <c r="B13" s="163">
        <v>27.720000000000002</v>
      </c>
      <c r="C13" s="163">
        <v>29.52</v>
      </c>
      <c r="D13" s="163">
        <v>31.680000000000003</v>
      </c>
      <c r="E13" s="163">
        <v>23.400000000000002</v>
      </c>
      <c r="F13" s="163">
        <v>32.04</v>
      </c>
      <c r="G13" s="163">
        <v>33.119999999999997</v>
      </c>
      <c r="H13" s="163">
        <v>22.32</v>
      </c>
      <c r="I13" s="163">
        <v>43.2</v>
      </c>
      <c r="J13" s="163">
        <v>39.24</v>
      </c>
      <c r="K13" s="163">
        <v>35.64</v>
      </c>
      <c r="L13" s="163">
        <v>28.44</v>
      </c>
      <c r="M13" s="163">
        <v>26.28</v>
      </c>
      <c r="N13" s="163">
        <v>30.6</v>
      </c>
      <c r="O13" s="163">
        <v>29.880000000000003</v>
      </c>
      <c r="P13" s="163">
        <v>27.720000000000002</v>
      </c>
      <c r="Q13" s="163">
        <v>38.519999999999996</v>
      </c>
      <c r="R13" s="163">
        <v>41.4</v>
      </c>
      <c r="S13" s="163">
        <v>27</v>
      </c>
      <c r="T13" s="163">
        <v>24.48</v>
      </c>
      <c r="U13" s="163">
        <v>29.16</v>
      </c>
      <c r="V13" s="163">
        <v>32.76</v>
      </c>
      <c r="W13" s="163">
        <v>28.44</v>
      </c>
      <c r="X13" s="163">
        <v>30.6</v>
      </c>
      <c r="Y13" s="163">
        <v>27.36</v>
      </c>
      <c r="Z13" s="163">
        <v>25.92</v>
      </c>
      <c r="AA13" s="163">
        <v>34.92</v>
      </c>
      <c r="AB13" s="163">
        <v>29.880000000000003</v>
      </c>
      <c r="AC13" s="163">
        <v>25.92</v>
      </c>
      <c r="AD13" s="163">
        <v>28.44</v>
      </c>
      <c r="AE13" s="163">
        <v>30.6</v>
      </c>
      <c r="AF13" s="95">
        <f t="shared" si="3"/>
        <v>43.2</v>
      </c>
      <c r="AG13" s="168">
        <f t="shared" si="4"/>
        <v>30.540000000000003</v>
      </c>
    </row>
    <row r="14" spans="1:36" x14ac:dyDescent="0.2">
      <c r="A14" s="77" t="s">
        <v>3</v>
      </c>
      <c r="B14" s="163">
        <v>34.56</v>
      </c>
      <c r="C14" s="163">
        <v>30.96</v>
      </c>
      <c r="D14" s="163">
        <v>21.6</v>
      </c>
      <c r="E14" s="163">
        <v>36</v>
      </c>
      <c r="F14" s="163">
        <v>17.64</v>
      </c>
      <c r="G14" s="163">
        <v>22.68</v>
      </c>
      <c r="H14" s="163">
        <v>34.92</v>
      </c>
      <c r="I14" s="163">
        <v>28.8</v>
      </c>
      <c r="J14" s="163">
        <v>23.040000000000003</v>
      </c>
      <c r="K14" s="163">
        <v>27.36</v>
      </c>
      <c r="L14" s="163">
        <v>24.48</v>
      </c>
      <c r="M14" s="163">
        <v>30.240000000000002</v>
      </c>
      <c r="N14" s="163">
        <v>23.400000000000002</v>
      </c>
      <c r="O14" s="163">
        <v>21.6</v>
      </c>
      <c r="P14" s="163">
        <v>20.16</v>
      </c>
      <c r="Q14" s="163">
        <v>24.12</v>
      </c>
      <c r="R14" s="163">
        <v>33.480000000000004</v>
      </c>
      <c r="S14" s="163">
        <v>33.119999999999997</v>
      </c>
      <c r="T14" s="163">
        <v>28.08</v>
      </c>
      <c r="U14" s="163">
        <v>29.52</v>
      </c>
      <c r="V14" s="163">
        <v>24.48</v>
      </c>
      <c r="W14" s="163">
        <v>26.28</v>
      </c>
      <c r="X14" s="163">
        <v>22.68</v>
      </c>
      <c r="Y14" s="163">
        <v>17.64</v>
      </c>
      <c r="Z14" s="163">
        <v>27</v>
      </c>
      <c r="AA14" s="163">
        <v>28.08</v>
      </c>
      <c r="AB14" s="163">
        <v>23.759999999999998</v>
      </c>
      <c r="AC14" s="163">
        <v>20.88</v>
      </c>
      <c r="AD14" s="163">
        <v>20.88</v>
      </c>
      <c r="AE14" s="163">
        <v>25.2</v>
      </c>
      <c r="AF14" s="95">
        <f t="shared" si="3"/>
        <v>36</v>
      </c>
      <c r="AG14" s="168">
        <f t="shared" si="4"/>
        <v>26.088000000000005</v>
      </c>
    </row>
    <row r="15" spans="1:36" x14ac:dyDescent="0.2">
      <c r="A15" s="77" t="s">
        <v>153</v>
      </c>
      <c r="B15" s="155">
        <v>19.8</v>
      </c>
      <c r="C15" s="155">
        <v>32.76</v>
      </c>
      <c r="D15" s="155">
        <v>28.8</v>
      </c>
      <c r="E15" s="155">
        <v>34.56</v>
      </c>
      <c r="F15" s="155">
        <v>38.519999999999996</v>
      </c>
      <c r="G15" s="155">
        <v>28.08</v>
      </c>
      <c r="H15" s="155">
        <v>38.159999999999997</v>
      </c>
      <c r="I15" s="155">
        <v>39.96</v>
      </c>
      <c r="J15" s="155">
        <v>47.16</v>
      </c>
      <c r="K15" s="155">
        <v>44.64</v>
      </c>
      <c r="L15" s="155">
        <v>41.76</v>
      </c>
      <c r="M15" s="155">
        <v>26.64</v>
      </c>
      <c r="N15" s="155">
        <v>28.8</v>
      </c>
      <c r="O15" s="155">
        <v>36.36</v>
      </c>
      <c r="P15" s="155">
        <v>32.4</v>
      </c>
      <c r="Q15" s="155">
        <v>46.440000000000005</v>
      </c>
      <c r="R15" s="155">
        <v>18.36</v>
      </c>
      <c r="S15" s="155">
        <v>20.16</v>
      </c>
      <c r="T15" s="155">
        <v>36</v>
      </c>
      <c r="U15" s="155">
        <v>39.96</v>
      </c>
      <c r="V15" s="155">
        <v>41.4</v>
      </c>
      <c r="W15" s="155">
        <v>48.24</v>
      </c>
      <c r="X15" s="155">
        <v>38.880000000000003</v>
      </c>
      <c r="Y15" s="155">
        <v>44.64</v>
      </c>
      <c r="Z15" s="155">
        <v>34.92</v>
      </c>
      <c r="AA15" s="155">
        <v>28.44</v>
      </c>
      <c r="AB15" s="155">
        <v>28.44</v>
      </c>
      <c r="AC15" s="155">
        <v>32.76</v>
      </c>
      <c r="AD15" s="155">
        <v>35.28</v>
      </c>
      <c r="AE15" s="155">
        <v>41.76</v>
      </c>
      <c r="AF15" s="95">
        <f t="shared" si="3"/>
        <v>48.24</v>
      </c>
      <c r="AG15" s="167">
        <f t="shared" si="4"/>
        <v>35.136000000000003</v>
      </c>
      <c r="AH15" s="11" t="s">
        <v>37</v>
      </c>
      <c r="AJ15" t="s">
        <v>37</v>
      </c>
    </row>
    <row r="16" spans="1:36" x14ac:dyDescent="0.2">
      <c r="A16" s="77" t="s">
        <v>154</v>
      </c>
      <c r="B16" s="155">
        <v>27</v>
      </c>
      <c r="C16" s="155">
        <v>28.8</v>
      </c>
      <c r="D16" s="155">
        <v>29.880000000000003</v>
      </c>
      <c r="E16" s="155">
        <v>30.240000000000002</v>
      </c>
      <c r="F16" s="155">
        <v>30.240000000000002</v>
      </c>
      <c r="G16" s="155">
        <v>24.48</v>
      </c>
      <c r="H16" s="155">
        <v>29.880000000000003</v>
      </c>
      <c r="I16" s="155">
        <v>33.840000000000003</v>
      </c>
      <c r="J16" s="155">
        <v>37.080000000000005</v>
      </c>
      <c r="K16" s="155">
        <v>34.92</v>
      </c>
      <c r="L16" s="155">
        <v>29.16</v>
      </c>
      <c r="M16" s="155">
        <v>32.76</v>
      </c>
      <c r="N16" s="155">
        <v>31.319999999999997</v>
      </c>
      <c r="O16" s="155">
        <v>28.8</v>
      </c>
      <c r="P16" s="155">
        <v>29.880000000000003</v>
      </c>
      <c r="Q16" s="155">
        <v>51.480000000000004</v>
      </c>
      <c r="R16" s="155">
        <v>37.800000000000004</v>
      </c>
      <c r="S16" s="155">
        <v>23.400000000000002</v>
      </c>
      <c r="T16" s="155">
        <v>25.92</v>
      </c>
      <c r="U16" s="155">
        <v>30.96</v>
      </c>
      <c r="V16" s="155">
        <v>33.840000000000003</v>
      </c>
      <c r="W16" s="155">
        <v>37.440000000000005</v>
      </c>
      <c r="X16" s="155">
        <v>37.800000000000004</v>
      </c>
      <c r="Y16" s="155">
        <v>36.72</v>
      </c>
      <c r="Z16" s="155">
        <v>44.28</v>
      </c>
      <c r="AA16" s="155">
        <v>22.68</v>
      </c>
      <c r="AB16" s="155">
        <v>27</v>
      </c>
      <c r="AC16" s="155">
        <v>24.12</v>
      </c>
      <c r="AD16" s="155">
        <v>29.52</v>
      </c>
      <c r="AE16" s="155">
        <v>31.319999999999997</v>
      </c>
      <c r="AF16" s="95">
        <f t="shared" si="3"/>
        <v>51.480000000000004</v>
      </c>
      <c r="AG16" s="167">
        <f t="shared" si="4"/>
        <v>31.752000000000002</v>
      </c>
      <c r="AJ16" t="s">
        <v>37</v>
      </c>
    </row>
    <row r="17" spans="1:37" x14ac:dyDescent="0.2">
      <c r="A17" s="77" t="s">
        <v>4</v>
      </c>
      <c r="B17" s="163">
        <v>19.8</v>
      </c>
      <c r="C17" s="163">
        <v>26.28</v>
      </c>
      <c r="D17" s="163">
        <v>25.92</v>
      </c>
      <c r="E17" s="163">
        <v>33.119999999999997</v>
      </c>
      <c r="F17" s="163">
        <v>31.680000000000003</v>
      </c>
      <c r="G17" s="163">
        <v>23.759999999999998</v>
      </c>
      <c r="H17" s="163">
        <v>37.080000000000005</v>
      </c>
      <c r="I17" s="163">
        <v>36</v>
      </c>
      <c r="J17" s="163">
        <v>36.36</v>
      </c>
      <c r="K17" s="163">
        <v>32.04</v>
      </c>
      <c r="L17" s="163">
        <v>40.32</v>
      </c>
      <c r="M17" s="163">
        <v>32.04</v>
      </c>
      <c r="N17" s="163">
        <v>23.040000000000003</v>
      </c>
      <c r="O17" s="163">
        <v>33.840000000000003</v>
      </c>
      <c r="P17" s="163">
        <v>27.720000000000002</v>
      </c>
      <c r="Q17" s="163">
        <v>43.56</v>
      </c>
      <c r="R17" s="163">
        <v>19.8</v>
      </c>
      <c r="S17" s="163">
        <v>24.12</v>
      </c>
      <c r="T17" s="163">
        <v>35.64</v>
      </c>
      <c r="U17" s="163">
        <v>34.56</v>
      </c>
      <c r="V17" s="163">
        <v>34.92</v>
      </c>
      <c r="W17" s="163">
        <v>41.76</v>
      </c>
      <c r="X17" s="163">
        <v>37.800000000000004</v>
      </c>
      <c r="Y17" s="163">
        <v>44.28</v>
      </c>
      <c r="Z17" s="163">
        <v>44.28</v>
      </c>
      <c r="AA17" s="163">
        <v>24.12</v>
      </c>
      <c r="AB17" s="163">
        <v>21.96</v>
      </c>
      <c r="AC17" s="163">
        <v>23.759999999999998</v>
      </c>
      <c r="AD17" s="163">
        <v>32.76</v>
      </c>
      <c r="AE17" s="163">
        <v>36.72</v>
      </c>
      <c r="AF17" s="95">
        <f t="shared" si="3"/>
        <v>44.28</v>
      </c>
      <c r="AG17" s="168">
        <f t="shared" si="4"/>
        <v>31.968</v>
      </c>
      <c r="AJ17" t="s">
        <v>37</v>
      </c>
    </row>
    <row r="18" spans="1:37" x14ac:dyDescent="0.2">
      <c r="A18" s="77" t="s">
        <v>5</v>
      </c>
      <c r="B18" s="163">
        <v>22.68</v>
      </c>
      <c r="C18" s="163">
        <v>30.6</v>
      </c>
      <c r="D18" s="163">
        <v>29.880000000000003</v>
      </c>
      <c r="E18" s="163">
        <v>30.6</v>
      </c>
      <c r="F18" s="163">
        <v>34.92</v>
      </c>
      <c r="G18" s="163">
        <v>27.720000000000002</v>
      </c>
      <c r="H18" s="163">
        <v>31.319999999999997</v>
      </c>
      <c r="I18" s="163">
        <v>33.119999999999997</v>
      </c>
      <c r="J18" s="163">
        <v>36.72</v>
      </c>
      <c r="K18" s="163">
        <v>36</v>
      </c>
      <c r="L18" s="163">
        <v>30.96</v>
      </c>
      <c r="M18" s="163">
        <v>27.720000000000002</v>
      </c>
      <c r="N18" s="163">
        <v>25.56</v>
      </c>
      <c r="O18" s="163">
        <v>39.24</v>
      </c>
      <c r="P18" s="163">
        <v>29.16</v>
      </c>
      <c r="Q18" s="163">
        <v>56.88</v>
      </c>
      <c r="R18" s="163">
        <v>21.6</v>
      </c>
      <c r="S18" s="163">
        <v>23.759999999999998</v>
      </c>
      <c r="T18" s="163">
        <v>30.6</v>
      </c>
      <c r="U18" s="163">
        <v>35.64</v>
      </c>
      <c r="V18" s="163">
        <v>37.800000000000004</v>
      </c>
      <c r="W18" s="163">
        <v>34.200000000000003</v>
      </c>
      <c r="X18" s="163">
        <v>29.16</v>
      </c>
      <c r="Y18" s="163">
        <v>26.28</v>
      </c>
      <c r="Z18" s="163">
        <v>25.56</v>
      </c>
      <c r="AA18" s="163">
        <v>32.04</v>
      </c>
      <c r="AB18" s="163">
        <v>21.96</v>
      </c>
      <c r="AC18" s="163">
        <v>22.32</v>
      </c>
      <c r="AD18" s="163">
        <v>29.880000000000003</v>
      </c>
      <c r="AE18" s="163">
        <v>34.56</v>
      </c>
      <c r="AF18" s="95">
        <f t="shared" si="3"/>
        <v>56.88</v>
      </c>
      <c r="AG18" s="168">
        <f t="shared" si="4"/>
        <v>30.948</v>
      </c>
      <c r="AJ18" t="s">
        <v>37</v>
      </c>
    </row>
    <row r="19" spans="1:37" x14ac:dyDescent="0.2">
      <c r="A19" s="77" t="s">
        <v>33</v>
      </c>
      <c r="B19" s="163">
        <v>15.840000000000002</v>
      </c>
      <c r="C19" s="163">
        <v>20.88</v>
      </c>
      <c r="D19" s="163">
        <v>21.240000000000002</v>
      </c>
      <c r="E19" s="163">
        <v>25.2</v>
      </c>
      <c r="F19" s="163">
        <v>24.12</v>
      </c>
      <c r="G19" s="163">
        <v>14.76</v>
      </c>
      <c r="H19" s="163">
        <v>20.88</v>
      </c>
      <c r="I19" s="163">
        <v>29.52</v>
      </c>
      <c r="J19" s="163">
        <v>43.56</v>
      </c>
      <c r="K19" s="163">
        <v>33.480000000000004</v>
      </c>
      <c r="L19" s="163">
        <v>30.240000000000002</v>
      </c>
      <c r="M19" s="163">
        <v>27</v>
      </c>
      <c r="N19" s="163">
        <v>18.720000000000002</v>
      </c>
      <c r="O19" s="163">
        <v>25.92</v>
      </c>
      <c r="P19" s="163">
        <v>40.680000000000007</v>
      </c>
      <c r="Q19" s="163">
        <v>25.2</v>
      </c>
      <c r="R19" s="163">
        <v>20.88</v>
      </c>
      <c r="S19" s="163">
        <v>16.2</v>
      </c>
      <c r="T19" s="163">
        <v>14.76</v>
      </c>
      <c r="U19" s="163">
        <v>28.08</v>
      </c>
      <c r="V19" s="163">
        <v>26.64</v>
      </c>
      <c r="W19" s="163">
        <v>31.680000000000003</v>
      </c>
      <c r="X19" s="163">
        <v>28.08</v>
      </c>
      <c r="Y19" s="163">
        <v>34.92</v>
      </c>
      <c r="Z19" s="163">
        <v>19.8</v>
      </c>
      <c r="AA19" s="163">
        <v>24.12</v>
      </c>
      <c r="AB19" s="163">
        <v>16.2</v>
      </c>
      <c r="AC19" s="163">
        <v>20.52</v>
      </c>
      <c r="AD19" s="163">
        <v>15.120000000000001</v>
      </c>
      <c r="AE19" s="163">
        <v>28.44</v>
      </c>
      <c r="AF19" s="95">
        <f t="shared" si="3"/>
        <v>43.56</v>
      </c>
      <c r="AG19" s="168">
        <f t="shared" si="4"/>
        <v>24.756000000000004</v>
      </c>
      <c r="AJ19" t="s">
        <v>37</v>
      </c>
    </row>
    <row r="20" spans="1:37" x14ac:dyDescent="0.2">
      <c r="A20" s="77" t="s">
        <v>155</v>
      </c>
      <c r="B20" s="155">
        <v>21.96</v>
      </c>
      <c r="C20" s="155">
        <v>35.28</v>
      </c>
      <c r="D20" s="155">
        <v>32.4</v>
      </c>
      <c r="E20" s="155">
        <v>33.480000000000004</v>
      </c>
      <c r="F20" s="155">
        <v>34.200000000000003</v>
      </c>
      <c r="G20" s="155">
        <v>33.480000000000004</v>
      </c>
      <c r="H20" s="155">
        <v>34.56</v>
      </c>
      <c r="I20" s="155">
        <v>41.04</v>
      </c>
      <c r="J20" s="155">
        <v>48.24</v>
      </c>
      <c r="K20" s="155">
        <v>45.36</v>
      </c>
      <c r="L20" s="155">
        <v>31.319999999999997</v>
      </c>
      <c r="M20" s="155">
        <v>31.680000000000003</v>
      </c>
      <c r="N20" s="155">
        <v>25.56</v>
      </c>
      <c r="O20" s="155">
        <v>34.56</v>
      </c>
      <c r="P20" s="155">
        <v>28.8</v>
      </c>
      <c r="Q20" s="155">
        <v>52.2</v>
      </c>
      <c r="R20" s="155">
        <v>23.040000000000003</v>
      </c>
      <c r="S20" s="155">
        <v>23.759999999999998</v>
      </c>
      <c r="T20" s="155">
        <v>22.68</v>
      </c>
      <c r="U20" s="155">
        <v>38.159999999999997</v>
      </c>
      <c r="V20" s="155">
        <v>44.64</v>
      </c>
      <c r="W20" s="155">
        <v>42.84</v>
      </c>
      <c r="X20" s="155">
        <v>38.880000000000003</v>
      </c>
      <c r="Y20" s="155">
        <v>53.64</v>
      </c>
      <c r="Z20" s="155">
        <v>31.680000000000003</v>
      </c>
      <c r="AA20" s="155">
        <v>28.08</v>
      </c>
      <c r="AB20" s="155">
        <v>24.48</v>
      </c>
      <c r="AC20" s="155">
        <v>29.16</v>
      </c>
      <c r="AD20" s="155">
        <v>27</v>
      </c>
      <c r="AE20" s="155">
        <v>37.080000000000005</v>
      </c>
      <c r="AF20" s="95">
        <f t="shared" si="3"/>
        <v>53.64</v>
      </c>
      <c r="AG20" s="167">
        <f t="shared" si="4"/>
        <v>34.308</v>
      </c>
      <c r="AH20" s="11" t="s">
        <v>37</v>
      </c>
      <c r="AJ20" t="s">
        <v>37</v>
      </c>
    </row>
    <row r="21" spans="1:37" s="5" customFormat="1" x14ac:dyDescent="0.2">
      <c r="A21" s="77" t="s">
        <v>6</v>
      </c>
      <c r="B21" s="163">
        <v>18.720000000000002</v>
      </c>
      <c r="C21" s="163">
        <v>15.840000000000002</v>
      </c>
      <c r="D21" s="163">
        <v>15.48</v>
      </c>
      <c r="E21" s="163">
        <v>11.879999999999999</v>
      </c>
      <c r="F21" s="163">
        <v>7.5600000000000005</v>
      </c>
      <c r="G21" s="163" t="s">
        <v>209</v>
      </c>
      <c r="H21" s="163" t="s">
        <v>209</v>
      </c>
      <c r="I21" s="163" t="s">
        <v>209</v>
      </c>
      <c r="J21" s="163" t="s">
        <v>209</v>
      </c>
      <c r="K21" s="163" t="s">
        <v>209</v>
      </c>
      <c r="L21" s="163" t="s">
        <v>209</v>
      </c>
      <c r="M21" s="163" t="s">
        <v>209</v>
      </c>
      <c r="N21" s="163" t="s">
        <v>209</v>
      </c>
      <c r="O21" s="163" t="s">
        <v>209</v>
      </c>
      <c r="P21" s="163" t="s">
        <v>209</v>
      </c>
      <c r="Q21" s="163" t="s">
        <v>209</v>
      </c>
      <c r="R21" s="163" t="s">
        <v>209</v>
      </c>
      <c r="S21" s="163" t="s">
        <v>209</v>
      </c>
      <c r="T21" s="163" t="s">
        <v>209</v>
      </c>
      <c r="U21" s="163" t="s">
        <v>209</v>
      </c>
      <c r="V21" s="163" t="s">
        <v>209</v>
      </c>
      <c r="W21" s="163" t="s">
        <v>209</v>
      </c>
      <c r="X21" s="163" t="s">
        <v>209</v>
      </c>
      <c r="Y21" s="163" t="s">
        <v>209</v>
      </c>
      <c r="Z21" s="163" t="s">
        <v>209</v>
      </c>
      <c r="AA21" s="163" t="s">
        <v>209</v>
      </c>
      <c r="AB21" s="163" t="s">
        <v>209</v>
      </c>
      <c r="AC21" s="163" t="s">
        <v>209</v>
      </c>
      <c r="AD21" s="163" t="s">
        <v>209</v>
      </c>
      <c r="AE21" s="163" t="s">
        <v>209</v>
      </c>
      <c r="AF21" s="95">
        <f t="shared" si="3"/>
        <v>18.720000000000002</v>
      </c>
      <c r="AG21" s="168">
        <f t="shared" si="4"/>
        <v>13.896000000000001</v>
      </c>
      <c r="AJ21" s="5" t="s">
        <v>37</v>
      </c>
    </row>
    <row r="22" spans="1:37" x14ac:dyDescent="0.2">
      <c r="A22" s="77" t="s">
        <v>156</v>
      </c>
      <c r="B22" s="155">
        <v>23.400000000000002</v>
      </c>
      <c r="C22" s="155">
        <v>30.6</v>
      </c>
      <c r="D22" s="155">
        <v>27</v>
      </c>
      <c r="E22" s="155">
        <v>33.480000000000004</v>
      </c>
      <c r="F22" s="155">
        <v>33.840000000000003</v>
      </c>
      <c r="G22" s="155">
        <v>24.12</v>
      </c>
      <c r="H22" s="155">
        <v>25.92</v>
      </c>
      <c r="I22" s="155">
        <v>37.800000000000004</v>
      </c>
      <c r="J22" s="155">
        <v>37.440000000000005</v>
      </c>
      <c r="K22" s="155">
        <v>39.24</v>
      </c>
      <c r="L22" s="155">
        <v>29.880000000000003</v>
      </c>
      <c r="M22" s="155">
        <v>39.6</v>
      </c>
      <c r="N22" s="155">
        <v>25.2</v>
      </c>
      <c r="O22" s="155">
        <v>33.840000000000003</v>
      </c>
      <c r="P22" s="155">
        <v>30.96</v>
      </c>
      <c r="Q22" s="155">
        <v>43.2</v>
      </c>
      <c r="R22" s="155">
        <v>23.759999999999998</v>
      </c>
      <c r="S22" s="155">
        <v>24.12</v>
      </c>
      <c r="T22" s="155">
        <v>19.8</v>
      </c>
      <c r="U22" s="155">
        <v>33.480000000000004</v>
      </c>
      <c r="V22" s="155">
        <v>39.24</v>
      </c>
      <c r="W22" s="155">
        <v>32.4</v>
      </c>
      <c r="X22" s="155">
        <v>37.800000000000004</v>
      </c>
      <c r="Y22" s="155">
        <v>38.519999999999996</v>
      </c>
      <c r="Z22" s="155">
        <v>27.36</v>
      </c>
      <c r="AA22" s="155">
        <v>25.56</v>
      </c>
      <c r="AB22" s="155">
        <v>24.48</v>
      </c>
      <c r="AC22" s="155">
        <v>26.28</v>
      </c>
      <c r="AD22" s="155">
        <v>23.400000000000002</v>
      </c>
      <c r="AE22" s="155">
        <v>33.840000000000003</v>
      </c>
      <c r="AF22" s="95">
        <f t="shared" si="3"/>
        <v>43.2</v>
      </c>
      <c r="AG22" s="167">
        <f t="shared" si="4"/>
        <v>30.851999999999993</v>
      </c>
    </row>
    <row r="23" spans="1:37" x14ac:dyDescent="0.2">
      <c r="A23" s="77" t="s">
        <v>157</v>
      </c>
      <c r="B23" s="155">
        <v>8.2799999999999994</v>
      </c>
      <c r="C23" s="155">
        <v>16.559999999999999</v>
      </c>
      <c r="D23" s="155">
        <v>14.76</v>
      </c>
      <c r="E23" s="155" t="s">
        <v>209</v>
      </c>
      <c r="F23" s="155">
        <v>14.4</v>
      </c>
      <c r="G23" s="155" t="s">
        <v>209</v>
      </c>
      <c r="H23" s="155">
        <v>11.16</v>
      </c>
      <c r="I23" s="155">
        <v>11.16</v>
      </c>
      <c r="J23" s="155">
        <v>19.8</v>
      </c>
      <c r="K23" s="155">
        <v>15.840000000000002</v>
      </c>
      <c r="L23" s="155" t="s">
        <v>209</v>
      </c>
      <c r="M23" s="155">
        <v>12.24</v>
      </c>
      <c r="N23" s="155">
        <v>21.240000000000002</v>
      </c>
      <c r="O23" s="155">
        <v>13.68</v>
      </c>
      <c r="P23" s="155">
        <v>6.12</v>
      </c>
      <c r="Q23" s="155" t="s">
        <v>209</v>
      </c>
      <c r="R23" s="155">
        <v>20.88</v>
      </c>
      <c r="S23" s="155" t="s">
        <v>209</v>
      </c>
      <c r="T23" s="155">
        <v>14.04</v>
      </c>
      <c r="U23" s="155" t="s">
        <v>209</v>
      </c>
      <c r="V23" s="155">
        <v>22.68</v>
      </c>
      <c r="W23" s="155">
        <v>21.6</v>
      </c>
      <c r="X23" s="155">
        <v>10.44</v>
      </c>
      <c r="Y23" s="155" t="s">
        <v>209</v>
      </c>
      <c r="Z23" s="155" t="s">
        <v>209</v>
      </c>
      <c r="AA23" s="155" t="s">
        <v>209</v>
      </c>
      <c r="AB23" s="155" t="s">
        <v>209</v>
      </c>
      <c r="AC23" s="155">
        <v>20.52</v>
      </c>
      <c r="AD23" s="155">
        <v>24.840000000000003</v>
      </c>
      <c r="AE23" s="155">
        <v>24.840000000000003</v>
      </c>
      <c r="AF23" s="95">
        <f t="shared" si="3"/>
        <v>24.840000000000003</v>
      </c>
      <c r="AG23" s="167">
        <f t="shared" si="4"/>
        <v>16.254000000000001</v>
      </c>
      <c r="AJ23" t="s">
        <v>37</v>
      </c>
    </row>
    <row r="24" spans="1:37" x14ac:dyDescent="0.2">
      <c r="A24" s="77" t="s">
        <v>8</v>
      </c>
      <c r="B24" s="163">
        <v>23.04</v>
      </c>
      <c r="C24" s="163">
        <v>16.2</v>
      </c>
      <c r="D24" s="87" t="s">
        <v>209</v>
      </c>
      <c r="E24" s="87" t="s">
        <v>209</v>
      </c>
      <c r="F24" s="87" t="s">
        <v>209</v>
      </c>
      <c r="G24" s="87" t="s">
        <v>209</v>
      </c>
      <c r="H24" s="87" t="s">
        <v>209</v>
      </c>
      <c r="I24" s="87" t="s">
        <v>209</v>
      </c>
      <c r="J24" s="87" t="s">
        <v>209</v>
      </c>
      <c r="K24" s="87" t="s">
        <v>209</v>
      </c>
      <c r="L24" s="87" t="s">
        <v>209</v>
      </c>
      <c r="M24" s="87" t="s">
        <v>209</v>
      </c>
      <c r="N24" s="87" t="s">
        <v>209</v>
      </c>
      <c r="O24" s="87" t="s">
        <v>209</v>
      </c>
      <c r="P24" s="87" t="s">
        <v>209</v>
      </c>
      <c r="Q24" s="87" t="s">
        <v>209</v>
      </c>
      <c r="R24" s="87" t="s">
        <v>209</v>
      </c>
      <c r="S24" s="87" t="s">
        <v>209</v>
      </c>
      <c r="T24" s="87" t="s">
        <v>209</v>
      </c>
      <c r="U24" s="87" t="s">
        <v>209</v>
      </c>
      <c r="V24" s="87" t="s">
        <v>209</v>
      </c>
      <c r="W24" s="87" t="s">
        <v>209</v>
      </c>
      <c r="X24" s="87" t="s">
        <v>209</v>
      </c>
      <c r="Y24" s="87" t="s">
        <v>209</v>
      </c>
      <c r="Z24" s="87" t="s">
        <v>209</v>
      </c>
      <c r="AA24" s="87" t="s">
        <v>209</v>
      </c>
      <c r="AB24" s="87" t="s">
        <v>209</v>
      </c>
      <c r="AC24" s="87" t="s">
        <v>209</v>
      </c>
      <c r="AD24" s="87" t="s">
        <v>209</v>
      </c>
      <c r="AE24" s="93" t="s">
        <v>209</v>
      </c>
      <c r="AF24" s="95">
        <f t="shared" si="3"/>
        <v>23.04</v>
      </c>
      <c r="AG24" s="168">
        <f t="shared" si="4"/>
        <v>19.619999999999997</v>
      </c>
      <c r="AK24" t="s">
        <v>37</v>
      </c>
    </row>
    <row r="25" spans="1:37" x14ac:dyDescent="0.2">
      <c r="A25" s="77" t="s">
        <v>158</v>
      </c>
      <c r="B25" s="155">
        <v>23.040000000000003</v>
      </c>
      <c r="C25" s="155">
        <v>26.28</v>
      </c>
      <c r="D25" s="155">
        <v>26.64</v>
      </c>
      <c r="E25" s="155">
        <v>29.880000000000003</v>
      </c>
      <c r="F25" s="155">
        <v>39.24</v>
      </c>
      <c r="G25" s="155">
        <v>22.68</v>
      </c>
      <c r="H25" s="155">
        <v>25.56</v>
      </c>
      <c r="I25" s="155">
        <v>33.840000000000003</v>
      </c>
      <c r="J25" s="155">
        <v>44.28</v>
      </c>
      <c r="K25" s="155">
        <v>33.840000000000003</v>
      </c>
      <c r="L25" s="155">
        <v>25.92</v>
      </c>
      <c r="M25" s="155">
        <v>21.96</v>
      </c>
      <c r="N25" s="155">
        <v>24.12</v>
      </c>
      <c r="O25" s="155">
        <v>32.4</v>
      </c>
      <c r="P25" s="155">
        <v>70.56</v>
      </c>
      <c r="Q25" s="155">
        <v>67.319999999999993</v>
      </c>
      <c r="R25" s="155">
        <v>29.880000000000003</v>
      </c>
      <c r="S25" s="155">
        <v>19.8</v>
      </c>
      <c r="T25" s="155">
        <v>22.68</v>
      </c>
      <c r="U25" s="155">
        <v>27</v>
      </c>
      <c r="V25" s="155">
        <v>28.8</v>
      </c>
      <c r="W25" s="155">
        <v>33.480000000000004</v>
      </c>
      <c r="X25" s="155">
        <v>28.08</v>
      </c>
      <c r="Y25" s="155">
        <v>21.240000000000002</v>
      </c>
      <c r="Z25" s="155">
        <v>39.24</v>
      </c>
      <c r="AA25" s="155">
        <v>30.6</v>
      </c>
      <c r="AB25" s="155">
        <v>27.720000000000002</v>
      </c>
      <c r="AC25" s="155">
        <v>25.92</v>
      </c>
      <c r="AD25" s="155">
        <v>22.68</v>
      </c>
      <c r="AE25" s="155">
        <v>24.12</v>
      </c>
      <c r="AF25" s="95">
        <f t="shared" si="3"/>
        <v>70.56</v>
      </c>
      <c r="AG25" s="168">
        <f t="shared" si="4"/>
        <v>30.959999999999997</v>
      </c>
    </row>
    <row r="26" spans="1:37" x14ac:dyDescent="0.2">
      <c r="A26" s="77" t="s">
        <v>9</v>
      </c>
      <c r="B26" s="155">
        <v>17.64</v>
      </c>
      <c r="C26" s="155">
        <v>21.96</v>
      </c>
      <c r="D26" s="155">
        <v>20.88</v>
      </c>
      <c r="E26" s="155">
        <v>27.720000000000002</v>
      </c>
      <c r="F26" s="155">
        <v>24.12</v>
      </c>
      <c r="G26" s="155">
        <v>25.56</v>
      </c>
      <c r="H26" s="155">
        <v>25.92</v>
      </c>
      <c r="I26" s="155">
        <v>31.680000000000003</v>
      </c>
      <c r="J26" s="155">
        <v>36</v>
      </c>
      <c r="K26" s="155">
        <v>39.24</v>
      </c>
      <c r="L26" s="155">
        <v>29.880000000000003</v>
      </c>
      <c r="M26" s="155">
        <v>23.400000000000002</v>
      </c>
      <c r="N26" s="155">
        <v>22.32</v>
      </c>
      <c r="O26" s="155">
        <v>29.52</v>
      </c>
      <c r="P26" s="155">
        <v>29.52</v>
      </c>
      <c r="Q26" s="155">
        <v>48.24</v>
      </c>
      <c r="R26" s="155">
        <v>38.159999999999997</v>
      </c>
      <c r="S26" s="155">
        <v>17.28</v>
      </c>
      <c r="T26" s="155">
        <v>40.680000000000007</v>
      </c>
      <c r="U26" s="155">
        <v>30.6</v>
      </c>
      <c r="V26" s="155">
        <v>29.880000000000003</v>
      </c>
      <c r="W26" s="155">
        <v>33.840000000000003</v>
      </c>
      <c r="X26" s="155">
        <v>28.8</v>
      </c>
      <c r="Y26" s="155">
        <v>25.56</v>
      </c>
      <c r="Z26" s="155">
        <v>41.04</v>
      </c>
      <c r="AA26" s="155">
        <v>23.759999999999998</v>
      </c>
      <c r="AB26" s="155">
        <v>28.08</v>
      </c>
      <c r="AC26" s="155">
        <v>22.32</v>
      </c>
      <c r="AD26" s="155">
        <v>19.8</v>
      </c>
      <c r="AE26" s="155">
        <v>25.92</v>
      </c>
      <c r="AF26" s="95">
        <f t="shared" si="3"/>
        <v>48.24</v>
      </c>
      <c r="AG26" s="168">
        <f t="shared" si="4"/>
        <v>28.643999999999998</v>
      </c>
      <c r="AJ26" t="s">
        <v>37</v>
      </c>
      <c r="AK26" t="s">
        <v>37</v>
      </c>
    </row>
    <row r="27" spans="1:37" x14ac:dyDescent="0.2">
      <c r="A27" s="77" t="s">
        <v>143</v>
      </c>
      <c r="B27" s="155">
        <v>21.240000000000002</v>
      </c>
      <c r="C27" s="155">
        <v>38.159999999999997</v>
      </c>
      <c r="D27" s="155">
        <v>33.840000000000003</v>
      </c>
      <c r="E27" s="155">
        <v>35.64</v>
      </c>
      <c r="F27" s="155">
        <v>36.72</v>
      </c>
      <c r="G27" s="155">
        <v>30.6</v>
      </c>
      <c r="H27" s="155">
        <v>36.72</v>
      </c>
      <c r="I27" s="155">
        <v>43.92</v>
      </c>
      <c r="J27" s="155">
        <v>39.6</v>
      </c>
      <c r="K27" s="155">
        <v>31.319999999999997</v>
      </c>
      <c r="L27" s="155">
        <v>34.200000000000003</v>
      </c>
      <c r="M27" s="155">
        <v>20.88</v>
      </c>
      <c r="N27" s="155">
        <v>35.64</v>
      </c>
      <c r="O27" s="155">
        <v>35.28</v>
      </c>
      <c r="P27" s="155">
        <v>33.480000000000004</v>
      </c>
      <c r="Q27" s="155">
        <v>65.160000000000011</v>
      </c>
      <c r="R27" s="155">
        <v>19.440000000000001</v>
      </c>
      <c r="S27" s="155">
        <v>19.8</v>
      </c>
      <c r="T27" s="155">
        <v>28.8</v>
      </c>
      <c r="U27" s="155">
        <v>34.200000000000003</v>
      </c>
      <c r="V27" s="155">
        <v>37.080000000000005</v>
      </c>
      <c r="W27" s="155">
        <v>41.76</v>
      </c>
      <c r="X27" s="155">
        <v>39.24</v>
      </c>
      <c r="Y27" s="155">
        <v>26.28</v>
      </c>
      <c r="Z27" s="155">
        <v>32.04</v>
      </c>
      <c r="AA27" s="155">
        <v>32.4</v>
      </c>
      <c r="AB27" s="155">
        <v>27.36</v>
      </c>
      <c r="AC27" s="155">
        <v>26.64</v>
      </c>
      <c r="AD27" s="155">
        <v>39.96</v>
      </c>
      <c r="AE27" s="155">
        <v>39.24</v>
      </c>
      <c r="AF27" s="95">
        <f t="shared" si="3"/>
        <v>65.160000000000011</v>
      </c>
      <c r="AG27" s="167">
        <f t="shared" si="4"/>
        <v>33.887999999999998</v>
      </c>
      <c r="AJ27" t="s">
        <v>37</v>
      </c>
    </row>
    <row r="28" spans="1:37" x14ac:dyDescent="0.2">
      <c r="A28" s="77" t="s">
        <v>10</v>
      </c>
      <c r="B28" s="163" t="s">
        <v>209</v>
      </c>
      <c r="C28" s="163">
        <v>24.48</v>
      </c>
      <c r="D28" s="163">
        <v>23.400000000000002</v>
      </c>
      <c r="E28" s="163">
        <v>25.56</v>
      </c>
      <c r="F28" s="163">
        <v>30.240000000000002</v>
      </c>
      <c r="G28" s="163">
        <v>19.8</v>
      </c>
      <c r="H28" s="163">
        <v>21.96</v>
      </c>
      <c r="I28" s="163">
        <v>39.96</v>
      </c>
      <c r="J28" s="163">
        <v>31.680000000000003</v>
      </c>
      <c r="K28" s="163" t="s">
        <v>209</v>
      </c>
      <c r="L28" s="163" t="s">
        <v>209</v>
      </c>
      <c r="M28" s="163" t="s">
        <v>209</v>
      </c>
      <c r="N28" s="163" t="s">
        <v>209</v>
      </c>
      <c r="O28" s="163" t="s">
        <v>209</v>
      </c>
      <c r="P28" s="163" t="s">
        <v>209</v>
      </c>
      <c r="Q28" s="163" t="s">
        <v>209</v>
      </c>
      <c r="R28" s="163" t="s">
        <v>209</v>
      </c>
      <c r="S28" s="163" t="s">
        <v>209</v>
      </c>
      <c r="T28" s="163" t="s">
        <v>209</v>
      </c>
      <c r="U28" s="163" t="s">
        <v>209</v>
      </c>
      <c r="V28" s="163" t="s">
        <v>209</v>
      </c>
      <c r="W28" s="163" t="s">
        <v>209</v>
      </c>
      <c r="X28" s="163" t="s">
        <v>209</v>
      </c>
      <c r="Y28" s="163" t="s">
        <v>209</v>
      </c>
      <c r="Z28" s="163" t="s">
        <v>209</v>
      </c>
      <c r="AA28" s="163" t="s">
        <v>209</v>
      </c>
      <c r="AB28" s="163" t="s">
        <v>209</v>
      </c>
      <c r="AC28" s="163" t="s">
        <v>209</v>
      </c>
      <c r="AD28" s="163" t="s">
        <v>209</v>
      </c>
      <c r="AE28" s="163" t="s">
        <v>209</v>
      </c>
      <c r="AF28" s="95">
        <f t="shared" si="3"/>
        <v>39.96</v>
      </c>
      <c r="AG28" s="168">
        <f t="shared" si="4"/>
        <v>27.135000000000002</v>
      </c>
      <c r="AJ28" t="s">
        <v>37</v>
      </c>
    </row>
    <row r="29" spans="1:37" ht="13.5" thickBot="1" x14ac:dyDescent="0.25">
      <c r="A29" s="77" t="s">
        <v>22</v>
      </c>
      <c r="B29" s="163">
        <v>22.68</v>
      </c>
      <c r="C29" s="163">
        <v>16.2</v>
      </c>
      <c r="D29" s="163">
        <v>24.840000000000003</v>
      </c>
      <c r="E29" s="163">
        <v>27.720000000000002</v>
      </c>
      <c r="F29" s="163">
        <v>29.16</v>
      </c>
      <c r="G29" s="163">
        <v>20.88</v>
      </c>
      <c r="H29" s="163">
        <v>32.76</v>
      </c>
      <c r="I29" s="163">
        <v>38.880000000000003</v>
      </c>
      <c r="J29" s="163">
        <v>38.519999999999996</v>
      </c>
      <c r="K29" s="163">
        <v>33.480000000000004</v>
      </c>
      <c r="L29" s="163">
        <v>26.64</v>
      </c>
      <c r="M29" s="163">
        <v>24.840000000000003</v>
      </c>
      <c r="N29" s="163">
        <v>25.92</v>
      </c>
      <c r="O29" s="163">
        <v>19.440000000000001</v>
      </c>
      <c r="P29" s="163">
        <v>27.36</v>
      </c>
      <c r="Q29" s="163">
        <v>26.28</v>
      </c>
      <c r="R29" s="163">
        <v>26.64</v>
      </c>
      <c r="S29" s="163">
        <v>15.120000000000001</v>
      </c>
      <c r="T29" s="163">
        <v>16.920000000000002</v>
      </c>
      <c r="U29" s="163">
        <v>24.48</v>
      </c>
      <c r="V29" s="163">
        <v>34.200000000000003</v>
      </c>
      <c r="W29" s="163">
        <v>49.32</v>
      </c>
      <c r="X29" s="163">
        <v>30.6</v>
      </c>
      <c r="Y29" s="163">
        <v>20.88</v>
      </c>
      <c r="Z29" s="163">
        <v>40.32</v>
      </c>
      <c r="AA29" s="163">
        <v>28.8</v>
      </c>
      <c r="AB29" s="163">
        <v>23.759999999999998</v>
      </c>
      <c r="AC29" s="163">
        <v>24.48</v>
      </c>
      <c r="AD29" s="163">
        <v>21.96</v>
      </c>
      <c r="AE29" s="163">
        <v>18.36</v>
      </c>
      <c r="AF29" s="95">
        <f t="shared" si="3"/>
        <v>49.32</v>
      </c>
      <c r="AG29" s="168">
        <f t="shared" si="4"/>
        <v>27.048000000000005</v>
      </c>
      <c r="AJ29" t="s">
        <v>37</v>
      </c>
    </row>
    <row r="30" spans="1:37" s="5" customFormat="1" ht="17.100000000000001" customHeight="1" thickBot="1" x14ac:dyDescent="0.25">
      <c r="A30" s="79" t="s">
        <v>24</v>
      </c>
      <c r="B30" s="116">
        <f t="shared" ref="B30:AF30" si="5">MAX(B5:B29)</f>
        <v>40.680000000000007</v>
      </c>
      <c r="C30" s="81">
        <f t="shared" si="5"/>
        <v>38.159999999999997</v>
      </c>
      <c r="D30" s="81">
        <f t="shared" si="5"/>
        <v>39.24</v>
      </c>
      <c r="E30" s="81">
        <f t="shared" si="5"/>
        <v>39.6</v>
      </c>
      <c r="F30" s="81">
        <f t="shared" si="5"/>
        <v>40.680000000000007</v>
      </c>
      <c r="G30" s="81">
        <f t="shared" si="5"/>
        <v>33.480000000000004</v>
      </c>
      <c r="H30" s="81">
        <f t="shared" si="5"/>
        <v>38.159999999999997</v>
      </c>
      <c r="I30" s="81">
        <f t="shared" si="5"/>
        <v>49.32</v>
      </c>
      <c r="J30" s="81">
        <f t="shared" si="5"/>
        <v>51.84</v>
      </c>
      <c r="K30" s="81">
        <f t="shared" si="5"/>
        <v>45.36</v>
      </c>
      <c r="L30" s="81">
        <f t="shared" si="5"/>
        <v>41.76</v>
      </c>
      <c r="M30" s="81">
        <f t="shared" si="5"/>
        <v>46.440000000000005</v>
      </c>
      <c r="N30" s="81">
        <f t="shared" si="5"/>
        <v>38.880000000000003</v>
      </c>
      <c r="O30" s="81">
        <f t="shared" si="5"/>
        <v>39.96</v>
      </c>
      <c r="P30" s="81">
        <f t="shared" si="5"/>
        <v>70.56</v>
      </c>
      <c r="Q30" s="81">
        <f t="shared" si="5"/>
        <v>67.319999999999993</v>
      </c>
      <c r="R30" s="81">
        <f t="shared" si="5"/>
        <v>82.8</v>
      </c>
      <c r="S30" s="81">
        <f t="shared" si="5"/>
        <v>33.119999999999997</v>
      </c>
      <c r="T30" s="81">
        <f t="shared" si="5"/>
        <v>40.680000000000007</v>
      </c>
      <c r="U30" s="81">
        <f t="shared" si="5"/>
        <v>42.12</v>
      </c>
      <c r="V30" s="81">
        <f t="shared" si="5"/>
        <v>46.080000000000005</v>
      </c>
      <c r="W30" s="81">
        <f t="shared" si="5"/>
        <v>49.32</v>
      </c>
      <c r="X30" s="81">
        <f t="shared" si="5"/>
        <v>42.12</v>
      </c>
      <c r="Y30" s="81">
        <f t="shared" si="5"/>
        <v>53.64</v>
      </c>
      <c r="Z30" s="81">
        <f t="shared" si="5"/>
        <v>49.32</v>
      </c>
      <c r="AA30" s="81">
        <f t="shared" si="5"/>
        <v>34.92</v>
      </c>
      <c r="AB30" s="81">
        <f t="shared" si="5"/>
        <v>29.880000000000003</v>
      </c>
      <c r="AC30" s="81">
        <f t="shared" si="5"/>
        <v>32.76</v>
      </c>
      <c r="AD30" s="81">
        <f t="shared" si="5"/>
        <v>39.96</v>
      </c>
      <c r="AE30" s="84">
        <f t="shared" si="5"/>
        <v>47.519999999999996</v>
      </c>
      <c r="AF30" s="170">
        <f t="shared" si="5"/>
        <v>82.8</v>
      </c>
      <c r="AG30" s="169">
        <f>AVERAGE(AG5:AG29)</f>
        <v>28.727400000000006</v>
      </c>
    </row>
    <row r="31" spans="1:37" x14ac:dyDescent="0.2">
      <c r="A31" s="41"/>
      <c r="B31" s="42"/>
      <c r="C31" s="42"/>
      <c r="D31" s="42" t="s">
        <v>90</v>
      </c>
      <c r="E31" s="42"/>
      <c r="F31" s="42"/>
      <c r="G31" s="42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49"/>
      <c r="AE31" s="52" t="s">
        <v>37</v>
      </c>
      <c r="AF31" s="46"/>
      <c r="AG31" s="48"/>
      <c r="AJ31" t="s">
        <v>37</v>
      </c>
    </row>
    <row r="32" spans="1:37" x14ac:dyDescent="0.2">
      <c r="A32" s="41"/>
      <c r="B32" s="43" t="s">
        <v>91</v>
      </c>
      <c r="C32" s="43"/>
      <c r="D32" s="43"/>
      <c r="E32" s="43"/>
      <c r="F32" s="43"/>
      <c r="G32" s="43"/>
      <c r="H32" s="43"/>
      <c r="I32" s="43"/>
      <c r="J32" s="91"/>
      <c r="K32" s="91"/>
      <c r="L32" s="91"/>
      <c r="M32" s="91" t="s">
        <v>35</v>
      </c>
      <c r="N32" s="91"/>
      <c r="O32" s="91"/>
      <c r="P32" s="91"/>
      <c r="Q32" s="91"/>
      <c r="R32" s="91"/>
      <c r="S32" s="91"/>
      <c r="T32" s="173" t="s">
        <v>86</v>
      </c>
      <c r="U32" s="173"/>
      <c r="V32" s="173"/>
      <c r="W32" s="173"/>
      <c r="X32" s="173"/>
      <c r="Y32" s="91"/>
      <c r="Z32" s="91"/>
      <c r="AA32" s="91"/>
      <c r="AB32" s="91"/>
      <c r="AC32" s="91"/>
      <c r="AD32" s="91"/>
      <c r="AE32" s="91"/>
      <c r="AF32" s="46"/>
      <c r="AG32" s="45"/>
    </row>
    <row r="33" spans="1:36" x14ac:dyDescent="0.2">
      <c r="A33" s="44"/>
      <c r="B33" s="91"/>
      <c r="C33" s="91"/>
      <c r="D33" s="91"/>
      <c r="E33" s="91"/>
      <c r="F33" s="91"/>
      <c r="G33" s="91"/>
      <c r="H33" s="91"/>
      <c r="I33" s="91"/>
      <c r="J33" s="92"/>
      <c r="K33" s="92"/>
      <c r="L33" s="92"/>
      <c r="M33" s="92" t="s">
        <v>36</v>
      </c>
      <c r="N33" s="92"/>
      <c r="O33" s="92"/>
      <c r="P33" s="92"/>
      <c r="Q33" s="91"/>
      <c r="R33" s="91"/>
      <c r="S33" s="91"/>
      <c r="T33" s="174" t="s">
        <v>87</v>
      </c>
      <c r="U33" s="174"/>
      <c r="V33" s="174"/>
      <c r="W33" s="174"/>
      <c r="X33" s="174"/>
      <c r="Y33" s="91"/>
      <c r="Z33" s="91"/>
      <c r="AA33" s="91"/>
      <c r="AB33" s="91"/>
      <c r="AC33" s="91"/>
      <c r="AD33" s="49"/>
      <c r="AE33" s="49"/>
      <c r="AF33" s="46"/>
      <c r="AG33" s="45"/>
    </row>
    <row r="34" spans="1:36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49"/>
      <c r="AE34" s="49"/>
      <c r="AF34" s="46"/>
      <c r="AG34" s="75"/>
      <c r="AJ34" s="11" t="s">
        <v>37</v>
      </c>
    </row>
    <row r="35" spans="1:36" x14ac:dyDescent="0.2">
      <c r="A35" s="44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49"/>
      <c r="AF35" s="46"/>
      <c r="AG35" s="48"/>
      <c r="AJ35" t="s">
        <v>37</v>
      </c>
    </row>
    <row r="36" spans="1:36" x14ac:dyDescent="0.2">
      <c r="A36" s="44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50"/>
      <c r="AF36" s="46"/>
      <c r="AG36" s="48"/>
    </row>
    <row r="37" spans="1:36" ht="13.5" thickBot="1" x14ac:dyDescent="0.25">
      <c r="A37" s="53"/>
      <c r="B37" s="54"/>
      <c r="C37" s="54"/>
      <c r="D37" s="54"/>
      <c r="E37" s="54"/>
      <c r="F37" s="54"/>
      <c r="G37" s="54" t="s">
        <v>37</v>
      </c>
      <c r="H37" s="54"/>
      <c r="I37" s="54"/>
      <c r="J37" s="54"/>
      <c r="K37" s="54"/>
      <c r="L37" s="54" t="s">
        <v>37</v>
      </c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5"/>
      <c r="AG37" s="76"/>
    </row>
    <row r="38" spans="1:36" x14ac:dyDescent="0.2">
      <c r="AF38" s="7"/>
    </row>
    <row r="40" spans="1:36" x14ac:dyDescent="0.2">
      <c r="S40" s="2" t="s">
        <v>37</v>
      </c>
    </row>
    <row r="41" spans="1:36" x14ac:dyDescent="0.2">
      <c r="O41" s="2" t="s">
        <v>37</v>
      </c>
      <c r="P41" s="2" t="s">
        <v>37</v>
      </c>
      <c r="Q41" s="2" t="s">
        <v>37</v>
      </c>
      <c r="R41" s="2" t="s">
        <v>37</v>
      </c>
      <c r="S41" s="2" t="s">
        <v>37</v>
      </c>
      <c r="T41" s="2" t="s">
        <v>37</v>
      </c>
    </row>
    <row r="42" spans="1:36" x14ac:dyDescent="0.2">
      <c r="L42" s="2" t="s">
        <v>37</v>
      </c>
      <c r="N42" s="2" t="s">
        <v>37</v>
      </c>
      <c r="O42" s="2" t="s">
        <v>37</v>
      </c>
      <c r="S42" s="2" t="s">
        <v>37</v>
      </c>
      <c r="AJ42" t="s">
        <v>37</v>
      </c>
    </row>
    <row r="43" spans="1:36" x14ac:dyDescent="0.2">
      <c r="L43" s="2" t="s">
        <v>37</v>
      </c>
      <c r="M43" s="2" t="s">
        <v>37</v>
      </c>
      <c r="N43" s="2" t="s">
        <v>37</v>
      </c>
    </row>
    <row r="44" spans="1:36" x14ac:dyDescent="0.2">
      <c r="G44" s="2" t="s">
        <v>37</v>
      </c>
      <c r="K44" s="2" t="s">
        <v>37</v>
      </c>
      <c r="L44" s="2" t="s">
        <v>37</v>
      </c>
      <c r="M44" s="2" t="s">
        <v>37</v>
      </c>
      <c r="N44" s="2" t="s">
        <v>37</v>
      </c>
      <c r="O44" s="2" t="s">
        <v>37</v>
      </c>
      <c r="AH44" t="s">
        <v>37</v>
      </c>
      <c r="AI44" s="11"/>
    </row>
    <row r="45" spans="1:36" x14ac:dyDescent="0.2">
      <c r="L45" s="2" t="s">
        <v>37</v>
      </c>
      <c r="M45" s="2" t="s">
        <v>37</v>
      </c>
      <c r="N45" s="2" t="s">
        <v>37</v>
      </c>
      <c r="O45" s="2" t="s">
        <v>37</v>
      </c>
      <c r="P45" s="2" t="s">
        <v>37</v>
      </c>
      <c r="W45" s="2" t="s">
        <v>212</v>
      </c>
      <c r="AA45" s="2" t="s">
        <v>37</v>
      </c>
      <c r="AC45" s="2" t="s">
        <v>37</v>
      </c>
      <c r="AG45" s="1" t="s">
        <v>37</v>
      </c>
    </row>
    <row r="46" spans="1:36" x14ac:dyDescent="0.2">
      <c r="K46" s="2" t="s">
        <v>37</v>
      </c>
      <c r="M46" s="2" t="s">
        <v>37</v>
      </c>
    </row>
    <row r="47" spans="1:36" x14ac:dyDescent="0.2">
      <c r="K47" s="2" t="s">
        <v>37</v>
      </c>
      <c r="L47" s="2" t="s">
        <v>37</v>
      </c>
      <c r="N47" s="2" t="s">
        <v>37</v>
      </c>
    </row>
    <row r="48" spans="1:36" x14ac:dyDescent="0.2">
      <c r="G48" s="2" t="s">
        <v>37</v>
      </c>
      <c r="H48" s="2" t="s">
        <v>37</v>
      </c>
    </row>
    <row r="49" spans="8:26" x14ac:dyDescent="0.2">
      <c r="P49" s="2" t="s">
        <v>37</v>
      </c>
    </row>
    <row r="51" spans="8:26" x14ac:dyDescent="0.2">
      <c r="H51" s="2" t="s">
        <v>37</v>
      </c>
      <c r="Z51" s="2" t="s">
        <v>37</v>
      </c>
    </row>
    <row r="52" spans="8:26" x14ac:dyDescent="0.2">
      <c r="I52" s="2" t="s">
        <v>37</v>
      </c>
      <c r="T52" s="2" t="s">
        <v>37</v>
      </c>
    </row>
  </sheetData>
  <sheetProtection algorithmName="SHA-512" hashValue="sswrn7BXrT/y8TDKmXJwY170QCxOMuve1G0ZAML3hqjThSIZ3Rt1fvQ3OZiYef4h2aHvM94GaVT/PF7PfwmfQA==" saltValue="TT+pfQqkT2EJaBFtmCAt+g==" spinCount="100000" sheet="1" objects="1" scenarios="1"/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2:X32"/>
    <mergeCell ref="T33:X3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2022-03-10T16:39:29Z</dcterms:modified>
</cp:coreProperties>
</file>