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Chuva!$A$1:$AH$38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45621"/>
</workbook>
</file>

<file path=xl/calcChain.xml><?xml version="1.0" encoding="utf-8"?>
<calcChain xmlns="http://schemas.openxmlformats.org/spreadsheetml/2006/main">
  <c r="AD6" i="4" l="1"/>
  <c r="N15" i="9" l="1"/>
  <c r="AF32" i="13" l="1"/>
  <c r="AF31" i="13"/>
  <c r="AF30" i="13"/>
  <c r="AF29" i="13"/>
  <c r="AF27" i="13"/>
  <c r="AF26" i="13"/>
  <c r="AF25" i="13"/>
  <c r="AF24" i="13"/>
  <c r="AF23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5" i="13"/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30" i="12" s="1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1" i="12" l="1"/>
  <c r="H30" i="16"/>
  <c r="AF7" i="9" l="1"/>
  <c r="AG7" i="9"/>
  <c r="AF7" i="8"/>
  <c r="AG7" i="8"/>
  <c r="AF7" i="14"/>
  <c r="AG7" i="14"/>
  <c r="AF7" i="12"/>
  <c r="AF7" i="15"/>
  <c r="AG7" i="5" l="1"/>
  <c r="AF7" i="5"/>
  <c r="AF7" i="4"/>
  <c r="AF7" i="6"/>
  <c r="AG7" i="6"/>
  <c r="AF7" i="7"/>
  <c r="AF6" i="4"/>
  <c r="AF8" i="4"/>
  <c r="AG8" i="6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8"/>
  <c r="AG27" i="8"/>
  <c r="AF27" i="4"/>
  <c r="AF27" i="7"/>
  <c r="AF27" i="9"/>
  <c r="AG27" i="9"/>
  <c r="AF27" i="14"/>
  <c r="AG27" i="14"/>
  <c r="AH27" i="14"/>
  <c r="B33" i="5"/>
  <c r="AH30" i="14"/>
  <c r="AH14" i="14"/>
  <c r="AH12" i="14"/>
  <c r="AH11" i="14"/>
  <c r="AH10" i="14"/>
  <c r="AH9" i="14"/>
  <c r="AH18" i="14"/>
  <c r="AH26" i="14"/>
  <c r="AH25" i="14"/>
  <c r="AH23" i="14"/>
  <c r="AH22" i="14"/>
  <c r="AH20" i="14"/>
  <c r="AH19" i="14"/>
  <c r="AH32" i="14"/>
  <c r="AH31" i="14"/>
  <c r="AH29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7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G18" i="14"/>
  <c r="AG16" i="14"/>
  <c r="AF18" i="15"/>
  <c r="AF15" i="15"/>
  <c r="AF15" i="12"/>
  <c r="AF10" i="12"/>
  <c r="AF30" i="9"/>
  <c r="AG16" i="9"/>
  <c r="AF30" i="8"/>
  <c r="AF25" i="8"/>
  <c r="AG15" i="8"/>
  <c r="AG11" i="8"/>
  <c r="AG6" i="8"/>
  <c r="AF25" i="7"/>
  <c r="AG25" i="6"/>
  <c r="AG15" i="6"/>
  <c r="AG11" i="6"/>
  <c r="AG10" i="6"/>
  <c r="AF6" i="6"/>
  <c r="AF30" i="5"/>
  <c r="AF29" i="5"/>
  <c r="AF26" i="5"/>
  <c r="AG21" i="5"/>
  <c r="AG11" i="5"/>
  <c r="AF6" i="5"/>
  <c r="AF26" i="4"/>
  <c r="AF15" i="4"/>
  <c r="AG29" i="8"/>
  <c r="AF6" i="8"/>
  <c r="AF20" i="7"/>
  <c r="AG24" i="14"/>
  <c r="AG11" i="14"/>
  <c r="AF11" i="14"/>
  <c r="AF21" i="14"/>
  <c r="AF24" i="14"/>
  <c r="AF29" i="14"/>
  <c r="AG29" i="14"/>
  <c r="AG21" i="14"/>
  <c r="AF20" i="15"/>
  <c r="AF21" i="15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0" i="6"/>
  <c r="AG20" i="8"/>
  <c r="AG21" i="6"/>
  <c r="AF29" i="7"/>
  <c r="AF24" i="6"/>
  <c r="AF20" i="6"/>
  <c r="AF20" i="8"/>
  <c r="AG21" i="9"/>
  <c r="AG32" i="8"/>
  <c r="AF13" i="14"/>
  <c r="AF12" i="8"/>
  <c r="AF10" i="14"/>
  <c r="AG5" i="5"/>
  <c r="AG11" i="9"/>
  <c r="AF29" i="6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1" i="8"/>
  <c r="AF20" i="4"/>
  <c r="AF17" i="14"/>
  <c r="AF17" i="8"/>
  <c r="AG13" i="14"/>
  <c r="AG13" i="8"/>
  <c r="AG13" i="9"/>
  <c r="AG13" i="6"/>
  <c r="AF6" i="14"/>
  <c r="AF6" i="15"/>
  <c r="AF6" i="7"/>
  <c r="AF6" i="9"/>
  <c r="AF5" i="15"/>
  <c r="AF29" i="15"/>
  <c r="AF16" i="7"/>
  <c r="AF16" i="14"/>
  <c r="AF12" i="12"/>
  <c r="AF11" i="9"/>
  <c r="AF10" i="8"/>
  <c r="AG6" i="14"/>
  <c r="AG6" i="9"/>
  <c r="AG5" i="8"/>
  <c r="AF13" i="4"/>
  <c r="AG32" i="9"/>
  <c r="AF29" i="4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6" i="5"/>
  <c r="AF5" i="6"/>
  <c r="AF5" i="4"/>
  <c r="AF18" i="4" l="1"/>
  <c r="AF30" i="4"/>
  <c r="AF20" i="5"/>
  <c r="AG24" i="5"/>
  <c r="AF21" i="6"/>
  <c r="AG32" i="6"/>
  <c r="AF15" i="7"/>
  <c r="AG18" i="8"/>
  <c r="AG25" i="9"/>
  <c r="AF25" i="12"/>
  <c r="AF32" i="12"/>
  <c r="AF32" i="15"/>
  <c r="AG10" i="14"/>
  <c r="AF32" i="14"/>
  <c r="AG32" i="5"/>
  <c r="AF17" i="6"/>
  <c r="AG17" i="8"/>
  <c r="AF18" i="12"/>
  <c r="AF32" i="4"/>
  <c r="AF13" i="5"/>
  <c r="AF25" i="5"/>
  <c r="AG29" i="5"/>
  <c r="AG18" i="5"/>
  <c r="AG12" i="6"/>
  <c r="AF18" i="6"/>
  <c r="AG29" i="6"/>
  <c r="AF32" i="6"/>
  <c r="AF11" i="7"/>
  <c r="AG25" i="8"/>
  <c r="AG10" i="9"/>
  <c r="AF15" i="9"/>
  <c r="AF32" i="9"/>
  <c r="AF24" i="4"/>
  <c r="AG13" i="5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5" i="14"/>
  <c r="AG25" i="14"/>
  <c r="AF30" i="7"/>
  <c r="AG30" i="8"/>
  <c r="AG30" i="5"/>
  <c r="AF30" i="6"/>
  <c r="AF32" i="5"/>
  <c r="AG30" i="9"/>
  <c r="AG30" i="6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<sst xmlns="http://schemas.openxmlformats.org/spreadsheetml/2006/main" count="663" uniqueCount="145">
  <si>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</si>
  <si>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</si>
  <si>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</si>
  <si>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</si>
  <si>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</si>
  <si>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</si>
  <si>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</si>
  <si>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</si>
  <si>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</si>
  <si>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</si>
  <si>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</si>
  <si>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</si>
  <si>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</si>
  <si>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</si>
  <si>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</si>
  <si>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</si>
  <si>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</si>
  <si>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</si>
  <si>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</si>
  <si>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</si>
  <si>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</si>
  <si>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</si>
  <si>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</si>
  <si>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</si>
  <si>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</si>
  <si>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</si>
  <si>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</si>
  <si>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</si>
  <si>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</si>
  <si>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</si>
  <si>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</si>
  <si>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</si>
  <si>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</si>
  <si>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</si>
  <si>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</si>
  <si>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</si>
  <si>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</si>
  <si>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</si>
  <si>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</si>
  <si>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</si>
  <si>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</si>
  <si>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</si>
  <si>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</si>
  <si>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</si>
  <si>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</si>
  <si>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</si>
  <si>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</si>
  <si>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</si>
  <si>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</si>
  <si>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</si>
  <si>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</si>
  <si>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</si>
  <si>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</si>
  <si>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</si>
  <si>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</si>
  <si>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</si>
  <si>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L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</si>
  <si>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</si>
  <si>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</si>
  <si>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</si>
  <si>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</si>
  <si>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</si>
  <si>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</si>
  <si>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</si>
  <si>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</si>
  <si>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</si>
  <si>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</si>
  <si>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</si>
  <si>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</si>
  <si>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</si>
  <si>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</si>
  <si>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</si>
  <si>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</si>
  <si>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</si>
  <si>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</si>
  <si>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</si>
  <si>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</si>
  <si>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</si>
  <si>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</si>
  <si>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</si>
  <si>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</si>
  <si>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</si>
  <si>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</si>
  <si>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</si>
  <si>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</si>
  <si>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</si>
  <si>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</si>
  <si>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</si>
  <si>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</si>
  <si>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</si>
  <si>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</si>
  <si>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</si>
  <si>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</si>
  <si>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</si>
  <si>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</si>
  <si>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</si>
  <si>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</si>
  <si>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</si>
  <si>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</si>
  <si>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</si>
  <si>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</si>
  <si>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</si>
  <si>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</si>
  <si>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</si>
  <si>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</si>
  <si>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</si>
  <si>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</si>
  <si>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</si>
  <si>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</si>
  <si>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</si>
  <si>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</si>
  <si>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</si>
  <si>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</si>
  <si>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</si>
  <si>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</si>
  <si>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</si>
  <si>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</si>
  <si>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</si>
  <si>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</si>
  <si>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</si>
  <si>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</si>
  <si>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</si>
  <si>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</si>
  <si>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</si>
  <si>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</si>
  <si>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</si>
  <si>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</si>
  <si>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</si>
  <si>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</si>
  <si>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</si>
  <si>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</si>
  <si>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</si>
  <si>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</si>
  <si>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Cátia Braga</t>
  </si>
  <si>
    <t>Meteorologista/Cemtec</t>
  </si>
  <si>
    <t>*</t>
  </si>
  <si>
    <r>
      <t xml:space="preserve">Obs: Em </t>
    </r>
    <r>
      <rPr>
        <b/>
        <sz val="8"/>
        <color rgb="FFC00000"/>
        <rFont val="Arial"/>
        <family val="2"/>
      </rPr>
      <t>(*)</t>
    </r>
    <r>
      <rPr>
        <sz val="8"/>
        <rFont val="Arial"/>
        <family val="2"/>
      </rPr>
      <t>_NID_Nenhuma Informação Disponivel</t>
    </r>
  </si>
  <si>
    <t>SE</t>
  </si>
  <si>
    <t>NE</t>
  </si>
  <si>
    <t>N</t>
  </si>
  <si>
    <t>S</t>
  </si>
  <si>
    <t>SO</t>
  </si>
  <si>
    <t xml:space="preserve">São Gabriel </t>
  </si>
  <si>
    <t>Abril/2015</t>
  </si>
  <si>
    <t>Fonte:Inmet/Sepaf/Agraer/Cemte-MS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</si>
</sst>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/>
    </xf>
    <xf numFmtId="0" fontId="19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6" fillId="0" borderId="0" xfId="0" applyFont="1"/>
    <xf numFmtId="1" fontId="12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6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horizontal="center" vertical="center" wrapText="1"/>
    </xf>
    <xf numFmtId="14" fontId="16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6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6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2" fillId="7" borderId="0" xfId="2" applyFont="1" applyFill="1" applyAlignment="1" applyProtection="1"/>
    <xf numFmtId="0" fontId="0" fillId="7" borderId="0" xfId="0" applyFill="1" applyBorder="1" applyAlignment="1"/>
    <xf numFmtId="0" fontId="22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7" xfId="0" applyFill="1" applyBorder="1"/>
    <xf numFmtId="0" fontId="1" fillId="7" borderId="6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2" fontId="3" fillId="7" borderId="4" xfId="0" applyNumberFormat="1" applyFont="1" applyFill="1" applyBorder="1" applyAlignment="1">
      <alignment horizontal="center" vertical="center"/>
    </xf>
    <xf numFmtId="2" fontId="9" fillId="7" borderId="4" xfId="0" applyNumberFormat="1" applyFont="1" applyFill="1" applyBorder="1" applyAlignment="1">
      <alignment horizontal="center" vertical="center"/>
    </xf>
    <xf numFmtId="2" fontId="2" fillId="7" borderId="5" xfId="0" applyNumberFormat="1" applyFont="1" applyFill="1" applyBorder="1" applyAlignment="1">
      <alignment vertical="center"/>
    </xf>
    <xf numFmtId="0" fontId="0" fillId="7" borderId="0" xfId="0" applyFill="1" applyBorder="1"/>
    <xf numFmtId="0" fontId="2" fillId="7" borderId="7" xfId="0" applyFont="1" applyFill="1" applyBorder="1" applyAlignment="1">
      <alignment vertical="center"/>
    </xf>
    <xf numFmtId="0" fontId="9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vertical="center"/>
    </xf>
    <xf numFmtId="0" fontId="9" fillId="7" borderId="4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2" fontId="1" fillId="7" borderId="0" xfId="0" applyNumberFormat="1" applyFont="1" applyFill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2" fontId="18" fillId="7" borderId="0" xfId="0" applyNumberFormat="1" applyFont="1" applyFill="1" applyBorder="1" applyAlignment="1">
      <alignment horizontal="center" vertical="center"/>
    </xf>
    <xf numFmtId="2" fontId="3" fillId="7" borderId="9" xfId="0" applyNumberFormat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1" fontId="9" fillId="7" borderId="5" xfId="0" applyNumberFormat="1" applyFont="1" applyFill="1" applyBorder="1" applyAlignment="1">
      <alignment horizontal="center"/>
    </xf>
    <xf numFmtId="1" fontId="9" fillId="7" borderId="7" xfId="0" applyNumberFormat="1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 vertical="center"/>
    </xf>
    <xf numFmtId="1" fontId="9" fillId="7" borderId="10" xfId="0" applyNumberFormat="1" applyFont="1" applyFill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24.750000000000004</v>
          </cell>
          <cell r="C5">
            <v>31.1</v>
          </cell>
          <cell r="D5">
            <v>21.1</v>
          </cell>
          <cell r="E5">
            <v>81.875</v>
          </cell>
          <cell r="F5">
            <v>100</v>
          </cell>
          <cell r="G5">
            <v>51</v>
          </cell>
          <cell r="H5">
            <v>7.2</v>
          </cell>
          <cell r="I5" t="str">
            <v>O</v>
          </cell>
          <cell r="J5">
            <v>28.8</v>
          </cell>
          <cell r="K5">
            <v>0</v>
          </cell>
        </row>
        <row r="6">
          <cell r="B6">
            <v>25.441666666666663</v>
          </cell>
          <cell r="C6">
            <v>30.3</v>
          </cell>
          <cell r="D6">
            <v>21.6</v>
          </cell>
          <cell r="E6">
            <v>80.708333333333329</v>
          </cell>
          <cell r="F6">
            <v>100</v>
          </cell>
          <cell r="G6">
            <v>48</v>
          </cell>
          <cell r="H6">
            <v>7.9200000000000008</v>
          </cell>
          <cell r="I6" t="str">
            <v>O</v>
          </cell>
          <cell r="J6">
            <v>16.2</v>
          </cell>
          <cell r="K6">
            <v>0</v>
          </cell>
        </row>
        <row r="7">
          <cell r="B7">
            <v>25.766666666666666</v>
          </cell>
          <cell r="C7">
            <v>32.200000000000003</v>
          </cell>
          <cell r="D7">
            <v>22.5</v>
          </cell>
          <cell r="E7">
            <v>80.833333333333329</v>
          </cell>
          <cell r="F7">
            <v>99</v>
          </cell>
          <cell r="G7">
            <v>49</v>
          </cell>
          <cell r="H7">
            <v>8.2799999999999994</v>
          </cell>
          <cell r="I7" t="str">
            <v>S</v>
          </cell>
          <cell r="J7">
            <v>20.52</v>
          </cell>
          <cell r="K7">
            <v>0</v>
          </cell>
        </row>
        <row r="8">
          <cell r="B8">
            <v>26.550000000000008</v>
          </cell>
          <cell r="C8">
            <v>33.700000000000003</v>
          </cell>
          <cell r="D8">
            <v>21</v>
          </cell>
          <cell r="E8">
            <v>75.583333333333329</v>
          </cell>
          <cell r="F8">
            <v>100</v>
          </cell>
          <cell r="G8">
            <v>42</v>
          </cell>
          <cell r="H8">
            <v>7.9200000000000008</v>
          </cell>
          <cell r="I8" t="str">
            <v>SO</v>
          </cell>
          <cell r="J8">
            <v>22.68</v>
          </cell>
          <cell r="K8">
            <v>0</v>
          </cell>
        </row>
        <row r="9">
          <cell r="B9">
            <v>26.170833333333331</v>
          </cell>
          <cell r="C9">
            <v>30.5</v>
          </cell>
          <cell r="D9">
            <v>22.8</v>
          </cell>
          <cell r="E9">
            <v>76.541666666666671</v>
          </cell>
          <cell r="F9">
            <v>97</v>
          </cell>
          <cell r="G9">
            <v>59</v>
          </cell>
          <cell r="H9">
            <v>12.6</v>
          </cell>
          <cell r="I9" t="str">
            <v>NE</v>
          </cell>
          <cell r="J9">
            <v>33.480000000000004</v>
          </cell>
          <cell r="K9">
            <v>0</v>
          </cell>
        </row>
        <row r="10">
          <cell r="B10">
            <v>24.170833333333334</v>
          </cell>
          <cell r="C10">
            <v>28.7</v>
          </cell>
          <cell r="D10">
            <v>20.9</v>
          </cell>
          <cell r="E10">
            <v>73.375</v>
          </cell>
          <cell r="F10">
            <v>98</v>
          </cell>
          <cell r="G10">
            <v>51</v>
          </cell>
          <cell r="H10">
            <v>10.44</v>
          </cell>
          <cell r="I10" t="str">
            <v>NO</v>
          </cell>
          <cell r="J10">
            <v>24.12</v>
          </cell>
          <cell r="K10">
            <v>0</v>
          </cell>
        </row>
        <row r="11">
          <cell r="B11">
            <v>22.779166666666669</v>
          </cell>
          <cell r="C11">
            <v>29.4</v>
          </cell>
          <cell r="D11">
            <v>16.899999999999999</v>
          </cell>
          <cell r="E11">
            <v>76.625</v>
          </cell>
          <cell r="F11">
            <v>100</v>
          </cell>
          <cell r="G11">
            <v>47</v>
          </cell>
          <cell r="H11">
            <v>12.6</v>
          </cell>
          <cell r="I11" t="str">
            <v>SO</v>
          </cell>
          <cell r="J11">
            <v>30.240000000000002</v>
          </cell>
          <cell r="K11">
            <v>0</v>
          </cell>
        </row>
        <row r="12">
          <cell r="B12">
            <v>23.487499999999997</v>
          </cell>
          <cell r="C12">
            <v>30.9</v>
          </cell>
          <cell r="D12">
            <v>18</v>
          </cell>
          <cell r="E12">
            <v>73.083333333333329</v>
          </cell>
          <cell r="F12">
            <v>94</v>
          </cell>
          <cell r="G12">
            <v>46</v>
          </cell>
          <cell r="H12">
            <v>9.3600000000000012</v>
          </cell>
          <cell r="I12" t="str">
            <v>O</v>
          </cell>
          <cell r="J12">
            <v>19.8</v>
          </cell>
          <cell r="K12">
            <v>0</v>
          </cell>
        </row>
        <row r="13">
          <cell r="B13">
            <v>24.224999999999998</v>
          </cell>
          <cell r="C13">
            <v>32.200000000000003</v>
          </cell>
          <cell r="D13">
            <v>18.5</v>
          </cell>
          <cell r="E13">
            <v>76.375</v>
          </cell>
          <cell r="F13">
            <v>99</v>
          </cell>
          <cell r="G13">
            <v>42</v>
          </cell>
          <cell r="H13">
            <v>7.9200000000000008</v>
          </cell>
          <cell r="I13" t="str">
            <v>O</v>
          </cell>
          <cell r="J13">
            <v>18.720000000000002</v>
          </cell>
          <cell r="K13">
            <v>0</v>
          </cell>
        </row>
        <row r="14">
          <cell r="B14">
            <v>23.266666666666666</v>
          </cell>
          <cell r="C14">
            <v>30.4</v>
          </cell>
          <cell r="D14">
            <v>18.2</v>
          </cell>
          <cell r="E14">
            <v>81.75</v>
          </cell>
          <cell r="F14">
            <v>100</v>
          </cell>
          <cell r="G14">
            <v>55</v>
          </cell>
          <cell r="H14">
            <v>9.7200000000000006</v>
          </cell>
          <cell r="I14" t="str">
            <v>O</v>
          </cell>
          <cell r="J14">
            <v>21.6</v>
          </cell>
          <cell r="K14">
            <v>0</v>
          </cell>
        </row>
        <row r="15">
          <cell r="B15">
            <v>24.224999999999998</v>
          </cell>
          <cell r="C15">
            <v>33</v>
          </cell>
          <cell r="D15">
            <v>17.899999999999999</v>
          </cell>
          <cell r="E15">
            <v>76.666666666666671</v>
          </cell>
          <cell r="F15">
            <v>100</v>
          </cell>
          <cell r="G15">
            <v>37</v>
          </cell>
          <cell r="H15">
            <v>6.84</v>
          </cell>
          <cell r="I15" t="str">
            <v>O</v>
          </cell>
          <cell r="J15">
            <v>14.76</v>
          </cell>
          <cell r="K15">
            <v>0</v>
          </cell>
        </row>
        <row r="16">
          <cell r="B16">
            <v>25.495833333333337</v>
          </cell>
          <cell r="C16">
            <v>33.799999999999997</v>
          </cell>
          <cell r="D16">
            <v>19.3</v>
          </cell>
          <cell r="E16">
            <v>70.541666666666671</v>
          </cell>
          <cell r="F16">
            <v>100</v>
          </cell>
          <cell r="G16">
            <v>33</v>
          </cell>
          <cell r="H16">
            <v>7.9200000000000008</v>
          </cell>
          <cell r="I16" t="str">
            <v>O</v>
          </cell>
          <cell r="J16">
            <v>20.52</v>
          </cell>
          <cell r="K16">
            <v>0</v>
          </cell>
        </row>
        <row r="17">
          <cell r="B17">
            <v>25.525000000000006</v>
          </cell>
          <cell r="C17">
            <v>33.9</v>
          </cell>
          <cell r="D17">
            <v>19.100000000000001</v>
          </cell>
          <cell r="E17">
            <v>72</v>
          </cell>
          <cell r="F17">
            <v>100</v>
          </cell>
          <cell r="G17">
            <v>36</v>
          </cell>
          <cell r="H17">
            <v>10.08</v>
          </cell>
          <cell r="I17" t="str">
            <v>O</v>
          </cell>
          <cell r="J17">
            <v>24.48</v>
          </cell>
          <cell r="K17">
            <v>0</v>
          </cell>
        </row>
        <row r="18">
          <cell r="B18">
            <v>27.024999999999995</v>
          </cell>
          <cell r="C18">
            <v>33.9</v>
          </cell>
          <cell r="D18">
            <v>22</v>
          </cell>
          <cell r="E18">
            <v>68.375</v>
          </cell>
          <cell r="F18">
            <v>96</v>
          </cell>
          <cell r="G18">
            <v>34</v>
          </cell>
          <cell r="H18">
            <v>10.08</v>
          </cell>
          <cell r="I18" t="str">
            <v>SE</v>
          </cell>
          <cell r="J18">
            <v>30.96</v>
          </cell>
          <cell r="K18">
            <v>0</v>
          </cell>
        </row>
        <row r="19">
          <cell r="B19">
            <v>24.987499999999997</v>
          </cell>
          <cell r="C19">
            <v>32.299999999999997</v>
          </cell>
          <cell r="D19">
            <v>19.8</v>
          </cell>
          <cell r="E19">
            <v>81.583333333333329</v>
          </cell>
          <cell r="F19">
            <v>100</v>
          </cell>
          <cell r="G19">
            <v>49</v>
          </cell>
          <cell r="H19">
            <v>10.08</v>
          </cell>
          <cell r="I19" t="str">
            <v>S</v>
          </cell>
          <cell r="J19">
            <v>63.360000000000007</v>
          </cell>
          <cell r="K19">
            <v>0</v>
          </cell>
        </row>
        <row r="20">
          <cell r="B20">
            <v>25.641666666666669</v>
          </cell>
          <cell r="C20">
            <v>33.5</v>
          </cell>
          <cell r="D20">
            <v>21.1</v>
          </cell>
          <cell r="E20">
            <v>80.333333333333329</v>
          </cell>
          <cell r="F20">
            <v>100</v>
          </cell>
          <cell r="G20">
            <v>42</v>
          </cell>
          <cell r="H20">
            <v>16.2</v>
          </cell>
          <cell r="I20" t="str">
            <v>O</v>
          </cell>
          <cell r="J20">
            <v>41.4</v>
          </cell>
          <cell r="K20">
            <v>0</v>
          </cell>
        </row>
        <row r="21">
          <cell r="B21">
            <v>26.341666666666669</v>
          </cell>
          <cell r="C21">
            <v>33.6</v>
          </cell>
          <cell r="D21">
            <v>21.4</v>
          </cell>
          <cell r="E21">
            <v>78.083333333333329</v>
          </cell>
          <cell r="F21">
            <v>100</v>
          </cell>
          <cell r="G21">
            <v>40</v>
          </cell>
          <cell r="H21">
            <v>7.9200000000000008</v>
          </cell>
          <cell r="I21" t="str">
            <v>O</v>
          </cell>
          <cell r="J21">
            <v>18.36</v>
          </cell>
          <cell r="K21">
            <v>0</v>
          </cell>
        </row>
        <row r="22">
          <cell r="B22">
            <v>25.591666666666672</v>
          </cell>
          <cell r="C22">
            <v>31.3</v>
          </cell>
          <cell r="D22">
            <v>22.3</v>
          </cell>
          <cell r="E22">
            <v>81.625</v>
          </cell>
          <cell r="F22">
            <v>99</v>
          </cell>
          <cell r="G22">
            <v>46</v>
          </cell>
          <cell r="H22">
            <v>7.5600000000000005</v>
          </cell>
          <cell r="I22" t="str">
            <v>NE</v>
          </cell>
          <cell r="J22">
            <v>31.319999999999997</v>
          </cell>
          <cell r="K22">
            <v>0</v>
          </cell>
        </row>
        <row r="23">
          <cell r="B23">
            <v>26.066666666666666</v>
          </cell>
          <cell r="C23">
            <v>33.799999999999997</v>
          </cell>
          <cell r="D23">
            <v>21.5</v>
          </cell>
          <cell r="E23">
            <v>80</v>
          </cell>
          <cell r="F23">
            <v>100</v>
          </cell>
          <cell r="G23">
            <v>42</v>
          </cell>
          <cell r="H23">
            <v>11.16</v>
          </cell>
          <cell r="I23" t="str">
            <v>N</v>
          </cell>
          <cell r="J23">
            <v>28.44</v>
          </cell>
          <cell r="K23">
            <v>0</v>
          </cell>
        </row>
        <row r="24">
          <cell r="B24">
            <v>26.758333333333329</v>
          </cell>
          <cell r="C24">
            <v>34.700000000000003</v>
          </cell>
          <cell r="D24">
            <v>21.3</v>
          </cell>
          <cell r="E24">
            <v>76.416666666666671</v>
          </cell>
          <cell r="F24">
            <v>100</v>
          </cell>
          <cell r="G24">
            <v>36</v>
          </cell>
          <cell r="H24">
            <v>13.32</v>
          </cell>
          <cell r="I24" t="str">
            <v>NE</v>
          </cell>
          <cell r="J24">
            <v>33.840000000000003</v>
          </cell>
          <cell r="K24">
            <v>0</v>
          </cell>
        </row>
        <row r="25">
          <cell r="B25">
            <v>27.016666666666676</v>
          </cell>
          <cell r="C25">
            <v>34.1</v>
          </cell>
          <cell r="D25">
            <v>22.1</v>
          </cell>
          <cell r="E25">
            <v>75.583333333333329</v>
          </cell>
          <cell r="F25">
            <v>99</v>
          </cell>
          <cell r="G25">
            <v>39</v>
          </cell>
          <cell r="H25">
            <v>11.16</v>
          </cell>
          <cell r="I25" t="str">
            <v>N</v>
          </cell>
          <cell r="J25">
            <v>38.159999999999997</v>
          </cell>
          <cell r="K25">
            <v>0</v>
          </cell>
        </row>
        <row r="26">
          <cell r="B26">
            <v>25.262499999999999</v>
          </cell>
          <cell r="C26">
            <v>32.299999999999997</v>
          </cell>
          <cell r="D26">
            <v>21.5</v>
          </cell>
          <cell r="E26">
            <v>82.25</v>
          </cell>
          <cell r="F26">
            <v>99</v>
          </cell>
          <cell r="G26">
            <v>51</v>
          </cell>
          <cell r="H26">
            <v>10.44</v>
          </cell>
          <cell r="I26" t="str">
            <v>SO</v>
          </cell>
          <cell r="J26">
            <v>27</v>
          </cell>
          <cell r="K26">
            <v>0</v>
          </cell>
        </row>
        <row r="27">
          <cell r="B27">
            <v>25.137500000000003</v>
          </cell>
          <cell r="C27">
            <v>31.6</v>
          </cell>
          <cell r="D27">
            <v>21</v>
          </cell>
          <cell r="E27">
            <v>84.75</v>
          </cell>
          <cell r="F27">
            <v>100</v>
          </cell>
          <cell r="G27">
            <v>53</v>
          </cell>
          <cell r="H27">
            <v>11.520000000000001</v>
          </cell>
          <cell r="I27" t="str">
            <v>O</v>
          </cell>
          <cell r="J27">
            <v>26.64</v>
          </cell>
          <cell r="K27">
            <v>0</v>
          </cell>
        </row>
        <row r="28">
          <cell r="B28">
            <v>25.145833333333332</v>
          </cell>
          <cell r="C28">
            <v>32.5</v>
          </cell>
          <cell r="D28">
            <v>21.3</v>
          </cell>
          <cell r="E28">
            <v>84</v>
          </cell>
          <cell r="F28">
            <v>100</v>
          </cell>
          <cell r="G28">
            <v>49</v>
          </cell>
          <cell r="H28">
            <v>9</v>
          </cell>
          <cell r="I28" t="str">
            <v>O</v>
          </cell>
          <cell r="J28">
            <v>21.240000000000002</v>
          </cell>
          <cell r="K28">
            <v>0</v>
          </cell>
        </row>
        <row r="29">
          <cell r="B29">
            <v>25.270833333333343</v>
          </cell>
          <cell r="C29">
            <v>31.4</v>
          </cell>
          <cell r="D29">
            <v>21.1</v>
          </cell>
          <cell r="E29">
            <v>81.458333333333329</v>
          </cell>
          <cell r="F29">
            <v>100</v>
          </cell>
          <cell r="G29">
            <v>42</v>
          </cell>
          <cell r="H29">
            <v>7.5600000000000005</v>
          </cell>
          <cell r="I29" t="str">
            <v>O</v>
          </cell>
          <cell r="J29">
            <v>25.92</v>
          </cell>
          <cell r="K29">
            <v>3.4000000000000004</v>
          </cell>
        </row>
        <row r="30">
          <cell r="B30">
            <v>23.404166666666669</v>
          </cell>
          <cell r="C30">
            <v>29.2</v>
          </cell>
          <cell r="D30">
            <v>18.600000000000001</v>
          </cell>
          <cell r="E30">
            <v>76.375</v>
          </cell>
          <cell r="F30">
            <v>100</v>
          </cell>
          <cell r="G30">
            <v>44</v>
          </cell>
          <cell r="H30">
            <v>12.24</v>
          </cell>
          <cell r="I30" t="str">
            <v>SO</v>
          </cell>
          <cell r="J30">
            <v>26.64</v>
          </cell>
          <cell r="K30">
            <v>0</v>
          </cell>
        </row>
        <row r="31">
          <cell r="B31">
            <v>21.849999999999998</v>
          </cell>
          <cell r="C31">
            <v>29.9</v>
          </cell>
          <cell r="D31">
            <v>15.2</v>
          </cell>
          <cell r="E31">
            <v>77.083333333333329</v>
          </cell>
          <cell r="F31">
            <v>100</v>
          </cell>
          <cell r="G31">
            <v>39</v>
          </cell>
          <cell r="H31">
            <v>7.5600000000000005</v>
          </cell>
          <cell r="I31" t="str">
            <v>O</v>
          </cell>
          <cell r="J31">
            <v>16.559999999999999</v>
          </cell>
          <cell r="K31">
            <v>0</v>
          </cell>
        </row>
        <row r="32">
          <cell r="B32">
            <v>22.175000000000001</v>
          </cell>
          <cell r="C32">
            <v>31.8</v>
          </cell>
          <cell r="D32">
            <v>15</v>
          </cell>
          <cell r="E32">
            <v>77.375</v>
          </cell>
          <cell r="F32">
            <v>100</v>
          </cell>
          <cell r="G32">
            <v>27</v>
          </cell>
          <cell r="H32">
            <v>6.84</v>
          </cell>
          <cell r="I32" t="str">
            <v>O</v>
          </cell>
          <cell r="J32">
            <v>21.96</v>
          </cell>
          <cell r="K32">
            <v>0</v>
          </cell>
        </row>
        <row r="33">
          <cell r="B33">
            <v>22.591666666666672</v>
          </cell>
          <cell r="C33">
            <v>30.4</v>
          </cell>
          <cell r="D33">
            <v>16.2</v>
          </cell>
          <cell r="E33">
            <v>76.458333333333329</v>
          </cell>
          <cell r="F33">
            <v>100</v>
          </cell>
          <cell r="G33">
            <v>40</v>
          </cell>
          <cell r="H33">
            <v>8.2799999999999994</v>
          </cell>
          <cell r="I33" t="str">
            <v>O</v>
          </cell>
          <cell r="J33">
            <v>20.52</v>
          </cell>
          <cell r="K33">
            <v>0</v>
          </cell>
        </row>
        <row r="34">
          <cell r="B34">
            <v>22.220833333333331</v>
          </cell>
          <cell r="C34">
            <v>29.3</v>
          </cell>
          <cell r="D34">
            <v>16.8</v>
          </cell>
          <cell r="E34">
            <v>76.166666666666671</v>
          </cell>
          <cell r="F34">
            <v>99</v>
          </cell>
          <cell r="G34">
            <v>43</v>
          </cell>
          <cell r="H34">
            <v>10.44</v>
          </cell>
          <cell r="I34" t="str">
            <v>SO</v>
          </cell>
          <cell r="J34">
            <v>21.240000000000002</v>
          </cell>
          <cell r="K34">
            <v>0</v>
          </cell>
        </row>
        <row r="35">
          <cell r="I35" t="str">
            <v>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23.841666666666669</v>
          </cell>
          <cell r="C5">
            <v>30.6</v>
          </cell>
          <cell r="D5">
            <v>18.899999999999999</v>
          </cell>
          <cell r="E5">
            <v>78.75</v>
          </cell>
          <cell r="F5">
            <v>97</v>
          </cell>
          <cell r="G5">
            <v>49</v>
          </cell>
          <cell r="H5">
            <v>20.52</v>
          </cell>
          <cell r="I5" t="str">
            <v>NE</v>
          </cell>
          <cell r="J5">
            <v>36.36</v>
          </cell>
          <cell r="K5">
            <v>4</v>
          </cell>
        </row>
        <row r="6">
          <cell r="B6">
            <v>23.533333333333335</v>
          </cell>
          <cell r="C6">
            <v>31.6</v>
          </cell>
          <cell r="D6">
            <v>19.100000000000001</v>
          </cell>
          <cell r="E6">
            <v>79.541666666666671</v>
          </cell>
          <cell r="F6">
            <v>96</v>
          </cell>
          <cell r="G6">
            <v>43</v>
          </cell>
          <cell r="H6">
            <v>17.28</v>
          </cell>
          <cell r="I6" t="str">
            <v>NE</v>
          </cell>
          <cell r="J6">
            <v>32.04</v>
          </cell>
          <cell r="K6">
            <v>0.2</v>
          </cell>
        </row>
        <row r="7">
          <cell r="B7">
            <v>23.970833333333331</v>
          </cell>
          <cell r="C7">
            <v>31.4</v>
          </cell>
          <cell r="D7">
            <v>19.899999999999999</v>
          </cell>
          <cell r="E7">
            <v>78.875</v>
          </cell>
          <cell r="F7">
            <v>95</v>
          </cell>
          <cell r="G7">
            <v>43</v>
          </cell>
          <cell r="H7">
            <v>24.48</v>
          </cell>
          <cell r="I7" t="str">
            <v>NE</v>
          </cell>
          <cell r="J7">
            <v>36.72</v>
          </cell>
          <cell r="K7">
            <v>1.4</v>
          </cell>
        </row>
        <row r="8">
          <cell r="B8">
            <v>23.754166666666666</v>
          </cell>
          <cell r="C8">
            <v>31.8</v>
          </cell>
          <cell r="D8">
            <v>20</v>
          </cell>
          <cell r="E8">
            <v>81.208333333333329</v>
          </cell>
          <cell r="F8">
            <v>95</v>
          </cell>
          <cell r="G8">
            <v>49</v>
          </cell>
          <cell r="H8">
            <v>17.64</v>
          </cell>
          <cell r="I8" t="str">
            <v>NE</v>
          </cell>
          <cell r="J8">
            <v>36.72</v>
          </cell>
          <cell r="K8">
            <v>0.6</v>
          </cell>
        </row>
        <row r="9">
          <cell r="B9">
            <v>22.987499999999997</v>
          </cell>
          <cell r="C9">
            <v>28.3</v>
          </cell>
          <cell r="D9">
            <v>20.7</v>
          </cell>
          <cell r="E9">
            <v>85</v>
          </cell>
          <cell r="F9">
            <v>96</v>
          </cell>
          <cell r="G9">
            <v>64</v>
          </cell>
          <cell r="H9">
            <v>25.2</v>
          </cell>
          <cell r="I9" t="str">
            <v>NE</v>
          </cell>
          <cell r="J9">
            <v>44.28</v>
          </cell>
          <cell r="K9">
            <v>2.8000000000000003</v>
          </cell>
        </row>
        <row r="10">
          <cell r="B10">
            <v>23.125000000000004</v>
          </cell>
          <cell r="C10">
            <v>29.3</v>
          </cell>
          <cell r="D10">
            <v>20.2</v>
          </cell>
          <cell r="E10">
            <v>84.333333333333329</v>
          </cell>
          <cell r="F10">
            <v>96</v>
          </cell>
          <cell r="G10">
            <v>58</v>
          </cell>
          <cell r="H10">
            <v>16.559999999999999</v>
          </cell>
          <cell r="I10" t="str">
            <v>O</v>
          </cell>
          <cell r="J10">
            <v>30.6</v>
          </cell>
          <cell r="K10">
            <v>7.8</v>
          </cell>
        </row>
        <row r="11">
          <cell r="B11">
            <v>22.75</v>
          </cell>
          <cell r="C11">
            <v>28.8</v>
          </cell>
          <cell r="D11">
            <v>18.100000000000001</v>
          </cell>
          <cell r="E11">
            <v>79.708333333333329</v>
          </cell>
          <cell r="F11">
            <v>96</v>
          </cell>
          <cell r="G11">
            <v>52</v>
          </cell>
          <cell r="H11">
            <v>12.24</v>
          </cell>
          <cell r="I11" t="str">
            <v>S</v>
          </cell>
          <cell r="J11">
            <v>25.92</v>
          </cell>
          <cell r="K11">
            <v>4.2</v>
          </cell>
        </row>
        <row r="12">
          <cell r="B12">
            <v>23.695833333333326</v>
          </cell>
          <cell r="C12">
            <v>30.3</v>
          </cell>
          <cell r="D12">
            <v>19.3</v>
          </cell>
          <cell r="E12">
            <v>76.666666666666671</v>
          </cell>
          <cell r="F12">
            <v>93</v>
          </cell>
          <cell r="G12">
            <v>52</v>
          </cell>
          <cell r="H12">
            <v>14.76</v>
          </cell>
          <cell r="I12" t="str">
            <v>L</v>
          </cell>
          <cell r="J12">
            <v>24.840000000000003</v>
          </cell>
          <cell r="K12">
            <v>0</v>
          </cell>
        </row>
        <row r="13">
          <cell r="B13">
            <v>24.454166666666666</v>
          </cell>
          <cell r="C13">
            <v>31.3</v>
          </cell>
          <cell r="D13">
            <v>19.899999999999999</v>
          </cell>
          <cell r="E13">
            <v>75.708333333333329</v>
          </cell>
          <cell r="F13">
            <v>93</v>
          </cell>
          <cell r="G13">
            <v>45</v>
          </cell>
          <cell r="H13">
            <v>16.920000000000002</v>
          </cell>
          <cell r="I13" t="str">
            <v>L</v>
          </cell>
          <cell r="J13">
            <v>27.720000000000002</v>
          </cell>
          <cell r="K13">
            <v>0</v>
          </cell>
        </row>
        <row r="14">
          <cell r="B14">
            <v>25.033333333333335</v>
          </cell>
          <cell r="C14">
            <v>32.1</v>
          </cell>
          <cell r="D14">
            <v>20.399999999999999</v>
          </cell>
          <cell r="E14">
            <v>70.208333333333329</v>
          </cell>
          <cell r="F14">
            <v>88</v>
          </cell>
          <cell r="G14">
            <v>39</v>
          </cell>
          <cell r="H14">
            <v>16.559999999999999</v>
          </cell>
          <cell r="I14" t="str">
            <v>L</v>
          </cell>
          <cell r="J14">
            <v>27.720000000000002</v>
          </cell>
          <cell r="K14">
            <v>0</v>
          </cell>
        </row>
        <row r="15">
          <cell r="B15">
            <v>24.625000000000004</v>
          </cell>
          <cell r="C15">
            <v>31.3</v>
          </cell>
          <cell r="D15">
            <v>19.8</v>
          </cell>
          <cell r="E15">
            <v>71.583333333333329</v>
          </cell>
          <cell r="F15">
            <v>93</v>
          </cell>
          <cell r="G15">
            <v>37</v>
          </cell>
          <cell r="H15">
            <v>16.920000000000002</v>
          </cell>
          <cell r="I15" t="str">
            <v>L</v>
          </cell>
          <cell r="J15">
            <v>29.16</v>
          </cell>
          <cell r="K15">
            <v>0</v>
          </cell>
        </row>
        <row r="16">
          <cell r="B16">
            <v>22.724999999999998</v>
          </cell>
          <cell r="C16">
            <v>30.3</v>
          </cell>
          <cell r="D16">
            <v>19.2</v>
          </cell>
          <cell r="E16">
            <v>82.583333333333329</v>
          </cell>
          <cell r="F16">
            <v>95</v>
          </cell>
          <cell r="G16">
            <v>52</v>
          </cell>
          <cell r="H16">
            <v>21.6</v>
          </cell>
          <cell r="I16" t="str">
            <v>N</v>
          </cell>
          <cell r="J16">
            <v>33.840000000000003</v>
          </cell>
          <cell r="K16">
            <v>3.8000000000000003</v>
          </cell>
        </row>
        <row r="17">
          <cell r="B17">
            <v>22.912499999999998</v>
          </cell>
          <cell r="C17">
            <v>30.7</v>
          </cell>
          <cell r="D17">
            <v>19.399999999999999</v>
          </cell>
          <cell r="E17">
            <v>81.458333333333329</v>
          </cell>
          <cell r="F17">
            <v>95</v>
          </cell>
          <cell r="G17">
            <v>47</v>
          </cell>
          <cell r="H17">
            <v>17.28</v>
          </cell>
          <cell r="I17" t="str">
            <v>NE</v>
          </cell>
          <cell r="J17">
            <v>28.8</v>
          </cell>
          <cell r="K17">
            <v>1.2</v>
          </cell>
        </row>
        <row r="18">
          <cell r="B18">
            <v>23.266666666666666</v>
          </cell>
          <cell r="C18">
            <v>29.7</v>
          </cell>
          <cell r="D18">
            <v>19.7</v>
          </cell>
          <cell r="E18">
            <v>82.583333333333329</v>
          </cell>
          <cell r="F18">
            <v>95</v>
          </cell>
          <cell r="G18">
            <v>54</v>
          </cell>
          <cell r="H18">
            <v>19.8</v>
          </cell>
          <cell r="I18" t="str">
            <v>NE</v>
          </cell>
          <cell r="J18">
            <v>33.480000000000004</v>
          </cell>
          <cell r="K18">
            <v>0</v>
          </cell>
        </row>
        <row r="19">
          <cell r="B19">
            <v>23.879166666666666</v>
          </cell>
          <cell r="C19">
            <v>31.4</v>
          </cell>
          <cell r="D19">
            <v>19.899999999999999</v>
          </cell>
          <cell r="E19">
            <v>79.666666666666671</v>
          </cell>
          <cell r="F19">
            <v>95</v>
          </cell>
          <cell r="G19">
            <v>48</v>
          </cell>
          <cell r="H19">
            <v>25.56</v>
          </cell>
          <cell r="I19" t="str">
            <v>NE</v>
          </cell>
          <cell r="J19">
            <v>45</v>
          </cell>
          <cell r="K19">
            <v>0</v>
          </cell>
        </row>
        <row r="20">
          <cell r="B20">
            <v>23.00833333333334</v>
          </cell>
          <cell r="C20">
            <v>30.8</v>
          </cell>
          <cell r="D20">
            <v>19.399999999999999</v>
          </cell>
          <cell r="E20">
            <v>81.25</v>
          </cell>
          <cell r="F20">
            <v>95</v>
          </cell>
          <cell r="G20">
            <v>47</v>
          </cell>
          <cell r="H20">
            <v>26.64</v>
          </cell>
          <cell r="I20" t="str">
            <v>NE</v>
          </cell>
          <cell r="J20">
            <v>44.28</v>
          </cell>
          <cell r="K20">
            <v>7.4</v>
          </cell>
        </row>
        <row r="21">
          <cell r="B21">
            <v>23.912499999999994</v>
          </cell>
          <cell r="C21">
            <v>30.4</v>
          </cell>
          <cell r="D21">
            <v>19.899999999999999</v>
          </cell>
          <cell r="E21">
            <v>81</v>
          </cell>
          <cell r="F21">
            <v>95</v>
          </cell>
          <cell r="G21">
            <v>50</v>
          </cell>
          <cell r="H21">
            <v>14.76</v>
          </cell>
          <cell r="I21" t="str">
            <v>NE</v>
          </cell>
          <cell r="J21">
            <v>31.680000000000003</v>
          </cell>
          <cell r="K21">
            <v>0.2</v>
          </cell>
        </row>
        <row r="22">
          <cell r="B22">
            <v>24.020833333333332</v>
          </cell>
          <cell r="C22">
            <v>29.6</v>
          </cell>
          <cell r="D22">
            <v>20.3</v>
          </cell>
          <cell r="E22">
            <v>77.416666666666671</v>
          </cell>
          <cell r="F22">
            <v>93</v>
          </cell>
          <cell r="G22">
            <v>48</v>
          </cell>
          <cell r="H22">
            <v>19.440000000000001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23.983333333333334</v>
          </cell>
          <cell r="C23">
            <v>31</v>
          </cell>
          <cell r="D23">
            <v>19.3</v>
          </cell>
          <cell r="E23">
            <v>77.958333333333329</v>
          </cell>
          <cell r="F23">
            <v>96</v>
          </cell>
          <cell r="G23">
            <v>46</v>
          </cell>
          <cell r="H23">
            <v>24.12</v>
          </cell>
          <cell r="I23" t="str">
            <v>NO</v>
          </cell>
          <cell r="J23">
            <v>34.200000000000003</v>
          </cell>
          <cell r="K23">
            <v>0.2</v>
          </cell>
        </row>
        <row r="24">
          <cell r="B24">
            <v>24.758333333333329</v>
          </cell>
          <cell r="C24">
            <v>32.6</v>
          </cell>
          <cell r="D24">
            <v>19.7</v>
          </cell>
          <cell r="E24">
            <v>74.458333333333329</v>
          </cell>
          <cell r="F24">
            <v>95</v>
          </cell>
          <cell r="G24">
            <v>40</v>
          </cell>
          <cell r="H24">
            <v>16.559999999999999</v>
          </cell>
          <cell r="I24" t="str">
            <v>NE</v>
          </cell>
          <cell r="J24">
            <v>30.6</v>
          </cell>
          <cell r="K24">
            <v>0</v>
          </cell>
        </row>
        <row r="25">
          <cell r="B25">
            <v>24.108333333333334</v>
          </cell>
          <cell r="C25">
            <v>31.7</v>
          </cell>
          <cell r="D25">
            <v>19.5</v>
          </cell>
          <cell r="E25">
            <v>77.25</v>
          </cell>
          <cell r="F25">
            <v>94</v>
          </cell>
          <cell r="G25">
            <v>44</v>
          </cell>
          <cell r="H25">
            <v>17.28</v>
          </cell>
          <cell r="I25" t="str">
            <v>NE</v>
          </cell>
          <cell r="J25">
            <v>35.64</v>
          </cell>
          <cell r="K25">
            <v>0</v>
          </cell>
        </row>
        <row r="26">
          <cell r="B26">
            <v>23.658333333333328</v>
          </cell>
          <cell r="C26">
            <v>31.4</v>
          </cell>
          <cell r="D26">
            <v>19.600000000000001</v>
          </cell>
          <cell r="E26">
            <v>80.291666666666671</v>
          </cell>
          <cell r="F26">
            <v>95</v>
          </cell>
          <cell r="G26">
            <v>46</v>
          </cell>
          <cell r="H26">
            <v>14.76</v>
          </cell>
          <cell r="I26" t="str">
            <v>NE</v>
          </cell>
          <cell r="J26">
            <v>33.480000000000004</v>
          </cell>
          <cell r="K26">
            <v>9.1999999999999993</v>
          </cell>
        </row>
        <row r="27">
          <cell r="B27">
            <v>23.058333333333337</v>
          </cell>
          <cell r="C27">
            <v>30</v>
          </cell>
          <cell r="D27">
            <v>20.2</v>
          </cell>
          <cell r="E27">
            <v>87.208333333333329</v>
          </cell>
          <cell r="F27">
            <v>97</v>
          </cell>
          <cell r="G27">
            <v>56</v>
          </cell>
          <cell r="H27">
            <v>16.559999999999999</v>
          </cell>
          <cell r="I27" t="str">
            <v>SE</v>
          </cell>
          <cell r="J27">
            <v>24.840000000000003</v>
          </cell>
          <cell r="K27">
            <v>7.6</v>
          </cell>
        </row>
        <row r="28">
          <cell r="B28">
            <v>22.641666666666669</v>
          </cell>
          <cell r="C28">
            <v>29</v>
          </cell>
          <cell r="D28">
            <v>19.899999999999999</v>
          </cell>
          <cell r="E28">
            <v>85</v>
          </cell>
          <cell r="F28">
            <v>96</v>
          </cell>
          <cell r="G28">
            <v>59</v>
          </cell>
          <cell r="H28">
            <v>15.120000000000001</v>
          </cell>
          <cell r="I28" t="str">
            <v>L</v>
          </cell>
          <cell r="J28">
            <v>31.319999999999997</v>
          </cell>
          <cell r="K28">
            <v>19</v>
          </cell>
        </row>
        <row r="29">
          <cell r="B29">
            <v>23.770833333333332</v>
          </cell>
          <cell r="C29">
            <v>31.2</v>
          </cell>
          <cell r="D29">
            <v>20.2</v>
          </cell>
          <cell r="E29">
            <v>82.083333333333329</v>
          </cell>
          <cell r="F29">
            <v>96</v>
          </cell>
          <cell r="G29">
            <v>46</v>
          </cell>
          <cell r="H29">
            <v>12.6</v>
          </cell>
          <cell r="I29" t="str">
            <v>L</v>
          </cell>
          <cell r="J29">
            <v>23.759999999999998</v>
          </cell>
          <cell r="K29">
            <v>1.2</v>
          </cell>
        </row>
        <row r="30">
          <cell r="B30">
            <v>23.691666666666666</v>
          </cell>
          <cell r="C30">
            <v>29.9</v>
          </cell>
          <cell r="D30">
            <v>19.8</v>
          </cell>
          <cell r="E30">
            <v>77.125</v>
          </cell>
          <cell r="F30">
            <v>95</v>
          </cell>
          <cell r="G30">
            <v>50</v>
          </cell>
          <cell r="H30">
            <v>16.920000000000002</v>
          </cell>
          <cell r="I30" t="str">
            <v>L</v>
          </cell>
          <cell r="J30">
            <v>28.8</v>
          </cell>
          <cell r="K30">
            <v>0</v>
          </cell>
        </row>
        <row r="31">
          <cell r="B31">
            <v>22.716666666666669</v>
          </cell>
          <cell r="C31">
            <v>31.2</v>
          </cell>
          <cell r="D31">
            <v>16</v>
          </cell>
          <cell r="E31">
            <v>66.25</v>
          </cell>
          <cell r="F31">
            <v>89</v>
          </cell>
          <cell r="G31">
            <v>31</v>
          </cell>
          <cell r="H31">
            <v>17.64</v>
          </cell>
          <cell r="I31" t="str">
            <v>NE</v>
          </cell>
          <cell r="J31">
            <v>30.240000000000002</v>
          </cell>
          <cell r="K31">
            <v>0</v>
          </cell>
        </row>
        <row r="32">
          <cell r="B32">
            <v>22.558333333333341</v>
          </cell>
          <cell r="C32">
            <v>30.1</v>
          </cell>
          <cell r="D32">
            <v>16.3</v>
          </cell>
          <cell r="E32">
            <v>70.625</v>
          </cell>
          <cell r="F32">
            <v>92</v>
          </cell>
          <cell r="G32">
            <v>45</v>
          </cell>
          <cell r="H32">
            <v>17.28</v>
          </cell>
          <cell r="I32" t="str">
            <v>NE</v>
          </cell>
          <cell r="J32">
            <v>25.92</v>
          </cell>
          <cell r="K32">
            <v>0</v>
          </cell>
        </row>
        <row r="33">
          <cell r="B33">
            <v>22.966666666666669</v>
          </cell>
          <cell r="C33">
            <v>29.8</v>
          </cell>
          <cell r="D33">
            <v>17.5</v>
          </cell>
          <cell r="E33">
            <v>70.833333333333329</v>
          </cell>
          <cell r="F33">
            <v>93</v>
          </cell>
          <cell r="G33">
            <v>33</v>
          </cell>
          <cell r="H33">
            <v>17.64</v>
          </cell>
          <cell r="I33" t="str">
            <v>NE</v>
          </cell>
          <cell r="J33">
            <v>29.16</v>
          </cell>
          <cell r="K33">
            <v>0</v>
          </cell>
        </row>
        <row r="34">
          <cell r="B34">
            <v>22.512499999999999</v>
          </cell>
          <cell r="C34">
            <v>30.7</v>
          </cell>
          <cell r="D34">
            <v>16.3</v>
          </cell>
          <cell r="E34">
            <v>70.708333333333329</v>
          </cell>
          <cell r="F34">
            <v>94</v>
          </cell>
          <cell r="G34">
            <v>36</v>
          </cell>
          <cell r="H34">
            <v>16.920000000000002</v>
          </cell>
          <cell r="I34" t="str">
            <v>NE</v>
          </cell>
          <cell r="J34">
            <v>27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25.337500000000002</v>
          </cell>
          <cell r="C5">
            <v>31.4</v>
          </cell>
          <cell r="D5">
            <v>20.9</v>
          </cell>
          <cell r="E5">
            <v>79.791666666666671</v>
          </cell>
          <cell r="F5">
            <v>94</v>
          </cell>
          <cell r="G5">
            <v>53</v>
          </cell>
          <cell r="H5">
            <v>10.44</v>
          </cell>
          <cell r="I5" t="str">
            <v>O</v>
          </cell>
          <cell r="J5">
            <v>41.4</v>
          </cell>
          <cell r="K5">
            <v>0</v>
          </cell>
        </row>
        <row r="6">
          <cell r="B6">
            <v>26.241666666666671</v>
          </cell>
          <cell r="C6">
            <v>34.200000000000003</v>
          </cell>
          <cell r="D6">
            <v>22.1</v>
          </cell>
          <cell r="E6">
            <v>77.083333333333329</v>
          </cell>
          <cell r="F6">
            <v>94</v>
          </cell>
          <cell r="G6">
            <v>43</v>
          </cell>
          <cell r="H6">
            <v>1.08</v>
          </cell>
          <cell r="I6" t="str">
            <v>SE</v>
          </cell>
          <cell r="J6">
            <v>23.759999999999998</v>
          </cell>
          <cell r="K6">
            <v>0.2</v>
          </cell>
        </row>
        <row r="7">
          <cell r="B7">
            <v>26.470833333333335</v>
          </cell>
          <cell r="C7">
            <v>34.200000000000003</v>
          </cell>
          <cell r="D7">
            <v>21.5</v>
          </cell>
          <cell r="E7">
            <v>78.083333333333329</v>
          </cell>
          <cell r="F7">
            <v>94</v>
          </cell>
          <cell r="G7">
            <v>45</v>
          </cell>
          <cell r="H7">
            <v>2.8800000000000003</v>
          </cell>
          <cell r="I7" t="str">
            <v>SE</v>
          </cell>
          <cell r="J7">
            <v>21.240000000000002</v>
          </cell>
          <cell r="K7">
            <v>0</v>
          </cell>
        </row>
        <row r="8">
          <cell r="B8">
            <v>26.841666666666665</v>
          </cell>
          <cell r="C8">
            <v>34</v>
          </cell>
          <cell r="D8">
            <v>22.2</v>
          </cell>
          <cell r="E8">
            <v>78.333333333333329</v>
          </cell>
          <cell r="F8">
            <v>94</v>
          </cell>
          <cell r="G8">
            <v>48</v>
          </cell>
          <cell r="H8">
            <v>12.24</v>
          </cell>
          <cell r="I8" t="str">
            <v>NO</v>
          </cell>
          <cell r="J8">
            <v>30.240000000000002</v>
          </cell>
          <cell r="K8">
            <v>0.2</v>
          </cell>
        </row>
        <row r="9">
          <cell r="B9">
            <v>24.858333333333338</v>
          </cell>
          <cell r="C9">
            <v>30.5</v>
          </cell>
          <cell r="D9">
            <v>22</v>
          </cell>
          <cell r="E9">
            <v>84.625</v>
          </cell>
          <cell r="F9">
            <v>93</v>
          </cell>
          <cell r="G9">
            <v>57</v>
          </cell>
          <cell r="H9">
            <v>23.759999999999998</v>
          </cell>
          <cell r="I9" t="str">
            <v>NO</v>
          </cell>
          <cell r="J9">
            <v>50.04</v>
          </cell>
          <cell r="K9">
            <v>0</v>
          </cell>
        </row>
        <row r="10">
          <cell r="B10">
            <v>25.158333333333335</v>
          </cell>
          <cell r="C10">
            <v>30.6</v>
          </cell>
          <cell r="D10">
            <v>22.6</v>
          </cell>
          <cell r="E10">
            <v>82.625</v>
          </cell>
          <cell r="F10">
            <v>94</v>
          </cell>
          <cell r="G10">
            <v>62</v>
          </cell>
          <cell r="H10">
            <v>16.920000000000002</v>
          </cell>
          <cell r="I10" t="str">
            <v>SO</v>
          </cell>
          <cell r="J10">
            <v>28.08</v>
          </cell>
          <cell r="K10">
            <v>0.2</v>
          </cell>
        </row>
        <row r="11">
          <cell r="B11">
            <v>24.212500000000002</v>
          </cell>
          <cell r="C11">
            <v>31.4</v>
          </cell>
          <cell r="D11">
            <v>18.7</v>
          </cell>
          <cell r="E11">
            <v>73.333333333333329</v>
          </cell>
          <cell r="F11">
            <v>94</v>
          </cell>
          <cell r="G11">
            <v>41</v>
          </cell>
          <cell r="H11">
            <v>8.64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25.129166666666666</v>
          </cell>
          <cell r="C12">
            <v>33.1</v>
          </cell>
          <cell r="D12">
            <v>19.7</v>
          </cell>
          <cell r="E12">
            <v>75.458333333333329</v>
          </cell>
          <cell r="F12">
            <v>93</v>
          </cell>
          <cell r="G12">
            <v>45</v>
          </cell>
          <cell r="H12">
            <v>8.2799999999999994</v>
          </cell>
          <cell r="I12" t="str">
            <v>SE</v>
          </cell>
          <cell r="J12">
            <v>26.28</v>
          </cell>
          <cell r="K12">
            <v>0.2</v>
          </cell>
        </row>
        <row r="13">
          <cell r="B13">
            <v>25.825000000000003</v>
          </cell>
          <cell r="C13">
            <v>33.9</v>
          </cell>
          <cell r="D13">
            <v>20.9</v>
          </cell>
          <cell r="E13">
            <v>77.083333333333329</v>
          </cell>
          <cell r="F13">
            <v>94</v>
          </cell>
          <cell r="G13">
            <v>40</v>
          </cell>
          <cell r="H13">
            <v>6.12</v>
          </cell>
          <cell r="I13" t="str">
            <v>S</v>
          </cell>
          <cell r="J13">
            <v>16.559999999999999</v>
          </cell>
          <cell r="K13">
            <v>0</v>
          </cell>
        </row>
        <row r="14">
          <cell r="B14">
            <v>27.012499999999999</v>
          </cell>
          <cell r="C14">
            <v>34</v>
          </cell>
          <cell r="D14">
            <v>22.3</v>
          </cell>
          <cell r="E14">
            <v>72</v>
          </cell>
          <cell r="F14">
            <v>89</v>
          </cell>
          <cell r="G14">
            <v>43</v>
          </cell>
          <cell r="H14">
            <v>7.9200000000000008</v>
          </cell>
          <cell r="I14" t="str">
            <v>L</v>
          </cell>
          <cell r="J14">
            <v>19.440000000000001</v>
          </cell>
          <cell r="K14">
            <v>0.2</v>
          </cell>
        </row>
        <row r="15">
          <cell r="B15">
            <v>25.466666666666669</v>
          </cell>
          <cell r="C15">
            <v>33.799999999999997</v>
          </cell>
          <cell r="D15">
            <v>21.2</v>
          </cell>
          <cell r="E15">
            <v>76.833333333333329</v>
          </cell>
          <cell r="F15">
            <v>91</v>
          </cell>
          <cell r="G15">
            <v>45</v>
          </cell>
          <cell r="H15">
            <v>9.7200000000000006</v>
          </cell>
          <cell r="I15" t="str">
            <v>SE</v>
          </cell>
          <cell r="J15">
            <v>48.6</v>
          </cell>
          <cell r="K15">
            <v>0</v>
          </cell>
        </row>
        <row r="16">
          <cell r="B16">
            <v>24.658333333333328</v>
          </cell>
          <cell r="C16">
            <v>32.4</v>
          </cell>
          <cell r="D16">
            <v>20.2</v>
          </cell>
          <cell r="E16">
            <v>81.541666666666671</v>
          </cell>
          <cell r="F16">
            <v>94</v>
          </cell>
          <cell r="G16">
            <v>55</v>
          </cell>
          <cell r="H16">
            <v>12.6</v>
          </cell>
          <cell r="I16" t="str">
            <v>L</v>
          </cell>
          <cell r="J16">
            <v>30.6</v>
          </cell>
          <cell r="K16">
            <v>0.2</v>
          </cell>
        </row>
        <row r="17">
          <cell r="B17">
            <v>25.424999999999997</v>
          </cell>
          <cell r="C17">
            <v>32.700000000000003</v>
          </cell>
          <cell r="D17">
            <v>21.1</v>
          </cell>
          <cell r="E17">
            <v>78.875</v>
          </cell>
          <cell r="F17">
            <v>94</v>
          </cell>
          <cell r="G17">
            <v>47</v>
          </cell>
          <cell r="H17">
            <v>8.64</v>
          </cell>
          <cell r="I17" t="str">
            <v>L</v>
          </cell>
          <cell r="J17">
            <v>19.079999999999998</v>
          </cell>
          <cell r="K17">
            <v>0</v>
          </cell>
        </row>
        <row r="18">
          <cell r="B18">
            <v>26.016666666666669</v>
          </cell>
          <cell r="C18">
            <v>32.5</v>
          </cell>
          <cell r="D18">
            <v>21.6</v>
          </cell>
          <cell r="E18">
            <v>76.75</v>
          </cell>
          <cell r="F18">
            <v>93</v>
          </cell>
          <cell r="G18">
            <v>47</v>
          </cell>
          <cell r="H18">
            <v>12.24</v>
          </cell>
          <cell r="I18" t="str">
            <v>NO</v>
          </cell>
          <cell r="J18">
            <v>28.8</v>
          </cell>
          <cell r="K18">
            <v>0.2</v>
          </cell>
        </row>
        <row r="19">
          <cell r="B19">
            <v>26.025000000000002</v>
          </cell>
          <cell r="C19">
            <v>34.1</v>
          </cell>
          <cell r="D19">
            <v>21.8</v>
          </cell>
          <cell r="E19">
            <v>78.75</v>
          </cell>
          <cell r="F19">
            <v>94</v>
          </cell>
          <cell r="G19">
            <v>47</v>
          </cell>
          <cell r="H19">
            <v>13.32</v>
          </cell>
          <cell r="I19" t="str">
            <v>NE</v>
          </cell>
          <cell r="J19">
            <v>30.240000000000002</v>
          </cell>
          <cell r="K19">
            <v>0</v>
          </cell>
        </row>
        <row r="20">
          <cell r="B20">
            <v>25.4375</v>
          </cell>
          <cell r="C20">
            <v>32.799999999999997</v>
          </cell>
          <cell r="D20">
            <v>21.3</v>
          </cell>
          <cell r="E20">
            <v>80.583333333333329</v>
          </cell>
          <cell r="F20">
            <v>94</v>
          </cell>
          <cell r="G20">
            <v>49</v>
          </cell>
          <cell r="H20">
            <v>12.6</v>
          </cell>
          <cell r="I20" t="str">
            <v>SE</v>
          </cell>
          <cell r="J20">
            <v>29.16</v>
          </cell>
          <cell r="K20">
            <v>0.2</v>
          </cell>
        </row>
        <row r="21">
          <cell r="B21">
            <v>26.158333333333335</v>
          </cell>
          <cell r="C21">
            <v>33.1</v>
          </cell>
          <cell r="D21">
            <v>22.1</v>
          </cell>
          <cell r="E21">
            <v>78.958333333333329</v>
          </cell>
          <cell r="F21">
            <v>94</v>
          </cell>
          <cell r="G21">
            <v>47</v>
          </cell>
          <cell r="H21">
            <v>10.08</v>
          </cell>
          <cell r="I21" t="str">
            <v>NO</v>
          </cell>
          <cell r="J21">
            <v>22.68</v>
          </cell>
          <cell r="K21">
            <v>0</v>
          </cell>
        </row>
        <row r="22">
          <cell r="B22">
            <v>25.725000000000009</v>
          </cell>
          <cell r="C22">
            <v>32.700000000000003</v>
          </cell>
          <cell r="D22">
            <v>21.5</v>
          </cell>
          <cell r="E22">
            <v>79.916666666666671</v>
          </cell>
          <cell r="F22">
            <v>94</v>
          </cell>
          <cell r="G22">
            <v>50</v>
          </cell>
          <cell r="H22">
            <v>14.4</v>
          </cell>
          <cell r="I22" t="str">
            <v>O</v>
          </cell>
          <cell r="J22">
            <v>43.2</v>
          </cell>
          <cell r="K22">
            <v>0.2</v>
          </cell>
        </row>
        <row r="23">
          <cell r="B23">
            <v>25.470833333333331</v>
          </cell>
          <cell r="C23">
            <v>33</v>
          </cell>
          <cell r="D23">
            <v>21.9</v>
          </cell>
          <cell r="E23">
            <v>81.916666666666671</v>
          </cell>
          <cell r="F23">
            <v>95</v>
          </cell>
          <cell r="G23">
            <v>51</v>
          </cell>
          <cell r="H23">
            <v>12.24</v>
          </cell>
          <cell r="I23" t="str">
            <v>L</v>
          </cell>
          <cell r="J23">
            <v>24.840000000000003</v>
          </cell>
          <cell r="K23">
            <v>0</v>
          </cell>
        </row>
        <row r="24">
          <cell r="B24">
            <v>26.75</v>
          </cell>
          <cell r="C24">
            <v>34.299999999999997</v>
          </cell>
          <cell r="D24">
            <v>21.7</v>
          </cell>
          <cell r="E24">
            <v>77.291666666666671</v>
          </cell>
          <cell r="F24">
            <v>94</v>
          </cell>
          <cell r="G24">
            <v>43</v>
          </cell>
          <cell r="H24">
            <v>13.32</v>
          </cell>
          <cell r="I24" t="str">
            <v>SE</v>
          </cell>
          <cell r="J24">
            <v>28.08</v>
          </cell>
          <cell r="K24">
            <v>0</v>
          </cell>
        </row>
        <row r="25">
          <cell r="B25">
            <v>26.95</v>
          </cell>
          <cell r="C25">
            <v>34.5</v>
          </cell>
          <cell r="D25">
            <v>21.8</v>
          </cell>
          <cell r="E25">
            <v>75.166666666666671</v>
          </cell>
          <cell r="F25">
            <v>94</v>
          </cell>
          <cell r="G25">
            <v>35</v>
          </cell>
          <cell r="H25">
            <v>8.2799999999999994</v>
          </cell>
          <cell r="I25" t="str">
            <v>L</v>
          </cell>
          <cell r="J25">
            <v>25.56</v>
          </cell>
          <cell r="K25">
            <v>0.2</v>
          </cell>
        </row>
        <row r="26">
          <cell r="B26">
            <v>26.829166666666666</v>
          </cell>
          <cell r="C26">
            <v>33.6</v>
          </cell>
          <cell r="D26">
            <v>22.7</v>
          </cell>
          <cell r="E26">
            <v>77.916666666666671</v>
          </cell>
          <cell r="F26">
            <v>94</v>
          </cell>
          <cell r="G26">
            <v>48</v>
          </cell>
          <cell r="H26">
            <v>1.08</v>
          </cell>
          <cell r="I26" t="str">
            <v>S</v>
          </cell>
          <cell r="J26">
            <v>38.519999999999996</v>
          </cell>
          <cell r="K26">
            <v>0</v>
          </cell>
        </row>
        <row r="27">
          <cell r="B27">
            <v>25.283333333333335</v>
          </cell>
          <cell r="C27">
            <v>33.6</v>
          </cell>
          <cell r="D27">
            <v>21.7</v>
          </cell>
          <cell r="E27">
            <v>83.958333333333329</v>
          </cell>
          <cell r="F27">
            <v>94</v>
          </cell>
          <cell r="G27">
            <v>51</v>
          </cell>
          <cell r="H27">
            <v>4.6800000000000006</v>
          </cell>
          <cell r="I27" t="str">
            <v>S</v>
          </cell>
          <cell r="J27">
            <v>42.12</v>
          </cell>
          <cell r="K27">
            <v>0.2</v>
          </cell>
        </row>
        <row r="28">
          <cell r="B28">
            <v>25.083333333333332</v>
          </cell>
          <cell r="C28">
            <v>32.5</v>
          </cell>
          <cell r="D28">
            <v>22.1</v>
          </cell>
          <cell r="E28">
            <v>84.125</v>
          </cell>
          <cell r="F28">
            <v>94</v>
          </cell>
          <cell r="G28">
            <v>54</v>
          </cell>
          <cell r="H28">
            <v>6.12</v>
          </cell>
          <cell r="I28" t="str">
            <v>SE</v>
          </cell>
          <cell r="J28">
            <v>36.72</v>
          </cell>
          <cell r="K28">
            <v>0.2</v>
          </cell>
        </row>
        <row r="29">
          <cell r="B29">
            <v>25.675000000000008</v>
          </cell>
          <cell r="C29">
            <v>33.799999999999997</v>
          </cell>
          <cell r="D29">
            <v>21.6</v>
          </cell>
          <cell r="E29">
            <v>81.375</v>
          </cell>
          <cell r="F29">
            <v>94</v>
          </cell>
          <cell r="G29">
            <v>49</v>
          </cell>
          <cell r="H29">
            <v>6.84</v>
          </cell>
          <cell r="I29" t="str">
            <v>SE</v>
          </cell>
          <cell r="J29">
            <v>22.32</v>
          </cell>
          <cell r="K29">
            <v>0</v>
          </cell>
        </row>
        <row r="30">
          <cell r="B30">
            <v>25.9375</v>
          </cell>
          <cell r="C30">
            <v>33</v>
          </cell>
          <cell r="D30">
            <v>21.2</v>
          </cell>
          <cell r="E30">
            <v>77.916666666666671</v>
          </cell>
          <cell r="F30">
            <v>94</v>
          </cell>
          <cell r="G30">
            <v>48</v>
          </cell>
          <cell r="H30">
            <v>9.7200000000000006</v>
          </cell>
          <cell r="I30" t="str">
            <v>SE</v>
          </cell>
          <cell r="J30">
            <v>25.92</v>
          </cell>
          <cell r="K30">
            <v>0.2</v>
          </cell>
        </row>
        <row r="31">
          <cell r="B31">
            <v>24.829166666666662</v>
          </cell>
          <cell r="C31">
            <v>32.5</v>
          </cell>
          <cell r="D31">
            <v>19.7</v>
          </cell>
          <cell r="E31">
            <v>72.75</v>
          </cell>
          <cell r="F31">
            <v>92</v>
          </cell>
          <cell r="G31">
            <v>39</v>
          </cell>
          <cell r="H31">
            <v>0.36000000000000004</v>
          </cell>
          <cell r="I31" t="str">
            <v>L</v>
          </cell>
          <cell r="J31">
            <v>11.879999999999999</v>
          </cell>
          <cell r="K31">
            <v>0</v>
          </cell>
        </row>
        <row r="32">
          <cell r="B32">
            <v>23.245833333333337</v>
          </cell>
          <cell r="C32">
            <v>32.4</v>
          </cell>
          <cell r="D32">
            <v>16.7</v>
          </cell>
          <cell r="E32">
            <v>76.583333333333329</v>
          </cell>
          <cell r="F32">
            <v>94</v>
          </cell>
          <cell r="G32">
            <v>39</v>
          </cell>
          <cell r="H32">
            <v>1.8</v>
          </cell>
          <cell r="I32" t="str">
            <v>SE</v>
          </cell>
          <cell r="J32">
            <v>16.559999999999999</v>
          </cell>
          <cell r="K32">
            <v>0.2</v>
          </cell>
        </row>
        <row r="33">
          <cell r="B33">
            <v>23.929166666666664</v>
          </cell>
          <cell r="C33">
            <v>32.200000000000003</v>
          </cell>
          <cell r="D33">
            <v>18.7</v>
          </cell>
          <cell r="E33">
            <v>76.125</v>
          </cell>
          <cell r="F33">
            <v>93</v>
          </cell>
          <cell r="G33">
            <v>44</v>
          </cell>
          <cell r="H33">
            <v>0.36000000000000004</v>
          </cell>
          <cell r="I33" t="str">
            <v>L</v>
          </cell>
          <cell r="J33">
            <v>16.2</v>
          </cell>
          <cell r="K33">
            <v>0.2</v>
          </cell>
        </row>
        <row r="34">
          <cell r="B34">
            <v>24.395833333333332</v>
          </cell>
          <cell r="C34">
            <v>33</v>
          </cell>
          <cell r="D34">
            <v>18.3</v>
          </cell>
          <cell r="E34">
            <v>74.125</v>
          </cell>
          <cell r="F34">
            <v>94</v>
          </cell>
          <cell r="G34">
            <v>34</v>
          </cell>
          <cell r="H34">
            <v>1.4400000000000002</v>
          </cell>
          <cell r="I34" t="str">
            <v>SE</v>
          </cell>
          <cell r="J34">
            <v>14.76</v>
          </cell>
          <cell r="K34">
            <v>0.2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24.1</v>
          </cell>
          <cell r="C5">
            <v>28.9</v>
          </cell>
          <cell r="D5">
            <v>19.100000000000001</v>
          </cell>
          <cell r="E5">
            <v>66.266666666666666</v>
          </cell>
          <cell r="F5">
            <v>90</v>
          </cell>
          <cell r="G5">
            <v>45</v>
          </cell>
          <cell r="H5">
            <v>9.3600000000000012</v>
          </cell>
          <cell r="I5" t="str">
            <v>S</v>
          </cell>
          <cell r="J5">
            <v>20.88</v>
          </cell>
          <cell r="K5">
            <v>0</v>
          </cell>
        </row>
        <row r="6">
          <cell r="B6">
            <v>24.130434782608699</v>
          </cell>
          <cell r="C6">
            <v>29.8</v>
          </cell>
          <cell r="D6">
            <v>19.2</v>
          </cell>
          <cell r="E6">
            <v>68.043478260869563</v>
          </cell>
          <cell r="F6">
            <v>86</v>
          </cell>
          <cell r="G6">
            <v>50</v>
          </cell>
          <cell r="H6">
            <v>9.7200000000000006</v>
          </cell>
          <cell r="I6" t="str">
            <v>SE</v>
          </cell>
          <cell r="J6">
            <v>19.440000000000001</v>
          </cell>
          <cell r="K6">
            <v>0</v>
          </cell>
        </row>
        <row r="7">
          <cell r="B7">
            <v>25.076470588235292</v>
          </cell>
          <cell r="C7">
            <v>29.1</v>
          </cell>
          <cell r="D7">
            <v>22.5</v>
          </cell>
          <cell r="E7">
            <v>74</v>
          </cell>
          <cell r="F7">
            <v>83</v>
          </cell>
          <cell r="G7">
            <v>64</v>
          </cell>
          <cell r="H7">
            <v>15.48</v>
          </cell>
          <cell r="I7" t="str">
            <v>NE</v>
          </cell>
          <cell r="J7">
            <v>28.8</v>
          </cell>
          <cell r="K7">
            <v>0</v>
          </cell>
        </row>
        <row r="8">
          <cell r="B8">
            <v>26.246153846153845</v>
          </cell>
          <cell r="C8">
            <v>30.9</v>
          </cell>
          <cell r="D8">
            <v>20.5</v>
          </cell>
          <cell r="E8">
            <v>73.769230769230774</v>
          </cell>
          <cell r="F8">
            <v>96</v>
          </cell>
          <cell r="G8">
            <v>55</v>
          </cell>
          <cell r="H8">
            <v>14.4</v>
          </cell>
          <cell r="I8" t="str">
            <v>NE</v>
          </cell>
          <cell r="J8">
            <v>61.2</v>
          </cell>
          <cell r="K8">
            <v>17.8</v>
          </cell>
        </row>
        <row r="9">
          <cell r="B9">
            <v>22.3</v>
          </cell>
          <cell r="C9">
            <v>22.5</v>
          </cell>
          <cell r="D9">
            <v>22.1</v>
          </cell>
          <cell r="E9">
            <v>94</v>
          </cell>
          <cell r="F9">
            <v>94</v>
          </cell>
          <cell r="G9">
            <v>90</v>
          </cell>
          <cell r="H9">
            <v>9.3600000000000012</v>
          </cell>
          <cell r="I9" t="str">
            <v>NE</v>
          </cell>
          <cell r="J9">
            <v>21.96</v>
          </cell>
          <cell r="K9">
            <v>12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25.4375</v>
          </cell>
          <cell r="C12">
            <v>27.2</v>
          </cell>
          <cell r="D12">
            <v>21.5</v>
          </cell>
          <cell r="E12">
            <v>62.25</v>
          </cell>
          <cell r="F12">
            <v>73</v>
          </cell>
          <cell r="G12">
            <v>55</v>
          </cell>
          <cell r="H12">
            <v>12.24</v>
          </cell>
          <cell r="I12" t="str">
            <v>L</v>
          </cell>
          <cell r="J12">
            <v>28.8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28.3</v>
          </cell>
          <cell r="C14">
            <v>28.4</v>
          </cell>
          <cell r="D14">
            <v>27</v>
          </cell>
          <cell r="E14">
            <v>58</v>
          </cell>
          <cell r="F14">
            <v>63</v>
          </cell>
          <cell r="G14">
            <v>57</v>
          </cell>
          <cell r="H14">
            <v>6.48</v>
          </cell>
          <cell r="I14" t="str">
            <v>L</v>
          </cell>
          <cell r="J14">
            <v>18.720000000000002</v>
          </cell>
          <cell r="K14">
            <v>0</v>
          </cell>
        </row>
        <row r="15">
          <cell r="B15">
            <v>29.1</v>
          </cell>
          <cell r="C15">
            <v>29.6</v>
          </cell>
          <cell r="D15">
            <v>28</v>
          </cell>
          <cell r="E15">
            <v>52.5</v>
          </cell>
          <cell r="F15">
            <v>57</v>
          </cell>
          <cell r="G15">
            <v>50</v>
          </cell>
          <cell r="H15">
            <v>6.84</v>
          </cell>
          <cell r="I15" t="str">
            <v>SE</v>
          </cell>
          <cell r="J15">
            <v>20.88</v>
          </cell>
          <cell r="K15">
            <v>0</v>
          </cell>
        </row>
        <row r="16">
          <cell r="B16">
            <v>29.25</v>
          </cell>
          <cell r="C16">
            <v>29.6</v>
          </cell>
          <cell r="D16">
            <v>27.8</v>
          </cell>
          <cell r="E16">
            <v>51.5</v>
          </cell>
          <cell r="F16">
            <v>59</v>
          </cell>
          <cell r="G16">
            <v>48</v>
          </cell>
          <cell r="H16">
            <v>6.48</v>
          </cell>
          <cell r="I16" t="str">
            <v>L</v>
          </cell>
          <cell r="J16">
            <v>17.28</v>
          </cell>
          <cell r="K16">
            <v>0</v>
          </cell>
        </row>
        <row r="17">
          <cell r="B17">
            <v>27.674999999999997</v>
          </cell>
          <cell r="C17">
            <v>28.2</v>
          </cell>
          <cell r="D17">
            <v>27</v>
          </cell>
          <cell r="E17">
            <v>59.25</v>
          </cell>
          <cell r="F17">
            <v>63</v>
          </cell>
          <cell r="G17">
            <v>54</v>
          </cell>
          <cell r="H17">
            <v>12.6</v>
          </cell>
          <cell r="I17" t="str">
            <v>NE</v>
          </cell>
          <cell r="J17">
            <v>25.56</v>
          </cell>
          <cell r="K17">
            <v>0</v>
          </cell>
        </row>
        <row r="18">
          <cell r="B18">
            <v>28.225000000000001</v>
          </cell>
          <cell r="C18">
            <v>30.7</v>
          </cell>
          <cell r="D18">
            <v>23.4</v>
          </cell>
          <cell r="E18">
            <v>64.125</v>
          </cell>
          <cell r="F18">
            <v>80</v>
          </cell>
          <cell r="G18">
            <v>55</v>
          </cell>
          <cell r="H18">
            <v>12.6</v>
          </cell>
          <cell r="I18" t="str">
            <v>N</v>
          </cell>
          <cell r="J18">
            <v>28.08</v>
          </cell>
          <cell r="K18">
            <v>0</v>
          </cell>
        </row>
        <row r="19">
          <cell r="B19">
            <v>28.099999999999998</v>
          </cell>
          <cell r="C19">
            <v>30</v>
          </cell>
          <cell r="D19">
            <v>24.8</v>
          </cell>
          <cell r="E19">
            <v>71.666666666666671</v>
          </cell>
          <cell r="F19">
            <v>86</v>
          </cell>
          <cell r="G19">
            <v>64</v>
          </cell>
          <cell r="H19">
            <v>11.520000000000001</v>
          </cell>
          <cell r="I19" t="str">
            <v>NO</v>
          </cell>
          <cell r="J19">
            <v>27</v>
          </cell>
          <cell r="K19">
            <v>8.8000000000000007</v>
          </cell>
        </row>
        <row r="20">
          <cell r="B20">
            <v>26.625000000000004</v>
          </cell>
          <cell r="C20">
            <v>29.5</v>
          </cell>
          <cell r="D20">
            <v>22.1</v>
          </cell>
          <cell r="E20">
            <v>74</v>
          </cell>
          <cell r="F20">
            <v>87</v>
          </cell>
          <cell r="G20">
            <v>63</v>
          </cell>
          <cell r="H20">
            <v>8.64</v>
          </cell>
          <cell r="I20" t="str">
            <v>NE</v>
          </cell>
          <cell r="J20">
            <v>16.920000000000002</v>
          </cell>
          <cell r="K20">
            <v>0.2</v>
          </cell>
        </row>
        <row r="21">
          <cell r="B21">
            <v>27.916666666666661</v>
          </cell>
          <cell r="C21">
            <v>30.3</v>
          </cell>
          <cell r="D21">
            <v>24.4</v>
          </cell>
          <cell r="E21">
            <v>69</v>
          </cell>
          <cell r="F21">
            <v>82</v>
          </cell>
          <cell r="G21">
            <v>61</v>
          </cell>
          <cell r="H21">
            <v>13.68</v>
          </cell>
          <cell r="I21" t="str">
            <v>NE</v>
          </cell>
          <cell r="J21">
            <v>30.240000000000002</v>
          </cell>
          <cell r="K21">
            <v>6</v>
          </cell>
        </row>
        <row r="22">
          <cell r="B22">
            <v>22.575000000000003</v>
          </cell>
          <cell r="C22">
            <v>23.3</v>
          </cell>
          <cell r="D22">
            <v>20.399999999999999</v>
          </cell>
          <cell r="E22">
            <v>82.75</v>
          </cell>
          <cell r="F22">
            <v>92</v>
          </cell>
          <cell r="G22">
            <v>80</v>
          </cell>
          <cell r="H22">
            <v>14.4</v>
          </cell>
          <cell r="I22" t="str">
            <v>L</v>
          </cell>
          <cell r="J22">
            <v>30.96</v>
          </cell>
          <cell r="K22">
            <v>51.2</v>
          </cell>
        </row>
        <row r="23">
          <cell r="B23">
            <v>25.787499999999998</v>
          </cell>
          <cell r="C23">
            <v>28.5</v>
          </cell>
          <cell r="D23">
            <v>20.6</v>
          </cell>
          <cell r="E23">
            <v>77.75</v>
          </cell>
          <cell r="F23">
            <v>97</v>
          </cell>
          <cell r="G23">
            <v>67</v>
          </cell>
          <cell r="H23">
            <v>13.68</v>
          </cell>
          <cell r="I23" t="str">
            <v>N</v>
          </cell>
          <cell r="J23">
            <v>25.92</v>
          </cell>
          <cell r="K23">
            <v>0</v>
          </cell>
        </row>
        <row r="24">
          <cell r="B24">
            <v>28.311111111111114</v>
          </cell>
          <cell r="C24">
            <v>31</v>
          </cell>
          <cell r="D24">
            <v>22.7</v>
          </cell>
          <cell r="E24">
            <v>68.888888888888886</v>
          </cell>
          <cell r="F24">
            <v>92</v>
          </cell>
          <cell r="G24">
            <v>52</v>
          </cell>
          <cell r="H24">
            <v>18.36</v>
          </cell>
          <cell r="I24" t="str">
            <v>NO</v>
          </cell>
          <cell r="J24">
            <v>37.800000000000004</v>
          </cell>
          <cell r="K24">
            <v>0.6</v>
          </cell>
        </row>
        <row r="25">
          <cell r="B25">
            <v>25.081818181818178</v>
          </cell>
          <cell r="C25">
            <v>30</v>
          </cell>
          <cell r="D25">
            <v>22.1</v>
          </cell>
          <cell r="E25">
            <v>84.63636363636364</v>
          </cell>
          <cell r="F25">
            <v>95</v>
          </cell>
          <cell r="G25">
            <v>64</v>
          </cell>
          <cell r="H25">
            <v>13.68</v>
          </cell>
          <cell r="I25" t="str">
            <v>N</v>
          </cell>
          <cell r="J25">
            <v>29.16</v>
          </cell>
          <cell r="K25">
            <v>2.8</v>
          </cell>
        </row>
        <row r="26">
          <cell r="B26">
            <v>25.272727272727273</v>
          </cell>
          <cell r="C26">
            <v>28</v>
          </cell>
          <cell r="D26">
            <v>22.7</v>
          </cell>
          <cell r="E26">
            <v>74</v>
          </cell>
          <cell r="F26">
            <v>92</v>
          </cell>
          <cell r="G26">
            <v>58</v>
          </cell>
          <cell r="H26">
            <v>11.520000000000001</v>
          </cell>
          <cell r="I26" t="str">
            <v>S</v>
          </cell>
          <cell r="J26">
            <v>21.6</v>
          </cell>
          <cell r="K26">
            <v>0.2</v>
          </cell>
        </row>
        <row r="27">
          <cell r="B27">
            <v>23.686666666666664</v>
          </cell>
          <cell r="C27">
            <v>27</v>
          </cell>
          <cell r="D27">
            <v>19.899999999999999</v>
          </cell>
          <cell r="E27">
            <v>72.466666666666669</v>
          </cell>
          <cell r="F27">
            <v>91</v>
          </cell>
          <cell r="G27">
            <v>53</v>
          </cell>
          <cell r="H27">
            <v>9.3600000000000012</v>
          </cell>
          <cell r="I27" t="str">
            <v>SE</v>
          </cell>
          <cell r="J27">
            <v>19.079999999999998</v>
          </cell>
          <cell r="K27">
            <v>0</v>
          </cell>
        </row>
        <row r="28">
          <cell r="B28">
            <v>25.166666666666661</v>
          </cell>
          <cell r="C28">
            <v>29.5</v>
          </cell>
          <cell r="D28">
            <v>20.2</v>
          </cell>
          <cell r="E28">
            <v>68.5</v>
          </cell>
          <cell r="F28">
            <v>86</v>
          </cell>
          <cell r="G28">
            <v>50</v>
          </cell>
          <cell r="H28">
            <v>9.3600000000000012</v>
          </cell>
          <cell r="I28" t="str">
            <v>SE</v>
          </cell>
          <cell r="J28">
            <v>20.52</v>
          </cell>
          <cell r="K28">
            <v>0</v>
          </cell>
        </row>
        <row r="29">
          <cell r="B29">
            <v>25.745454545454546</v>
          </cell>
          <cell r="C29">
            <v>28.8</v>
          </cell>
          <cell r="D29">
            <v>20.399999999999999</v>
          </cell>
          <cell r="E29">
            <v>51.454545454545453</v>
          </cell>
          <cell r="F29">
            <v>83</v>
          </cell>
          <cell r="G29">
            <v>30</v>
          </cell>
          <cell r="H29">
            <v>11.879999999999999</v>
          </cell>
          <cell r="I29" t="str">
            <v>SE</v>
          </cell>
          <cell r="J29">
            <v>21.6</v>
          </cell>
          <cell r="K29">
            <v>0</v>
          </cell>
        </row>
        <row r="30">
          <cell r="B30">
            <v>24.04615384615385</v>
          </cell>
          <cell r="C30">
            <v>26.7</v>
          </cell>
          <cell r="D30">
            <v>19.5</v>
          </cell>
          <cell r="E30">
            <v>64.230769230769226</v>
          </cell>
          <cell r="F30">
            <v>83</v>
          </cell>
          <cell r="G30">
            <v>56</v>
          </cell>
          <cell r="H30">
            <v>19.079999999999998</v>
          </cell>
          <cell r="I30" t="str">
            <v>NE</v>
          </cell>
          <cell r="J30">
            <v>36</v>
          </cell>
          <cell r="K30">
            <v>0</v>
          </cell>
        </row>
        <row r="31">
          <cell r="B31">
            <v>23.313333333333333</v>
          </cell>
          <cell r="C31">
            <v>27</v>
          </cell>
          <cell r="D31">
            <v>19.8</v>
          </cell>
          <cell r="E31">
            <v>65.400000000000006</v>
          </cell>
          <cell r="F31">
            <v>76</v>
          </cell>
          <cell r="G31">
            <v>48</v>
          </cell>
          <cell r="H31">
            <v>13.32</v>
          </cell>
          <cell r="I31" t="str">
            <v>L</v>
          </cell>
          <cell r="J31">
            <v>38.519999999999996</v>
          </cell>
          <cell r="K31">
            <v>0</v>
          </cell>
        </row>
        <row r="32">
          <cell r="B32">
            <v>22.4</v>
          </cell>
          <cell r="C32">
            <v>22.4</v>
          </cell>
          <cell r="D32">
            <v>20.399999999999999</v>
          </cell>
          <cell r="E32">
            <v>73</v>
          </cell>
          <cell r="F32">
            <v>77</v>
          </cell>
          <cell r="G32">
            <v>71</v>
          </cell>
          <cell r="H32">
            <v>3.24</v>
          </cell>
          <cell r="I32" t="str">
            <v>L</v>
          </cell>
          <cell r="J32">
            <v>10.08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24.662500000000001</v>
          </cell>
          <cell r="C34">
            <v>26.4</v>
          </cell>
          <cell r="D34">
            <v>22.9</v>
          </cell>
          <cell r="E34">
            <v>62.25</v>
          </cell>
          <cell r="F34">
            <v>68</v>
          </cell>
          <cell r="G34">
            <v>54</v>
          </cell>
          <cell r="H34">
            <v>10.44</v>
          </cell>
          <cell r="I34" t="str">
            <v>L</v>
          </cell>
          <cell r="J34">
            <v>25.56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22.387499999999999</v>
          </cell>
          <cell r="C5">
            <v>28.4</v>
          </cell>
          <cell r="D5">
            <v>17.8</v>
          </cell>
          <cell r="E5">
            <v>75.25</v>
          </cell>
          <cell r="F5">
            <v>92</v>
          </cell>
          <cell r="G5">
            <v>44</v>
          </cell>
          <cell r="H5">
            <v>11.879999999999999</v>
          </cell>
          <cell r="I5" t="str">
            <v>S</v>
          </cell>
          <cell r="J5">
            <v>20.88</v>
          </cell>
          <cell r="K5">
            <v>0</v>
          </cell>
        </row>
        <row r="6">
          <cell r="B6">
            <v>23.620833333333337</v>
          </cell>
          <cell r="C6">
            <v>32.299999999999997</v>
          </cell>
          <cell r="D6">
            <v>15.5</v>
          </cell>
          <cell r="E6">
            <v>70</v>
          </cell>
          <cell r="F6">
            <v>97</v>
          </cell>
          <cell r="G6">
            <v>39</v>
          </cell>
          <cell r="H6">
            <v>10.08</v>
          </cell>
          <cell r="I6" t="str">
            <v>S</v>
          </cell>
          <cell r="J6">
            <v>21.240000000000002</v>
          </cell>
          <cell r="K6">
            <v>0</v>
          </cell>
        </row>
        <row r="7">
          <cell r="B7">
            <v>24.799999999999997</v>
          </cell>
          <cell r="C7">
            <v>31.4</v>
          </cell>
          <cell r="D7">
            <v>19.5</v>
          </cell>
          <cell r="E7">
            <v>70.208333333333329</v>
          </cell>
          <cell r="F7">
            <v>93</v>
          </cell>
          <cell r="G7">
            <v>49</v>
          </cell>
          <cell r="H7">
            <v>19.8</v>
          </cell>
          <cell r="I7" t="str">
            <v>NE</v>
          </cell>
          <cell r="J7">
            <v>31.319999999999997</v>
          </cell>
          <cell r="K7">
            <v>0</v>
          </cell>
        </row>
        <row r="8">
          <cell r="B8">
            <v>25.19583333333334</v>
          </cell>
          <cell r="C8">
            <v>32.1</v>
          </cell>
          <cell r="D8">
            <v>21.5</v>
          </cell>
          <cell r="E8">
            <v>71.5</v>
          </cell>
          <cell r="F8">
            <v>96</v>
          </cell>
          <cell r="G8">
            <v>45</v>
          </cell>
          <cell r="H8">
            <v>20.88</v>
          </cell>
          <cell r="I8" t="str">
            <v>NE</v>
          </cell>
          <cell r="J8">
            <v>37.080000000000005</v>
          </cell>
          <cell r="K8">
            <v>17.399999999999999</v>
          </cell>
        </row>
        <row r="9">
          <cell r="B9">
            <v>23.795833333333334</v>
          </cell>
          <cell r="C9">
            <v>30.1</v>
          </cell>
          <cell r="D9">
            <v>20.8</v>
          </cell>
          <cell r="E9">
            <v>84.166666666666671</v>
          </cell>
          <cell r="F9">
            <v>96</v>
          </cell>
          <cell r="G9">
            <v>60</v>
          </cell>
          <cell r="H9">
            <v>23.400000000000002</v>
          </cell>
          <cell r="I9" t="str">
            <v>N</v>
          </cell>
          <cell r="J9">
            <v>46.800000000000004</v>
          </cell>
          <cell r="K9">
            <v>18.400000000000002</v>
          </cell>
        </row>
        <row r="10">
          <cell r="B10">
            <v>21.654166666666669</v>
          </cell>
          <cell r="C10">
            <v>26.7</v>
          </cell>
          <cell r="D10">
            <v>18.8</v>
          </cell>
          <cell r="E10">
            <v>78.375</v>
          </cell>
          <cell r="F10">
            <v>93</v>
          </cell>
          <cell r="G10">
            <v>52</v>
          </cell>
          <cell r="H10">
            <v>21.240000000000002</v>
          </cell>
          <cell r="I10" t="str">
            <v>S</v>
          </cell>
          <cell r="J10">
            <v>38.519999999999996</v>
          </cell>
          <cell r="K10">
            <v>0</v>
          </cell>
        </row>
        <row r="11">
          <cell r="B11">
            <v>21.608333333333331</v>
          </cell>
          <cell r="C11">
            <v>27.8</v>
          </cell>
          <cell r="D11">
            <v>16.3</v>
          </cell>
          <cell r="E11">
            <v>75.708333333333329</v>
          </cell>
          <cell r="F11">
            <v>94</v>
          </cell>
          <cell r="G11">
            <v>52</v>
          </cell>
          <cell r="H11">
            <v>21.6</v>
          </cell>
          <cell r="I11" t="str">
            <v>S</v>
          </cell>
          <cell r="J11">
            <v>37.080000000000005</v>
          </cell>
          <cell r="K11">
            <v>0</v>
          </cell>
        </row>
        <row r="12">
          <cell r="B12">
            <v>21.799999999999997</v>
          </cell>
          <cell r="C12">
            <v>27.9</v>
          </cell>
          <cell r="D12">
            <v>16.8</v>
          </cell>
          <cell r="E12">
            <v>72.416666666666671</v>
          </cell>
          <cell r="F12">
            <v>90</v>
          </cell>
          <cell r="G12">
            <v>49</v>
          </cell>
          <cell r="H12">
            <v>21.6</v>
          </cell>
          <cell r="I12" t="str">
            <v>NE</v>
          </cell>
          <cell r="J12">
            <v>36.72</v>
          </cell>
          <cell r="K12">
            <v>0</v>
          </cell>
        </row>
        <row r="13">
          <cell r="B13">
            <v>22.529166666666669</v>
          </cell>
          <cell r="C13">
            <v>29.6</v>
          </cell>
          <cell r="D13">
            <v>17</v>
          </cell>
          <cell r="E13">
            <v>72.125</v>
          </cell>
          <cell r="F13">
            <v>92</v>
          </cell>
          <cell r="G13">
            <v>43</v>
          </cell>
          <cell r="H13">
            <v>14.76</v>
          </cell>
          <cell r="I13" t="str">
            <v>SE</v>
          </cell>
          <cell r="J13">
            <v>24.12</v>
          </cell>
          <cell r="K13">
            <v>0</v>
          </cell>
        </row>
        <row r="14">
          <cell r="B14">
            <v>23.845833333333335</v>
          </cell>
          <cell r="C14">
            <v>31.1</v>
          </cell>
          <cell r="D14">
            <v>18</v>
          </cell>
          <cell r="E14">
            <v>72.041666666666671</v>
          </cell>
          <cell r="F14">
            <v>95</v>
          </cell>
          <cell r="G14">
            <v>47</v>
          </cell>
          <cell r="H14">
            <v>15.48</v>
          </cell>
          <cell r="I14" t="str">
            <v>SE</v>
          </cell>
          <cell r="J14">
            <v>28.08</v>
          </cell>
          <cell r="K14">
            <v>0</v>
          </cell>
        </row>
        <row r="15">
          <cell r="B15">
            <v>24.450000000000003</v>
          </cell>
          <cell r="C15">
            <v>31.8</v>
          </cell>
          <cell r="D15">
            <v>17.600000000000001</v>
          </cell>
          <cell r="E15">
            <v>70.875</v>
          </cell>
          <cell r="F15">
            <v>97</v>
          </cell>
          <cell r="G15">
            <v>44</v>
          </cell>
          <cell r="H15">
            <v>14.4</v>
          </cell>
          <cell r="I15" t="str">
            <v>SE</v>
          </cell>
          <cell r="J15">
            <v>23.040000000000003</v>
          </cell>
          <cell r="K15">
            <v>0</v>
          </cell>
        </row>
        <row r="16">
          <cell r="B16">
            <v>25.450000000000003</v>
          </cell>
          <cell r="C16">
            <v>32.200000000000003</v>
          </cell>
          <cell r="D16">
            <v>19.8</v>
          </cell>
          <cell r="E16">
            <v>68.333333333333329</v>
          </cell>
          <cell r="F16">
            <v>91</v>
          </cell>
          <cell r="G16">
            <v>40</v>
          </cell>
          <cell r="H16">
            <v>7.9200000000000008</v>
          </cell>
          <cell r="I16" t="str">
            <v>SE</v>
          </cell>
          <cell r="J16">
            <v>17.28</v>
          </cell>
          <cell r="K16">
            <v>0</v>
          </cell>
        </row>
        <row r="17">
          <cell r="B17">
            <v>24.862499999999997</v>
          </cell>
          <cell r="C17">
            <v>30.6</v>
          </cell>
          <cell r="D17">
            <v>20.100000000000001</v>
          </cell>
          <cell r="E17">
            <v>72.958333333333329</v>
          </cell>
          <cell r="F17">
            <v>94</v>
          </cell>
          <cell r="G17">
            <v>49</v>
          </cell>
          <cell r="H17">
            <v>14.4</v>
          </cell>
          <cell r="I17" t="str">
            <v>NE</v>
          </cell>
          <cell r="J17">
            <v>26.64</v>
          </cell>
          <cell r="K17">
            <v>0</v>
          </cell>
        </row>
        <row r="18">
          <cell r="B18">
            <v>23.950000000000003</v>
          </cell>
          <cell r="C18">
            <v>28.7</v>
          </cell>
          <cell r="D18">
            <v>21</v>
          </cell>
          <cell r="E18">
            <v>76.666666666666671</v>
          </cell>
          <cell r="F18">
            <v>91</v>
          </cell>
          <cell r="G18">
            <v>52</v>
          </cell>
          <cell r="H18">
            <v>25.92</v>
          </cell>
          <cell r="I18" t="str">
            <v>NE</v>
          </cell>
          <cell r="J18">
            <v>47.88</v>
          </cell>
          <cell r="K18">
            <v>1.5999999999999999</v>
          </cell>
        </row>
        <row r="19">
          <cell r="B19">
            <v>22.920833333333331</v>
          </cell>
          <cell r="C19">
            <v>28.5</v>
          </cell>
          <cell r="D19">
            <v>19.8</v>
          </cell>
          <cell r="E19">
            <v>88.791666666666671</v>
          </cell>
          <cell r="F19">
            <v>97</v>
          </cell>
          <cell r="G19">
            <v>71</v>
          </cell>
          <cell r="H19">
            <v>20.16</v>
          </cell>
          <cell r="I19" t="str">
            <v>NO</v>
          </cell>
          <cell r="J19">
            <v>47.88</v>
          </cell>
          <cell r="K19">
            <v>13.599999999999998</v>
          </cell>
        </row>
        <row r="20">
          <cell r="B20">
            <v>24.433333333333334</v>
          </cell>
          <cell r="C20">
            <v>31.4</v>
          </cell>
          <cell r="D20">
            <v>20.2</v>
          </cell>
          <cell r="E20">
            <v>82.375</v>
          </cell>
          <cell r="F20">
            <v>97</v>
          </cell>
          <cell r="G20">
            <v>53</v>
          </cell>
          <cell r="H20">
            <v>10.08</v>
          </cell>
          <cell r="I20" t="str">
            <v>NO</v>
          </cell>
          <cell r="J20">
            <v>26.28</v>
          </cell>
          <cell r="K20">
            <v>0</v>
          </cell>
        </row>
        <row r="21">
          <cell r="B21">
            <v>24.925000000000001</v>
          </cell>
          <cell r="C21">
            <v>30.2</v>
          </cell>
          <cell r="D21">
            <v>21.4</v>
          </cell>
          <cell r="E21">
            <v>80.333333333333329</v>
          </cell>
          <cell r="F21">
            <v>94</v>
          </cell>
          <cell r="G21">
            <v>60</v>
          </cell>
          <cell r="H21">
            <v>21.240000000000002</v>
          </cell>
          <cell r="I21" t="str">
            <v>NE</v>
          </cell>
          <cell r="J21">
            <v>36</v>
          </cell>
          <cell r="K21">
            <v>0.2</v>
          </cell>
        </row>
        <row r="22">
          <cell r="B22">
            <v>20.804166666666667</v>
          </cell>
          <cell r="C22">
            <v>25.1</v>
          </cell>
          <cell r="D22">
            <v>19.2</v>
          </cell>
          <cell r="E22">
            <v>92.791666666666671</v>
          </cell>
          <cell r="F22">
            <v>97</v>
          </cell>
          <cell r="G22">
            <v>80</v>
          </cell>
          <cell r="H22">
            <v>23.759999999999998</v>
          </cell>
          <cell r="I22" t="str">
            <v>SE</v>
          </cell>
          <cell r="J22">
            <v>42.84</v>
          </cell>
          <cell r="K22">
            <v>59.400000000000013</v>
          </cell>
        </row>
        <row r="23">
          <cell r="B23">
            <v>23.745833333333337</v>
          </cell>
          <cell r="C23">
            <v>30.2</v>
          </cell>
          <cell r="D23">
            <v>19.7</v>
          </cell>
          <cell r="E23">
            <v>85</v>
          </cell>
          <cell r="F23">
            <v>97</v>
          </cell>
          <cell r="G23">
            <v>58</v>
          </cell>
          <cell r="H23">
            <v>11.879999999999999</v>
          </cell>
          <cell r="I23" t="str">
            <v>N</v>
          </cell>
          <cell r="J23">
            <v>25.2</v>
          </cell>
          <cell r="K23">
            <v>0</v>
          </cell>
        </row>
        <row r="24">
          <cell r="B24">
            <v>26.016666666666669</v>
          </cell>
          <cell r="C24">
            <v>32.6</v>
          </cell>
          <cell r="D24">
            <v>21.2</v>
          </cell>
          <cell r="E24">
            <v>79.083333333333329</v>
          </cell>
          <cell r="F24">
            <v>95</v>
          </cell>
          <cell r="G24">
            <v>52</v>
          </cell>
          <cell r="H24">
            <v>20.88</v>
          </cell>
          <cell r="I24" t="str">
            <v>NO</v>
          </cell>
          <cell r="J24">
            <v>42.12</v>
          </cell>
          <cell r="K24">
            <v>0.4</v>
          </cell>
        </row>
        <row r="25">
          <cell r="B25">
            <v>24.345833333333335</v>
          </cell>
          <cell r="C25">
            <v>30.8</v>
          </cell>
          <cell r="D25">
            <v>21.2</v>
          </cell>
          <cell r="E25">
            <v>90.708333333333329</v>
          </cell>
          <cell r="F25">
            <v>97</v>
          </cell>
          <cell r="G25">
            <v>67</v>
          </cell>
          <cell r="H25">
            <v>10.8</v>
          </cell>
          <cell r="I25" t="str">
            <v>N</v>
          </cell>
          <cell r="J25">
            <v>33.840000000000003</v>
          </cell>
          <cell r="K25">
            <v>47.800000000000004</v>
          </cell>
        </row>
        <row r="26">
          <cell r="B26">
            <v>23.75</v>
          </cell>
          <cell r="C26">
            <v>28.6</v>
          </cell>
          <cell r="D26">
            <v>21.2</v>
          </cell>
          <cell r="E26">
            <v>84.708333333333329</v>
          </cell>
          <cell r="F26">
            <v>96</v>
          </cell>
          <cell r="G26">
            <v>60</v>
          </cell>
          <cell r="H26">
            <v>12.24</v>
          </cell>
          <cell r="I26" t="str">
            <v>S</v>
          </cell>
          <cell r="J26">
            <v>28.44</v>
          </cell>
          <cell r="K26">
            <v>0</v>
          </cell>
        </row>
        <row r="27">
          <cell r="B27">
            <v>21.774999999999995</v>
          </cell>
          <cell r="C27">
            <v>27.6</v>
          </cell>
          <cell r="D27">
            <v>18.3</v>
          </cell>
          <cell r="E27">
            <v>85.875</v>
          </cell>
          <cell r="F27">
            <v>98</v>
          </cell>
          <cell r="G27">
            <v>58</v>
          </cell>
          <cell r="H27">
            <v>8.64</v>
          </cell>
          <cell r="I27" t="str">
            <v>S</v>
          </cell>
          <cell r="J27">
            <v>20.16</v>
          </cell>
          <cell r="K27">
            <v>0.2</v>
          </cell>
        </row>
        <row r="28">
          <cell r="B28">
            <v>23.208333333333332</v>
          </cell>
          <cell r="C28">
            <v>30.6</v>
          </cell>
          <cell r="D28">
            <v>19.399999999999999</v>
          </cell>
          <cell r="E28">
            <v>80.666666666666671</v>
          </cell>
          <cell r="F28">
            <v>96</v>
          </cell>
          <cell r="G28">
            <v>51</v>
          </cell>
          <cell r="H28">
            <v>14.76</v>
          </cell>
          <cell r="I28" t="str">
            <v>S</v>
          </cell>
          <cell r="J28">
            <v>27</v>
          </cell>
          <cell r="K28">
            <v>0</v>
          </cell>
        </row>
        <row r="29">
          <cell r="B29">
            <v>21.254166666666666</v>
          </cell>
          <cell r="C29">
            <v>28.7</v>
          </cell>
          <cell r="D29">
            <v>16.600000000000001</v>
          </cell>
          <cell r="E29">
            <v>70.375</v>
          </cell>
          <cell r="F29">
            <v>93</v>
          </cell>
          <cell r="G29">
            <v>27</v>
          </cell>
          <cell r="H29">
            <v>12.96</v>
          </cell>
          <cell r="I29" t="str">
            <v>S</v>
          </cell>
          <cell r="J29">
            <v>21.6</v>
          </cell>
          <cell r="K29">
            <v>0</v>
          </cell>
        </row>
        <row r="30">
          <cell r="B30">
            <v>21.24583333333333</v>
          </cell>
          <cell r="C30">
            <v>28</v>
          </cell>
          <cell r="D30">
            <v>15.8</v>
          </cell>
          <cell r="E30">
            <v>73.291666666666671</v>
          </cell>
          <cell r="F30">
            <v>93</v>
          </cell>
          <cell r="G30">
            <v>51</v>
          </cell>
          <cell r="H30">
            <v>23.040000000000003</v>
          </cell>
          <cell r="I30" t="str">
            <v>NE</v>
          </cell>
          <cell r="J30">
            <v>37.800000000000004</v>
          </cell>
          <cell r="K30">
            <v>0</v>
          </cell>
        </row>
        <row r="31">
          <cell r="B31">
            <v>21.604166666666668</v>
          </cell>
          <cell r="C31">
            <v>28.1</v>
          </cell>
          <cell r="D31">
            <v>16.600000000000001</v>
          </cell>
          <cell r="E31">
            <v>73.75</v>
          </cell>
          <cell r="F31">
            <v>91</v>
          </cell>
          <cell r="G31">
            <v>50</v>
          </cell>
          <cell r="H31">
            <v>11.879999999999999</v>
          </cell>
          <cell r="I31" t="str">
            <v>L</v>
          </cell>
          <cell r="J31">
            <v>24.840000000000003</v>
          </cell>
          <cell r="K31">
            <v>0</v>
          </cell>
        </row>
        <row r="32">
          <cell r="B32">
            <v>21.545833333333334</v>
          </cell>
          <cell r="C32">
            <v>28.4</v>
          </cell>
          <cell r="D32">
            <v>15</v>
          </cell>
          <cell r="E32">
            <v>74.125</v>
          </cell>
          <cell r="F32">
            <v>96</v>
          </cell>
          <cell r="G32">
            <v>47</v>
          </cell>
          <cell r="H32">
            <v>7.9200000000000008</v>
          </cell>
          <cell r="I32" t="str">
            <v>N</v>
          </cell>
          <cell r="J32">
            <v>18</v>
          </cell>
          <cell r="K32">
            <v>0</v>
          </cell>
        </row>
        <row r="33">
          <cell r="B33">
            <v>21.820833333333336</v>
          </cell>
          <cell r="C33">
            <v>28.3</v>
          </cell>
          <cell r="D33">
            <v>16.2</v>
          </cell>
          <cell r="E33">
            <v>73.125</v>
          </cell>
          <cell r="F33">
            <v>95</v>
          </cell>
          <cell r="G33">
            <v>47</v>
          </cell>
          <cell r="H33">
            <v>18.36</v>
          </cell>
          <cell r="I33" t="str">
            <v>L</v>
          </cell>
          <cell r="J33">
            <v>35.64</v>
          </cell>
          <cell r="K33">
            <v>0</v>
          </cell>
        </row>
        <row r="34">
          <cell r="B34">
            <v>21.279166666666665</v>
          </cell>
          <cell r="C34">
            <v>27.6</v>
          </cell>
          <cell r="D34">
            <v>16.100000000000001</v>
          </cell>
          <cell r="E34">
            <v>74.375</v>
          </cell>
          <cell r="F34">
            <v>92</v>
          </cell>
          <cell r="G34">
            <v>51</v>
          </cell>
          <cell r="H34">
            <v>19.440000000000001</v>
          </cell>
          <cell r="I34" t="str">
            <v>L</v>
          </cell>
          <cell r="J34">
            <v>34.92</v>
          </cell>
          <cell r="K34">
            <v>0</v>
          </cell>
        </row>
        <row r="35">
          <cell r="I35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23.804166666666664</v>
          </cell>
          <cell r="C5">
            <v>30.2</v>
          </cell>
          <cell r="D5">
            <v>19.399999999999999</v>
          </cell>
          <cell r="E5">
            <v>74.541666666666671</v>
          </cell>
          <cell r="F5">
            <v>96</v>
          </cell>
          <cell r="G5">
            <v>35</v>
          </cell>
          <cell r="H5">
            <v>10.8</v>
          </cell>
          <cell r="I5" t="str">
            <v>S</v>
          </cell>
          <cell r="J5">
            <v>21.240000000000002</v>
          </cell>
          <cell r="K5">
            <v>0</v>
          </cell>
        </row>
        <row r="6">
          <cell r="B6">
            <v>25.112500000000001</v>
          </cell>
          <cell r="C6">
            <v>30.6</v>
          </cell>
          <cell r="D6">
            <v>20.7</v>
          </cell>
          <cell r="E6">
            <v>65.125</v>
          </cell>
          <cell r="F6">
            <v>82</v>
          </cell>
          <cell r="G6">
            <v>45</v>
          </cell>
          <cell r="H6">
            <v>10.8</v>
          </cell>
          <cell r="I6" t="str">
            <v>S</v>
          </cell>
          <cell r="J6">
            <v>23.759999999999998</v>
          </cell>
          <cell r="K6">
            <v>0</v>
          </cell>
        </row>
        <row r="7">
          <cell r="B7">
            <v>25.258333333333336</v>
          </cell>
          <cell r="C7">
            <v>29.9</v>
          </cell>
          <cell r="D7">
            <v>22.5</v>
          </cell>
          <cell r="E7">
            <v>71.958333333333329</v>
          </cell>
          <cell r="F7">
            <v>86</v>
          </cell>
          <cell r="G7">
            <v>50</v>
          </cell>
          <cell r="H7">
            <v>16.2</v>
          </cell>
          <cell r="I7" t="str">
            <v>NE</v>
          </cell>
          <cell r="J7">
            <v>32.04</v>
          </cell>
          <cell r="K7">
            <v>0</v>
          </cell>
        </row>
        <row r="8">
          <cell r="B8">
            <v>25.850000000000005</v>
          </cell>
          <cell r="C8">
            <v>32</v>
          </cell>
          <cell r="D8">
            <v>22.1</v>
          </cell>
          <cell r="E8">
            <v>66.541666666666671</v>
          </cell>
          <cell r="F8">
            <v>88</v>
          </cell>
          <cell r="G8">
            <v>47</v>
          </cell>
          <cell r="H8">
            <v>14.76</v>
          </cell>
          <cell r="I8" t="str">
            <v>NE</v>
          </cell>
          <cell r="J8">
            <v>30.240000000000002</v>
          </cell>
          <cell r="K8">
            <v>0</v>
          </cell>
        </row>
        <row r="9">
          <cell r="B9">
            <v>23.637499999999999</v>
          </cell>
          <cell r="C9">
            <v>28</v>
          </cell>
          <cell r="D9">
            <v>20.2</v>
          </cell>
          <cell r="E9">
            <v>86.833333333333329</v>
          </cell>
          <cell r="F9">
            <v>96</v>
          </cell>
          <cell r="G9">
            <v>66</v>
          </cell>
          <cell r="H9">
            <v>33.480000000000004</v>
          </cell>
          <cell r="I9" t="str">
            <v>NE</v>
          </cell>
          <cell r="J9">
            <v>56.519999999999996</v>
          </cell>
          <cell r="K9">
            <v>0</v>
          </cell>
        </row>
        <row r="10">
          <cell r="B10">
            <v>21.974999999999998</v>
          </cell>
          <cell r="C10">
            <v>25.3</v>
          </cell>
          <cell r="D10">
            <v>18.899999999999999</v>
          </cell>
          <cell r="E10">
            <v>77.666666666666671</v>
          </cell>
          <cell r="F10">
            <v>93</v>
          </cell>
          <cell r="G10">
            <v>60</v>
          </cell>
          <cell r="H10">
            <v>15.48</v>
          </cell>
          <cell r="I10" t="str">
            <v>SO</v>
          </cell>
          <cell r="J10">
            <v>37.080000000000005</v>
          </cell>
          <cell r="K10">
            <v>0</v>
          </cell>
        </row>
        <row r="11">
          <cell r="B11">
            <v>22.025000000000006</v>
          </cell>
          <cell r="C11">
            <v>27.5</v>
          </cell>
          <cell r="D11">
            <v>17.8</v>
          </cell>
          <cell r="E11">
            <v>73.083333333333329</v>
          </cell>
          <cell r="F11">
            <v>89</v>
          </cell>
          <cell r="G11">
            <v>51</v>
          </cell>
          <cell r="H11">
            <v>17.28</v>
          </cell>
          <cell r="I11" t="str">
            <v>S</v>
          </cell>
          <cell r="J11">
            <v>35.64</v>
          </cell>
          <cell r="K11">
            <v>0</v>
          </cell>
        </row>
        <row r="12">
          <cell r="B12">
            <v>22.649999999999995</v>
          </cell>
          <cell r="C12">
            <v>28.3</v>
          </cell>
          <cell r="D12">
            <v>18.100000000000001</v>
          </cell>
          <cell r="E12">
            <v>67.916666666666671</v>
          </cell>
          <cell r="F12">
            <v>82</v>
          </cell>
          <cell r="G12">
            <v>49</v>
          </cell>
          <cell r="H12">
            <v>16.559999999999999</v>
          </cell>
          <cell r="I12" t="str">
            <v>L</v>
          </cell>
          <cell r="J12">
            <v>34.200000000000003</v>
          </cell>
          <cell r="K12">
            <v>0</v>
          </cell>
        </row>
        <row r="13">
          <cell r="B13">
            <v>23.80416666666666</v>
          </cell>
          <cell r="C13">
            <v>30</v>
          </cell>
          <cell r="D13">
            <v>19.399999999999999</v>
          </cell>
          <cell r="E13">
            <v>69.75</v>
          </cell>
          <cell r="F13">
            <v>88</v>
          </cell>
          <cell r="G13">
            <v>47</v>
          </cell>
          <cell r="H13">
            <v>13.32</v>
          </cell>
          <cell r="I13" t="str">
            <v>SE</v>
          </cell>
          <cell r="J13">
            <v>24.12</v>
          </cell>
          <cell r="K13">
            <v>0</v>
          </cell>
        </row>
        <row r="14">
          <cell r="B14">
            <v>24.704166666666666</v>
          </cell>
          <cell r="C14">
            <v>30</v>
          </cell>
          <cell r="D14">
            <v>20.6</v>
          </cell>
          <cell r="E14">
            <v>66.875</v>
          </cell>
          <cell r="F14">
            <v>82</v>
          </cell>
          <cell r="G14">
            <v>48</v>
          </cell>
          <cell r="H14">
            <v>14.76</v>
          </cell>
          <cell r="I14" t="str">
            <v>SE</v>
          </cell>
          <cell r="J14">
            <v>24.48</v>
          </cell>
          <cell r="K14">
            <v>0</v>
          </cell>
        </row>
        <row r="15">
          <cell r="B15">
            <v>25.254166666666663</v>
          </cell>
          <cell r="C15">
            <v>31.4</v>
          </cell>
          <cell r="D15">
            <v>21.2</v>
          </cell>
          <cell r="E15">
            <v>66.583333333333329</v>
          </cell>
          <cell r="F15">
            <v>85</v>
          </cell>
          <cell r="G15">
            <v>40</v>
          </cell>
          <cell r="H15">
            <v>10.44</v>
          </cell>
          <cell r="I15" t="str">
            <v>SE</v>
          </cell>
          <cell r="J15">
            <v>22.68</v>
          </cell>
          <cell r="K15">
            <v>0</v>
          </cell>
        </row>
        <row r="16">
          <cell r="B16">
            <v>26.3125</v>
          </cell>
          <cell r="C16">
            <v>31.8</v>
          </cell>
          <cell r="D16">
            <v>21.6</v>
          </cell>
          <cell r="E16">
            <v>59.083333333333336</v>
          </cell>
          <cell r="F16">
            <v>76</v>
          </cell>
          <cell r="G16">
            <v>40</v>
          </cell>
          <cell r="H16">
            <v>8.64</v>
          </cell>
          <cell r="I16" t="str">
            <v>SE</v>
          </cell>
          <cell r="J16">
            <v>19.079999999999998</v>
          </cell>
          <cell r="K16">
            <v>0</v>
          </cell>
        </row>
        <row r="17">
          <cell r="B17">
            <v>25.766666666666669</v>
          </cell>
          <cell r="C17">
            <v>30.1</v>
          </cell>
          <cell r="D17">
            <v>22</v>
          </cell>
          <cell r="E17">
            <v>63.666666666666664</v>
          </cell>
          <cell r="F17">
            <v>80</v>
          </cell>
          <cell r="G17">
            <v>48</v>
          </cell>
          <cell r="H17">
            <v>13.32</v>
          </cell>
          <cell r="I17" t="str">
            <v>SE</v>
          </cell>
          <cell r="J17">
            <v>27</v>
          </cell>
          <cell r="K17">
            <v>0</v>
          </cell>
        </row>
        <row r="18">
          <cell r="B18">
            <v>25.658333333333335</v>
          </cell>
          <cell r="C18">
            <v>31.7</v>
          </cell>
          <cell r="D18">
            <v>21.7</v>
          </cell>
          <cell r="E18">
            <v>66.666666666666671</v>
          </cell>
          <cell r="F18">
            <v>90</v>
          </cell>
          <cell r="G18">
            <v>48</v>
          </cell>
          <cell r="H18">
            <v>12.6</v>
          </cell>
          <cell r="I18" t="str">
            <v>NE</v>
          </cell>
          <cell r="J18">
            <v>31.319999999999997</v>
          </cell>
          <cell r="K18">
            <v>0</v>
          </cell>
        </row>
        <row r="19">
          <cell r="B19">
            <v>23.720833333333335</v>
          </cell>
          <cell r="C19">
            <v>30.2</v>
          </cell>
          <cell r="D19">
            <v>20.100000000000001</v>
          </cell>
          <cell r="E19">
            <v>84.083333333333329</v>
          </cell>
          <cell r="F19">
            <v>97</v>
          </cell>
          <cell r="G19">
            <v>59</v>
          </cell>
          <cell r="H19">
            <v>20.52</v>
          </cell>
          <cell r="I19" t="str">
            <v>N</v>
          </cell>
          <cell r="J19">
            <v>46.800000000000004</v>
          </cell>
          <cell r="K19">
            <v>0</v>
          </cell>
        </row>
        <row r="20">
          <cell r="B20">
            <v>24.337499999999995</v>
          </cell>
          <cell r="C20">
            <v>30.8</v>
          </cell>
          <cell r="D20">
            <v>19.899999999999999</v>
          </cell>
          <cell r="E20">
            <v>79.416666666666671</v>
          </cell>
          <cell r="F20">
            <v>96</v>
          </cell>
          <cell r="G20">
            <v>49</v>
          </cell>
          <cell r="H20">
            <v>10.08</v>
          </cell>
          <cell r="I20" t="str">
            <v>N</v>
          </cell>
          <cell r="J20">
            <v>20.52</v>
          </cell>
          <cell r="K20">
            <v>0</v>
          </cell>
        </row>
        <row r="21">
          <cell r="B21">
            <v>26.208333333333339</v>
          </cell>
          <cell r="C21">
            <v>31.5</v>
          </cell>
          <cell r="D21">
            <v>22.1</v>
          </cell>
          <cell r="E21">
            <v>73.208333333333329</v>
          </cell>
          <cell r="F21">
            <v>92</v>
          </cell>
          <cell r="G21">
            <v>52</v>
          </cell>
          <cell r="H21">
            <v>15.120000000000001</v>
          </cell>
          <cell r="I21" t="str">
            <v>L</v>
          </cell>
          <cell r="J21">
            <v>33.840000000000003</v>
          </cell>
          <cell r="K21">
            <v>0</v>
          </cell>
        </row>
        <row r="22">
          <cell r="B22">
            <v>21.862499999999994</v>
          </cell>
          <cell r="C22">
            <v>26.3</v>
          </cell>
          <cell r="D22">
            <v>19.8</v>
          </cell>
          <cell r="E22">
            <v>90.958333333333329</v>
          </cell>
          <cell r="F22">
            <v>97</v>
          </cell>
          <cell r="G22">
            <v>73</v>
          </cell>
          <cell r="H22">
            <v>17.64</v>
          </cell>
          <cell r="I22" t="str">
            <v>SE</v>
          </cell>
          <cell r="J22">
            <v>43.56</v>
          </cell>
          <cell r="K22">
            <v>0</v>
          </cell>
        </row>
        <row r="23">
          <cell r="B23">
            <v>24.237500000000001</v>
          </cell>
          <cell r="C23">
            <v>30.7</v>
          </cell>
          <cell r="D23">
            <v>19.899999999999999</v>
          </cell>
          <cell r="E23">
            <v>84.458333333333329</v>
          </cell>
          <cell r="F23">
            <v>97</v>
          </cell>
          <cell r="G23">
            <v>58</v>
          </cell>
          <cell r="H23">
            <v>15.840000000000002</v>
          </cell>
          <cell r="I23" t="str">
            <v>N</v>
          </cell>
          <cell r="J23">
            <v>29.16</v>
          </cell>
          <cell r="K23">
            <v>0</v>
          </cell>
        </row>
        <row r="24">
          <cell r="B24">
            <v>26.083333333333339</v>
          </cell>
          <cell r="C24">
            <v>32.5</v>
          </cell>
          <cell r="D24">
            <v>21.9</v>
          </cell>
          <cell r="E24">
            <v>78.708333333333329</v>
          </cell>
          <cell r="F24">
            <v>95</v>
          </cell>
          <cell r="G24">
            <v>51</v>
          </cell>
          <cell r="H24">
            <v>18</v>
          </cell>
          <cell r="I24" t="str">
            <v>N</v>
          </cell>
          <cell r="J24">
            <v>36</v>
          </cell>
          <cell r="K24">
            <v>0</v>
          </cell>
        </row>
        <row r="25">
          <cell r="B25">
            <v>25.395833333333332</v>
          </cell>
          <cell r="C25">
            <v>32.1</v>
          </cell>
          <cell r="D25">
            <v>22.5</v>
          </cell>
          <cell r="E25">
            <v>82.416666666666671</v>
          </cell>
          <cell r="F25">
            <v>94</v>
          </cell>
          <cell r="G25">
            <v>53</v>
          </cell>
          <cell r="H25">
            <v>23.040000000000003</v>
          </cell>
          <cell r="I25" t="str">
            <v>NO</v>
          </cell>
          <cell r="J25">
            <v>41.04</v>
          </cell>
          <cell r="K25">
            <v>0</v>
          </cell>
        </row>
        <row r="26">
          <cell r="B26">
            <v>24.429166666666664</v>
          </cell>
          <cell r="C26">
            <v>28.9</v>
          </cell>
          <cell r="D26">
            <v>21.7</v>
          </cell>
          <cell r="E26">
            <v>83.416666666666671</v>
          </cell>
          <cell r="F26">
            <v>96</v>
          </cell>
          <cell r="G26">
            <v>60</v>
          </cell>
          <cell r="H26">
            <v>12.24</v>
          </cell>
          <cell r="I26" t="str">
            <v>SO</v>
          </cell>
          <cell r="J26">
            <v>27.720000000000002</v>
          </cell>
          <cell r="K26">
            <v>0</v>
          </cell>
        </row>
        <row r="27">
          <cell r="B27">
            <v>23.8</v>
          </cell>
          <cell r="C27">
            <v>29.3</v>
          </cell>
          <cell r="D27">
            <v>19.899999999999999</v>
          </cell>
          <cell r="E27">
            <v>77.5</v>
          </cell>
          <cell r="F27">
            <v>94</v>
          </cell>
          <cell r="G27">
            <v>53</v>
          </cell>
          <cell r="H27">
            <v>12.24</v>
          </cell>
          <cell r="I27" t="str">
            <v>S</v>
          </cell>
          <cell r="J27">
            <v>23.400000000000002</v>
          </cell>
          <cell r="K27">
            <v>0</v>
          </cell>
        </row>
        <row r="28">
          <cell r="B28">
            <v>24.683333333333334</v>
          </cell>
          <cell r="C28">
            <v>31.1</v>
          </cell>
          <cell r="D28">
            <v>20.2</v>
          </cell>
          <cell r="E28">
            <v>73.666666666666671</v>
          </cell>
          <cell r="F28">
            <v>89</v>
          </cell>
          <cell r="G28">
            <v>47</v>
          </cell>
          <cell r="H28">
            <v>12.6</v>
          </cell>
          <cell r="I28" t="str">
            <v>S</v>
          </cell>
          <cell r="J28">
            <v>22.68</v>
          </cell>
          <cell r="K28">
            <v>0</v>
          </cell>
        </row>
        <row r="29">
          <cell r="B29">
            <v>23.916666666666668</v>
          </cell>
          <cell r="C29">
            <v>30.2</v>
          </cell>
          <cell r="D29">
            <v>18.600000000000001</v>
          </cell>
          <cell r="E29">
            <v>65.583333333333329</v>
          </cell>
          <cell r="F29">
            <v>84</v>
          </cell>
          <cell r="G29">
            <v>34</v>
          </cell>
          <cell r="H29">
            <v>13.68</v>
          </cell>
          <cell r="I29" t="str">
            <v>S</v>
          </cell>
          <cell r="J29">
            <v>23.040000000000003</v>
          </cell>
          <cell r="K29">
            <v>0</v>
          </cell>
        </row>
        <row r="30">
          <cell r="B30">
            <v>22.937499999999996</v>
          </cell>
          <cell r="C30">
            <v>28.3</v>
          </cell>
          <cell r="D30">
            <v>18.2</v>
          </cell>
          <cell r="E30">
            <v>63.833333333333336</v>
          </cell>
          <cell r="F30">
            <v>83</v>
          </cell>
          <cell r="G30">
            <v>46</v>
          </cell>
          <cell r="H30">
            <v>17.28</v>
          </cell>
          <cell r="I30" t="str">
            <v>L</v>
          </cell>
          <cell r="J30">
            <v>32.4</v>
          </cell>
          <cell r="K30">
            <v>0</v>
          </cell>
        </row>
        <row r="31">
          <cell r="B31">
            <v>22.8125</v>
          </cell>
          <cell r="C31">
            <v>28.5</v>
          </cell>
          <cell r="D31">
            <v>18.600000000000001</v>
          </cell>
          <cell r="E31">
            <v>67.041666666666671</v>
          </cell>
          <cell r="F31">
            <v>85</v>
          </cell>
          <cell r="G31">
            <v>46</v>
          </cell>
          <cell r="H31">
            <v>13.32</v>
          </cell>
          <cell r="I31" t="str">
            <v>L</v>
          </cell>
          <cell r="J31">
            <v>25.56</v>
          </cell>
          <cell r="K31">
            <v>0</v>
          </cell>
        </row>
        <row r="32">
          <cell r="B32">
            <v>23.191666666666666</v>
          </cell>
          <cell r="C32">
            <v>29.1</v>
          </cell>
          <cell r="D32">
            <v>18.899999999999999</v>
          </cell>
          <cell r="E32">
            <v>67.583333333333329</v>
          </cell>
          <cell r="F32">
            <v>85</v>
          </cell>
          <cell r="G32">
            <v>43</v>
          </cell>
          <cell r="H32">
            <v>10.44</v>
          </cell>
          <cell r="I32" t="str">
            <v>S</v>
          </cell>
          <cell r="J32">
            <v>20.88</v>
          </cell>
          <cell r="K32">
            <v>0</v>
          </cell>
        </row>
        <row r="33">
          <cell r="B33">
            <v>23.420833333333338</v>
          </cell>
          <cell r="C33">
            <v>28.6</v>
          </cell>
          <cell r="D33">
            <v>18.8</v>
          </cell>
          <cell r="E33">
            <v>65.458333333333329</v>
          </cell>
          <cell r="F33">
            <v>86</v>
          </cell>
          <cell r="G33">
            <v>45</v>
          </cell>
          <cell r="H33">
            <v>16.920000000000002</v>
          </cell>
          <cell r="I33" t="str">
            <v>S</v>
          </cell>
          <cell r="J33">
            <v>36.36</v>
          </cell>
          <cell r="K33">
            <v>0</v>
          </cell>
        </row>
        <row r="34">
          <cell r="B34">
            <v>22.162500000000005</v>
          </cell>
          <cell r="C34">
            <v>27.8</v>
          </cell>
          <cell r="D34">
            <v>17.399999999999999</v>
          </cell>
          <cell r="E34">
            <v>70.041666666666671</v>
          </cell>
          <cell r="F34">
            <v>89</v>
          </cell>
          <cell r="G34">
            <v>47</v>
          </cell>
          <cell r="H34">
            <v>18</v>
          </cell>
          <cell r="I34" t="str">
            <v>L</v>
          </cell>
          <cell r="J34">
            <v>32.4</v>
          </cell>
          <cell r="K34">
            <v>0</v>
          </cell>
        </row>
        <row r="35">
          <cell r="I35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24.241666666666664</v>
          </cell>
          <cell r="C5">
            <v>31.9</v>
          </cell>
          <cell r="D5">
            <v>20</v>
          </cell>
          <cell r="E5">
            <v>75.375</v>
          </cell>
          <cell r="F5">
            <v>95</v>
          </cell>
          <cell r="G5">
            <v>41</v>
          </cell>
          <cell r="H5">
            <v>5.4</v>
          </cell>
          <cell r="I5" t="str">
            <v>S</v>
          </cell>
          <cell r="J5">
            <v>14.4</v>
          </cell>
          <cell r="K5">
            <v>0.2</v>
          </cell>
        </row>
        <row r="6">
          <cell r="B6">
            <v>26.049999999999997</v>
          </cell>
          <cell r="C6">
            <v>33.200000000000003</v>
          </cell>
          <cell r="D6">
            <v>21</v>
          </cell>
          <cell r="E6">
            <v>69.541666666666671</v>
          </cell>
          <cell r="F6">
            <v>89</v>
          </cell>
          <cell r="G6">
            <v>41</v>
          </cell>
          <cell r="H6">
            <v>7.2</v>
          </cell>
          <cell r="I6" t="str">
            <v>S</v>
          </cell>
          <cell r="J6">
            <v>17.28</v>
          </cell>
          <cell r="K6">
            <v>0</v>
          </cell>
        </row>
        <row r="7">
          <cell r="B7">
            <v>27.620833333333334</v>
          </cell>
          <cell r="C7">
            <v>33.700000000000003</v>
          </cell>
          <cell r="D7">
            <v>22.6</v>
          </cell>
          <cell r="E7">
            <v>71.208333333333329</v>
          </cell>
          <cell r="F7">
            <v>93</v>
          </cell>
          <cell r="G7">
            <v>43</v>
          </cell>
          <cell r="H7">
            <v>11.16</v>
          </cell>
          <cell r="I7" t="str">
            <v>N</v>
          </cell>
          <cell r="J7">
            <v>23.759999999999998</v>
          </cell>
          <cell r="K7">
            <v>0</v>
          </cell>
        </row>
        <row r="8">
          <cell r="B8">
            <v>26.662499999999998</v>
          </cell>
          <cell r="C8">
            <v>33.6</v>
          </cell>
          <cell r="D8">
            <v>22.2</v>
          </cell>
          <cell r="E8">
            <v>76.875</v>
          </cell>
          <cell r="F8">
            <v>93</v>
          </cell>
          <cell r="G8">
            <v>50</v>
          </cell>
          <cell r="H8">
            <v>18.720000000000002</v>
          </cell>
          <cell r="I8" t="str">
            <v>N</v>
          </cell>
          <cell r="J8">
            <v>55.440000000000005</v>
          </cell>
          <cell r="K8">
            <v>0.4</v>
          </cell>
        </row>
        <row r="9">
          <cell r="B9">
            <v>25.3</v>
          </cell>
          <cell r="C9">
            <v>27.4</v>
          </cell>
          <cell r="D9">
            <v>22.5</v>
          </cell>
          <cell r="E9">
            <v>83.043478260869563</v>
          </cell>
          <cell r="F9">
            <v>96</v>
          </cell>
          <cell r="G9">
            <v>68</v>
          </cell>
          <cell r="H9">
            <v>17.28</v>
          </cell>
          <cell r="I9" t="str">
            <v>NO</v>
          </cell>
          <cell r="J9">
            <v>35.64</v>
          </cell>
          <cell r="K9">
            <v>42.000000000000007</v>
          </cell>
        </row>
        <row r="10">
          <cell r="B10">
            <v>23.61304347826087</v>
          </cell>
          <cell r="C10">
            <v>28.5</v>
          </cell>
          <cell r="D10">
            <v>20.7</v>
          </cell>
          <cell r="E10">
            <v>72.347826086956516</v>
          </cell>
          <cell r="F10">
            <v>89</v>
          </cell>
          <cell r="G10">
            <v>47</v>
          </cell>
          <cell r="H10">
            <v>9.3600000000000012</v>
          </cell>
          <cell r="I10" t="str">
            <v>S</v>
          </cell>
          <cell r="J10">
            <v>27</v>
          </cell>
          <cell r="K10">
            <v>0</v>
          </cell>
        </row>
        <row r="11">
          <cell r="B11">
            <v>22.741666666666664</v>
          </cell>
          <cell r="C11">
            <v>30.2</v>
          </cell>
          <cell r="D11">
            <v>16.7</v>
          </cell>
          <cell r="E11">
            <v>74.458333333333329</v>
          </cell>
          <cell r="F11">
            <v>95</v>
          </cell>
          <cell r="G11">
            <v>50</v>
          </cell>
          <cell r="H11">
            <v>10.08</v>
          </cell>
          <cell r="I11" t="str">
            <v>L</v>
          </cell>
          <cell r="J11">
            <v>24.48</v>
          </cell>
          <cell r="K11">
            <v>0</v>
          </cell>
        </row>
        <row r="12">
          <cell r="B12">
            <v>25.016666666666669</v>
          </cell>
          <cell r="C12">
            <v>31.8</v>
          </cell>
          <cell r="D12">
            <v>20.399999999999999</v>
          </cell>
          <cell r="E12">
            <v>69.041666666666671</v>
          </cell>
          <cell r="F12">
            <v>87</v>
          </cell>
          <cell r="G12">
            <v>42</v>
          </cell>
          <cell r="H12">
            <v>11.520000000000001</v>
          </cell>
          <cell r="I12" t="str">
            <v>SE</v>
          </cell>
          <cell r="J12">
            <v>29.16</v>
          </cell>
          <cell r="K12">
            <v>0</v>
          </cell>
        </row>
        <row r="13">
          <cell r="B13">
            <v>26.245833333333334</v>
          </cell>
          <cell r="C13">
            <v>33.5</v>
          </cell>
          <cell r="D13">
            <v>21.4</v>
          </cell>
          <cell r="E13">
            <v>66.208333333333329</v>
          </cell>
          <cell r="F13">
            <v>82</v>
          </cell>
          <cell r="G13">
            <v>41</v>
          </cell>
          <cell r="H13">
            <v>10.08</v>
          </cell>
          <cell r="I13" t="str">
            <v>SE</v>
          </cell>
          <cell r="J13">
            <v>21.240000000000002</v>
          </cell>
          <cell r="K13">
            <v>0</v>
          </cell>
        </row>
        <row r="14">
          <cell r="B14">
            <v>25.937500000000004</v>
          </cell>
          <cell r="C14">
            <v>32.4</v>
          </cell>
          <cell r="D14">
            <v>20.8</v>
          </cell>
          <cell r="E14">
            <v>69.625</v>
          </cell>
          <cell r="F14">
            <v>91</v>
          </cell>
          <cell r="G14">
            <v>41</v>
          </cell>
          <cell r="H14">
            <v>8.2799999999999994</v>
          </cell>
          <cell r="I14" t="str">
            <v>SE</v>
          </cell>
          <cell r="J14">
            <v>17.28</v>
          </cell>
          <cell r="K14">
            <v>0</v>
          </cell>
        </row>
        <row r="15">
          <cell r="B15">
            <v>25.420833333333331</v>
          </cell>
          <cell r="C15">
            <v>31.3</v>
          </cell>
          <cell r="D15">
            <v>21.5</v>
          </cell>
          <cell r="E15">
            <v>74.833333333333329</v>
          </cell>
          <cell r="F15">
            <v>93</v>
          </cell>
          <cell r="G15">
            <v>38</v>
          </cell>
          <cell r="H15">
            <v>6.12</v>
          </cell>
          <cell r="I15" t="str">
            <v>S</v>
          </cell>
          <cell r="J15">
            <v>11.879999999999999</v>
          </cell>
          <cell r="K15">
            <v>0</v>
          </cell>
        </row>
        <row r="16">
          <cell r="B16">
            <v>25.575000000000003</v>
          </cell>
          <cell r="C16">
            <v>32</v>
          </cell>
          <cell r="D16">
            <v>21.5</v>
          </cell>
          <cell r="E16">
            <v>75.541666666666671</v>
          </cell>
          <cell r="F16">
            <v>92</v>
          </cell>
          <cell r="G16">
            <v>49</v>
          </cell>
          <cell r="H16">
            <v>7.5600000000000005</v>
          </cell>
          <cell r="I16" t="str">
            <v>SE</v>
          </cell>
          <cell r="J16">
            <v>15.48</v>
          </cell>
          <cell r="K16">
            <v>0</v>
          </cell>
        </row>
        <row r="17">
          <cell r="B17">
            <v>26.166666666666668</v>
          </cell>
          <cell r="C17">
            <v>32.200000000000003</v>
          </cell>
          <cell r="D17">
            <v>22.2</v>
          </cell>
          <cell r="E17">
            <v>75.833333333333329</v>
          </cell>
          <cell r="F17">
            <v>94</v>
          </cell>
          <cell r="G17">
            <v>47</v>
          </cell>
          <cell r="H17">
            <v>14.04</v>
          </cell>
          <cell r="I17" t="str">
            <v>SE</v>
          </cell>
          <cell r="J17">
            <v>24.840000000000003</v>
          </cell>
          <cell r="K17">
            <v>0</v>
          </cell>
        </row>
        <row r="18">
          <cell r="B18">
            <v>26.091666666666658</v>
          </cell>
          <cell r="C18">
            <v>31.9</v>
          </cell>
          <cell r="D18">
            <v>21.2</v>
          </cell>
          <cell r="E18">
            <v>77.75</v>
          </cell>
          <cell r="F18">
            <v>95</v>
          </cell>
          <cell r="G18">
            <v>57</v>
          </cell>
          <cell r="H18">
            <v>11.520000000000001</v>
          </cell>
          <cell r="I18" t="str">
            <v>N</v>
          </cell>
          <cell r="J18">
            <v>29.52</v>
          </cell>
          <cell r="K18">
            <v>6.2</v>
          </cell>
        </row>
        <row r="19">
          <cell r="B19">
            <v>25.416666666666668</v>
          </cell>
          <cell r="C19">
            <v>32.5</v>
          </cell>
          <cell r="D19">
            <v>21.4</v>
          </cell>
          <cell r="E19">
            <v>82.208333333333329</v>
          </cell>
          <cell r="F19">
            <v>94</v>
          </cell>
          <cell r="G19">
            <v>51</v>
          </cell>
          <cell r="H19">
            <v>15.120000000000001</v>
          </cell>
          <cell r="I19" t="str">
            <v>N</v>
          </cell>
          <cell r="J19">
            <v>50.04</v>
          </cell>
          <cell r="K19">
            <v>7.2</v>
          </cell>
        </row>
        <row r="20">
          <cell r="B20">
            <v>24.600000000000009</v>
          </cell>
          <cell r="C20">
            <v>32.6</v>
          </cell>
          <cell r="D20">
            <v>20.399999999999999</v>
          </cell>
          <cell r="E20">
            <v>83.083333333333329</v>
          </cell>
          <cell r="F20">
            <v>96</v>
          </cell>
          <cell r="G20">
            <v>54</v>
          </cell>
          <cell r="H20">
            <v>6.48</v>
          </cell>
          <cell r="I20" t="str">
            <v>N</v>
          </cell>
          <cell r="J20">
            <v>19.440000000000001</v>
          </cell>
          <cell r="K20">
            <v>0.2</v>
          </cell>
        </row>
        <row r="21">
          <cell r="B21">
            <v>25.975000000000005</v>
          </cell>
          <cell r="C21">
            <v>32</v>
          </cell>
          <cell r="D21">
            <v>22.4</v>
          </cell>
          <cell r="E21">
            <v>79.958333333333329</v>
          </cell>
          <cell r="F21">
            <v>95</v>
          </cell>
          <cell r="G21">
            <v>56</v>
          </cell>
          <cell r="H21">
            <v>12.24</v>
          </cell>
          <cell r="I21" t="str">
            <v>N</v>
          </cell>
          <cell r="J21">
            <v>25.2</v>
          </cell>
          <cell r="K21">
            <v>3.4</v>
          </cell>
        </row>
        <row r="22">
          <cell r="B22">
            <v>22.7</v>
          </cell>
          <cell r="C22">
            <v>25</v>
          </cell>
          <cell r="D22">
            <v>20.100000000000001</v>
          </cell>
          <cell r="E22">
            <v>88.458333333333329</v>
          </cell>
          <cell r="F22">
            <v>96</v>
          </cell>
          <cell r="G22">
            <v>75</v>
          </cell>
          <cell r="H22">
            <v>13.32</v>
          </cell>
          <cell r="I22" t="str">
            <v>S</v>
          </cell>
          <cell r="J22">
            <v>33.119999999999997</v>
          </cell>
          <cell r="K22">
            <v>52.800000000000004</v>
          </cell>
        </row>
        <row r="23">
          <cell r="B23">
            <v>24.117391304347827</v>
          </cell>
          <cell r="C23">
            <v>28.9</v>
          </cell>
          <cell r="D23">
            <v>20.8</v>
          </cell>
          <cell r="E23">
            <v>82.391304347826093</v>
          </cell>
          <cell r="F23">
            <v>95</v>
          </cell>
          <cell r="G23">
            <v>64</v>
          </cell>
          <cell r="H23">
            <v>15.48</v>
          </cell>
          <cell r="I23" t="str">
            <v>NE</v>
          </cell>
          <cell r="J23">
            <v>28.08</v>
          </cell>
          <cell r="K23">
            <v>0</v>
          </cell>
        </row>
        <row r="24">
          <cell r="B24">
            <v>26.208695652173915</v>
          </cell>
          <cell r="C24">
            <v>32.4</v>
          </cell>
          <cell r="D24">
            <v>21.6</v>
          </cell>
          <cell r="E24">
            <v>79.173913043478265</v>
          </cell>
          <cell r="F24">
            <v>95</v>
          </cell>
          <cell r="G24">
            <v>54</v>
          </cell>
          <cell r="H24">
            <v>18.36</v>
          </cell>
          <cell r="I24" t="str">
            <v>N</v>
          </cell>
          <cell r="J24">
            <v>33.840000000000003</v>
          </cell>
          <cell r="K24">
            <v>0</v>
          </cell>
        </row>
        <row r="25">
          <cell r="B25">
            <v>25.941666666666674</v>
          </cell>
          <cell r="C25">
            <v>30.6</v>
          </cell>
          <cell r="D25">
            <v>23.3</v>
          </cell>
          <cell r="E25">
            <v>85.916666666666671</v>
          </cell>
          <cell r="F25">
            <v>95</v>
          </cell>
          <cell r="G25">
            <v>66</v>
          </cell>
          <cell r="H25">
            <v>10.44</v>
          </cell>
          <cell r="I25" t="str">
            <v>L</v>
          </cell>
          <cell r="J25">
            <v>30.240000000000002</v>
          </cell>
          <cell r="K25">
            <v>4.8000000000000007</v>
          </cell>
        </row>
        <row r="26">
          <cell r="B26">
            <v>26.045833333333345</v>
          </cell>
          <cell r="C26">
            <v>31.2</v>
          </cell>
          <cell r="D26">
            <v>23.1</v>
          </cell>
          <cell r="E26">
            <v>79.541666666666671</v>
          </cell>
          <cell r="F26">
            <v>94</v>
          </cell>
          <cell r="G26">
            <v>53</v>
          </cell>
          <cell r="H26">
            <v>9.3600000000000012</v>
          </cell>
          <cell r="I26" t="str">
            <v>SO</v>
          </cell>
          <cell r="J26">
            <v>24.48</v>
          </cell>
          <cell r="K26">
            <v>0.4</v>
          </cell>
        </row>
        <row r="27">
          <cell r="B27">
            <v>24.299999999999997</v>
          </cell>
          <cell r="C27">
            <v>31.7</v>
          </cell>
          <cell r="D27">
            <v>18.600000000000001</v>
          </cell>
          <cell r="E27">
            <v>72.875</v>
          </cell>
          <cell r="F27">
            <v>95</v>
          </cell>
          <cell r="G27">
            <v>41</v>
          </cell>
          <cell r="H27">
            <v>5.04</v>
          </cell>
          <cell r="I27" t="str">
            <v>S</v>
          </cell>
          <cell r="J27">
            <v>16.559999999999999</v>
          </cell>
          <cell r="K27">
            <v>0</v>
          </cell>
        </row>
        <row r="28">
          <cell r="B28">
            <v>25.195652173913043</v>
          </cell>
          <cell r="C28">
            <v>32.299999999999997</v>
          </cell>
          <cell r="D28">
            <v>19.3</v>
          </cell>
          <cell r="E28">
            <v>71.608695652173907</v>
          </cell>
          <cell r="F28">
            <v>94</v>
          </cell>
          <cell r="G28">
            <v>43</v>
          </cell>
          <cell r="H28">
            <v>6.84</v>
          </cell>
          <cell r="I28" t="str">
            <v>S</v>
          </cell>
          <cell r="J28">
            <v>19.079999999999998</v>
          </cell>
          <cell r="K28">
            <v>0</v>
          </cell>
        </row>
        <row r="29">
          <cell r="B29">
            <v>25.066666666666666</v>
          </cell>
          <cell r="C29">
            <v>32.6</v>
          </cell>
          <cell r="D29">
            <v>19.2</v>
          </cell>
          <cell r="E29">
            <v>69</v>
          </cell>
          <cell r="F29">
            <v>95</v>
          </cell>
          <cell r="G29">
            <v>36</v>
          </cell>
          <cell r="H29">
            <v>5.4</v>
          </cell>
          <cell r="I29" t="str">
            <v>S</v>
          </cell>
          <cell r="J29">
            <v>15.120000000000001</v>
          </cell>
          <cell r="K29">
            <v>0</v>
          </cell>
        </row>
        <row r="30">
          <cell r="B30">
            <v>24.312499999999996</v>
          </cell>
          <cell r="C30">
            <v>31.6</v>
          </cell>
          <cell r="D30">
            <v>17.7</v>
          </cell>
          <cell r="E30">
            <v>70.083333333333329</v>
          </cell>
          <cell r="F30">
            <v>93</v>
          </cell>
          <cell r="G30">
            <v>51</v>
          </cell>
          <cell r="H30">
            <v>11.879999999999999</v>
          </cell>
          <cell r="I30" t="str">
            <v>L</v>
          </cell>
          <cell r="J30">
            <v>22.32</v>
          </cell>
          <cell r="K30">
            <v>0</v>
          </cell>
        </row>
        <row r="31">
          <cell r="B31">
            <v>24.670833333333334</v>
          </cell>
          <cell r="C31">
            <v>31.1</v>
          </cell>
          <cell r="D31">
            <v>18.899999999999999</v>
          </cell>
          <cell r="E31">
            <v>66.708333333333329</v>
          </cell>
          <cell r="F31">
            <v>90</v>
          </cell>
          <cell r="G31">
            <v>38</v>
          </cell>
          <cell r="H31">
            <v>10.08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23.770833333333329</v>
          </cell>
          <cell r="C32">
            <v>29.9</v>
          </cell>
          <cell r="D32">
            <v>19</v>
          </cell>
          <cell r="E32">
            <v>72.083333333333329</v>
          </cell>
          <cell r="F32">
            <v>89</v>
          </cell>
          <cell r="G32">
            <v>45</v>
          </cell>
          <cell r="H32">
            <v>6.12</v>
          </cell>
          <cell r="I32" t="str">
            <v>S</v>
          </cell>
          <cell r="J32">
            <v>15.48</v>
          </cell>
          <cell r="K32">
            <v>0</v>
          </cell>
        </row>
        <row r="33">
          <cell r="B33">
            <v>24.016666666666669</v>
          </cell>
          <cell r="C33">
            <v>31</v>
          </cell>
          <cell r="D33">
            <v>17.3</v>
          </cell>
          <cell r="E33">
            <v>71.791666666666671</v>
          </cell>
          <cell r="F33">
            <v>95</v>
          </cell>
          <cell r="G33">
            <v>36</v>
          </cell>
          <cell r="H33">
            <v>9.7200000000000006</v>
          </cell>
          <cell r="I33" t="str">
            <v>SE</v>
          </cell>
          <cell r="J33">
            <v>21.6</v>
          </cell>
          <cell r="K33">
            <v>0</v>
          </cell>
        </row>
        <row r="34">
          <cell r="B34">
            <v>23.870833333333326</v>
          </cell>
          <cell r="C34">
            <v>31.1</v>
          </cell>
          <cell r="D34">
            <v>17.3</v>
          </cell>
          <cell r="E34">
            <v>69.083333333333329</v>
          </cell>
          <cell r="F34">
            <v>93</v>
          </cell>
          <cell r="G34">
            <v>41</v>
          </cell>
          <cell r="H34">
            <v>7.5600000000000005</v>
          </cell>
          <cell r="I34" t="str">
            <v>L</v>
          </cell>
          <cell r="J34">
            <v>19.440000000000001</v>
          </cell>
          <cell r="K34">
            <v>0</v>
          </cell>
        </row>
        <row r="35">
          <cell r="I35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22.633333333333333</v>
          </cell>
          <cell r="C5">
            <v>30.6</v>
          </cell>
          <cell r="D5">
            <v>17.600000000000001</v>
          </cell>
          <cell r="E5">
            <v>76.857142857142861</v>
          </cell>
          <cell r="F5">
            <v>96</v>
          </cell>
          <cell r="G5">
            <v>36</v>
          </cell>
          <cell r="H5">
            <v>0</v>
          </cell>
          <cell r="I5" t="str">
            <v>SO</v>
          </cell>
          <cell r="J5">
            <v>0</v>
          </cell>
          <cell r="K5">
            <v>0.2</v>
          </cell>
        </row>
        <row r="6">
          <cell r="B6">
            <v>21.894444444444446</v>
          </cell>
          <cell r="C6">
            <v>31.8</v>
          </cell>
          <cell r="D6">
            <v>17.3</v>
          </cell>
          <cell r="E6">
            <v>78.722222222222229</v>
          </cell>
          <cell r="F6">
            <v>95</v>
          </cell>
          <cell r="G6">
            <v>41</v>
          </cell>
          <cell r="H6">
            <v>0</v>
          </cell>
          <cell r="I6" t="str">
            <v>SE</v>
          </cell>
          <cell r="J6">
            <v>0</v>
          </cell>
          <cell r="K6">
            <v>0</v>
          </cell>
        </row>
        <row r="7">
          <cell r="B7">
            <v>25.100000000000005</v>
          </cell>
          <cell r="C7">
            <v>31.1</v>
          </cell>
          <cell r="D7">
            <v>20.8</v>
          </cell>
          <cell r="E7">
            <v>76.333333333333329</v>
          </cell>
          <cell r="F7">
            <v>94</v>
          </cell>
          <cell r="G7">
            <v>54</v>
          </cell>
          <cell r="H7">
            <v>4.32</v>
          </cell>
          <cell r="I7" t="str">
            <v>NE</v>
          </cell>
          <cell r="J7">
            <v>34.200000000000003</v>
          </cell>
          <cell r="K7">
            <v>1.8</v>
          </cell>
        </row>
        <row r="8">
          <cell r="B8">
            <v>24.509999999999998</v>
          </cell>
          <cell r="C8">
            <v>31.7</v>
          </cell>
          <cell r="D8">
            <v>21.5</v>
          </cell>
          <cell r="E8">
            <v>77</v>
          </cell>
          <cell r="F8">
            <v>94</v>
          </cell>
          <cell r="G8">
            <v>46</v>
          </cell>
          <cell r="H8">
            <v>7.9200000000000008</v>
          </cell>
          <cell r="I8" t="str">
            <v>NE</v>
          </cell>
          <cell r="J8">
            <v>30.240000000000002</v>
          </cell>
          <cell r="K8">
            <v>0.60000000000000009</v>
          </cell>
        </row>
        <row r="9">
          <cell r="B9">
            <v>23.63636363636363</v>
          </cell>
          <cell r="C9">
            <v>28</v>
          </cell>
          <cell r="D9">
            <v>21.4</v>
          </cell>
          <cell r="E9">
            <v>85.272727272727266</v>
          </cell>
          <cell r="F9">
            <v>95</v>
          </cell>
          <cell r="G9">
            <v>69</v>
          </cell>
          <cell r="H9">
            <v>15.120000000000001</v>
          </cell>
          <cell r="I9" t="str">
            <v>NE</v>
          </cell>
          <cell r="J9">
            <v>47.16</v>
          </cell>
          <cell r="K9">
            <v>17.399999999999999</v>
          </cell>
        </row>
        <row r="10">
          <cell r="B10">
            <v>21.314285714285717</v>
          </cell>
          <cell r="C10">
            <v>25.6</v>
          </cell>
          <cell r="D10">
            <v>18.899999999999999</v>
          </cell>
          <cell r="E10">
            <v>80.428571428571431</v>
          </cell>
          <cell r="F10">
            <v>95</v>
          </cell>
          <cell r="G10">
            <v>56</v>
          </cell>
          <cell r="H10">
            <v>9</v>
          </cell>
          <cell r="I10" t="str">
            <v>S</v>
          </cell>
          <cell r="J10">
            <v>30.6</v>
          </cell>
          <cell r="K10">
            <v>0.8</v>
          </cell>
        </row>
        <row r="11">
          <cell r="B11">
            <v>20.991304347826084</v>
          </cell>
          <cell r="C11">
            <v>27.9</v>
          </cell>
          <cell r="D11">
            <v>15.8</v>
          </cell>
          <cell r="E11">
            <v>78.521739130434781</v>
          </cell>
          <cell r="F11">
            <v>96</v>
          </cell>
          <cell r="G11">
            <v>54</v>
          </cell>
          <cell r="H11">
            <v>12.96</v>
          </cell>
          <cell r="I11" t="str">
            <v>S</v>
          </cell>
          <cell r="J11">
            <v>31.319999999999997</v>
          </cell>
          <cell r="K11">
            <v>0</v>
          </cell>
        </row>
        <row r="12">
          <cell r="B12">
            <v>21.594999999999999</v>
          </cell>
          <cell r="C12">
            <v>28.9</v>
          </cell>
          <cell r="D12">
            <v>18.2</v>
          </cell>
          <cell r="E12">
            <v>74.599999999999994</v>
          </cell>
          <cell r="F12">
            <v>86</v>
          </cell>
          <cell r="G12">
            <v>48</v>
          </cell>
          <cell r="H12">
            <v>7.2</v>
          </cell>
          <cell r="I12" t="str">
            <v>L</v>
          </cell>
          <cell r="J12">
            <v>27</v>
          </cell>
          <cell r="K12">
            <v>0</v>
          </cell>
        </row>
        <row r="13">
          <cell r="B13">
            <v>23.425000000000001</v>
          </cell>
          <cell r="C13">
            <v>30.7</v>
          </cell>
          <cell r="D13">
            <v>17.8</v>
          </cell>
          <cell r="E13">
            <v>71.5</v>
          </cell>
          <cell r="F13">
            <v>93</v>
          </cell>
          <cell r="G13">
            <v>45</v>
          </cell>
          <cell r="H13">
            <v>1.4400000000000002</v>
          </cell>
          <cell r="I13" t="str">
            <v>SE</v>
          </cell>
          <cell r="J13">
            <v>15.120000000000001</v>
          </cell>
          <cell r="K13">
            <v>0</v>
          </cell>
        </row>
        <row r="14">
          <cell r="B14">
            <v>23.568750000000001</v>
          </cell>
          <cell r="C14">
            <v>31.2</v>
          </cell>
          <cell r="D14">
            <v>18.399999999999999</v>
          </cell>
          <cell r="E14">
            <v>73.9375</v>
          </cell>
          <cell r="F14">
            <v>92</v>
          </cell>
          <cell r="G14">
            <v>47</v>
          </cell>
          <cell r="H14">
            <v>1.4400000000000002</v>
          </cell>
          <cell r="I14" t="str">
            <v>SE</v>
          </cell>
          <cell r="J14">
            <v>17.28</v>
          </cell>
          <cell r="K14">
            <v>0</v>
          </cell>
        </row>
        <row r="15">
          <cell r="B15">
            <v>24.752631578947369</v>
          </cell>
          <cell r="C15">
            <v>32.799999999999997</v>
          </cell>
          <cell r="D15">
            <v>19.2</v>
          </cell>
          <cell r="E15">
            <v>70.263157894736835</v>
          </cell>
          <cell r="F15">
            <v>94</v>
          </cell>
          <cell r="G15">
            <v>40</v>
          </cell>
          <cell r="H15">
            <v>1.08</v>
          </cell>
          <cell r="I15" t="str">
            <v>NE</v>
          </cell>
          <cell r="J15">
            <v>20.52</v>
          </cell>
          <cell r="K15">
            <v>0</v>
          </cell>
        </row>
        <row r="16">
          <cell r="B16">
            <v>26.038095238095242</v>
          </cell>
          <cell r="C16">
            <v>32</v>
          </cell>
          <cell r="D16">
            <v>19.8</v>
          </cell>
          <cell r="E16">
            <v>67.095238095238102</v>
          </cell>
          <cell r="F16">
            <v>94</v>
          </cell>
          <cell r="G16">
            <v>39</v>
          </cell>
          <cell r="H16">
            <v>0.36000000000000004</v>
          </cell>
          <cell r="I16" t="str">
            <v>SE</v>
          </cell>
          <cell r="J16">
            <v>10.8</v>
          </cell>
          <cell r="K16">
            <v>0</v>
          </cell>
        </row>
        <row r="17">
          <cell r="B17">
            <v>25.504761904761907</v>
          </cell>
          <cell r="C17">
            <v>30.1</v>
          </cell>
          <cell r="D17">
            <v>20.9</v>
          </cell>
          <cell r="E17">
            <v>71.666666666666671</v>
          </cell>
          <cell r="F17">
            <v>92</v>
          </cell>
          <cell r="G17">
            <v>52</v>
          </cell>
          <cell r="H17">
            <v>2.52</v>
          </cell>
          <cell r="I17" t="str">
            <v>NE</v>
          </cell>
          <cell r="J17">
            <v>20.16</v>
          </cell>
          <cell r="K17">
            <v>0</v>
          </cell>
        </row>
        <row r="18">
          <cell r="B18">
            <v>24.829166666666666</v>
          </cell>
          <cell r="C18">
            <v>32.5</v>
          </cell>
          <cell r="D18">
            <v>20.6</v>
          </cell>
          <cell r="E18">
            <v>74.583333333333329</v>
          </cell>
          <cell r="F18">
            <v>91</v>
          </cell>
          <cell r="G18">
            <v>49</v>
          </cell>
          <cell r="H18">
            <v>11.879999999999999</v>
          </cell>
          <cell r="I18" t="str">
            <v>NE</v>
          </cell>
          <cell r="J18">
            <v>32.76</v>
          </cell>
          <cell r="K18">
            <v>1.7999999999999998</v>
          </cell>
        </row>
        <row r="19">
          <cell r="B19">
            <v>22.579166666666666</v>
          </cell>
          <cell r="C19">
            <v>28</v>
          </cell>
          <cell r="D19">
            <v>19.8</v>
          </cell>
          <cell r="E19">
            <v>88.666666666666671</v>
          </cell>
          <cell r="F19">
            <v>96</v>
          </cell>
          <cell r="G19">
            <v>73</v>
          </cell>
          <cell r="H19">
            <v>16.920000000000002</v>
          </cell>
          <cell r="I19" t="str">
            <v>N</v>
          </cell>
          <cell r="J19">
            <v>43.56</v>
          </cell>
          <cell r="K19">
            <v>15.599999999999998</v>
          </cell>
        </row>
        <row r="20">
          <cell r="B20">
            <v>23.833333333333332</v>
          </cell>
          <cell r="C20">
            <v>31.1</v>
          </cell>
          <cell r="D20">
            <v>19.8</v>
          </cell>
          <cell r="E20">
            <v>83.875</v>
          </cell>
          <cell r="F20">
            <v>95</v>
          </cell>
          <cell r="G20">
            <v>58</v>
          </cell>
          <cell r="H20">
            <v>0.36000000000000004</v>
          </cell>
          <cell r="I20" t="str">
            <v>N</v>
          </cell>
          <cell r="J20">
            <v>20.88</v>
          </cell>
          <cell r="K20">
            <v>0</v>
          </cell>
        </row>
        <row r="21">
          <cell r="B21">
            <v>25.349999999999998</v>
          </cell>
          <cell r="C21">
            <v>32.299999999999997</v>
          </cell>
          <cell r="D21">
            <v>21.4</v>
          </cell>
          <cell r="E21">
            <v>79.75</v>
          </cell>
          <cell r="F21">
            <v>95</v>
          </cell>
          <cell r="G21">
            <v>50</v>
          </cell>
          <cell r="H21">
            <v>15.120000000000001</v>
          </cell>
          <cell r="I21" t="str">
            <v>NE</v>
          </cell>
          <cell r="J21">
            <v>39.96</v>
          </cell>
          <cell r="K21">
            <v>0</v>
          </cell>
        </row>
        <row r="22">
          <cell r="B22">
            <v>21.004166666666666</v>
          </cell>
          <cell r="C22">
            <v>23.8</v>
          </cell>
          <cell r="D22">
            <v>19.3</v>
          </cell>
          <cell r="E22">
            <v>91.875</v>
          </cell>
          <cell r="F22">
            <v>97</v>
          </cell>
          <cell r="G22">
            <v>82</v>
          </cell>
          <cell r="H22">
            <v>15.48</v>
          </cell>
          <cell r="I22" t="str">
            <v>SE</v>
          </cell>
          <cell r="J22">
            <v>37.080000000000005</v>
          </cell>
          <cell r="K22">
            <v>82.2</v>
          </cell>
        </row>
        <row r="23">
          <cell r="B23">
            <v>23.945833333333329</v>
          </cell>
          <cell r="C23">
            <v>30.1</v>
          </cell>
          <cell r="D23">
            <v>20</v>
          </cell>
          <cell r="E23">
            <v>84.25</v>
          </cell>
          <cell r="F23">
            <v>97</v>
          </cell>
          <cell r="G23">
            <v>61</v>
          </cell>
          <cell r="H23">
            <v>11.879999999999999</v>
          </cell>
          <cell r="I23" t="str">
            <v>N</v>
          </cell>
          <cell r="J23">
            <v>24.48</v>
          </cell>
          <cell r="K23">
            <v>0</v>
          </cell>
        </row>
        <row r="24">
          <cell r="B24">
            <v>26.045833333333334</v>
          </cell>
          <cell r="C24">
            <v>32.6</v>
          </cell>
          <cell r="D24">
            <v>21.4</v>
          </cell>
          <cell r="E24">
            <v>78.833333333333329</v>
          </cell>
          <cell r="F24">
            <v>94</v>
          </cell>
          <cell r="G24">
            <v>51</v>
          </cell>
          <cell r="H24">
            <v>11.520000000000001</v>
          </cell>
          <cell r="I24" t="str">
            <v>N</v>
          </cell>
          <cell r="J24">
            <v>34.200000000000003</v>
          </cell>
          <cell r="K24">
            <v>0</v>
          </cell>
        </row>
        <row r="25">
          <cell r="B25">
            <v>25.058333333333326</v>
          </cell>
          <cell r="C25">
            <v>31.5</v>
          </cell>
          <cell r="D25">
            <v>22.9</v>
          </cell>
          <cell r="E25">
            <v>86.583333333333329</v>
          </cell>
          <cell r="F25">
            <v>95</v>
          </cell>
          <cell r="G25">
            <v>61</v>
          </cell>
          <cell r="H25">
            <v>17.28</v>
          </cell>
          <cell r="I25" t="str">
            <v>NO</v>
          </cell>
          <cell r="J25">
            <v>41.4</v>
          </cell>
          <cell r="K25">
            <v>21.200000000000003</v>
          </cell>
        </row>
        <row r="26">
          <cell r="B26">
            <v>24.208333333333332</v>
          </cell>
          <cell r="C26">
            <v>29.3</v>
          </cell>
          <cell r="D26">
            <v>21.6</v>
          </cell>
          <cell r="E26">
            <v>82.583333333333329</v>
          </cell>
          <cell r="F26">
            <v>96</v>
          </cell>
          <cell r="G26">
            <v>54</v>
          </cell>
          <cell r="H26">
            <v>0.36000000000000004</v>
          </cell>
          <cell r="I26" t="str">
            <v>SO</v>
          </cell>
          <cell r="J26">
            <v>11.520000000000001</v>
          </cell>
          <cell r="K26">
            <v>0.2</v>
          </cell>
        </row>
        <row r="27">
          <cell r="B27">
            <v>21.137499999999999</v>
          </cell>
          <cell r="C27">
            <v>27.3</v>
          </cell>
          <cell r="D27">
            <v>17.600000000000001</v>
          </cell>
          <cell r="E27">
            <v>85.75</v>
          </cell>
          <cell r="F27">
            <v>97</v>
          </cell>
          <cell r="G27">
            <v>59</v>
          </cell>
          <cell r="H27">
            <v>0</v>
          </cell>
          <cell r="I27" t="str">
            <v>S</v>
          </cell>
          <cell r="J27">
            <v>0</v>
          </cell>
          <cell r="K27">
            <v>0</v>
          </cell>
        </row>
        <row r="28">
          <cell r="B28">
            <v>22.962500000000002</v>
          </cell>
          <cell r="C28">
            <v>30.8</v>
          </cell>
          <cell r="D28">
            <v>17.3</v>
          </cell>
          <cell r="E28">
            <v>79.666666666666671</v>
          </cell>
          <cell r="F28">
            <v>97</v>
          </cell>
          <cell r="G28">
            <v>49</v>
          </cell>
          <cell r="H28">
            <v>0.72000000000000008</v>
          </cell>
          <cell r="I28" t="str">
            <v>SE</v>
          </cell>
          <cell r="J28">
            <v>12.6</v>
          </cell>
          <cell r="K28">
            <v>0.2</v>
          </cell>
        </row>
        <row r="29">
          <cell r="B29">
            <v>22.283333333333335</v>
          </cell>
          <cell r="C29">
            <v>29.2</v>
          </cell>
          <cell r="D29">
            <v>16.399999999999999</v>
          </cell>
          <cell r="E29">
            <v>68.625</v>
          </cell>
          <cell r="F29">
            <v>94</v>
          </cell>
          <cell r="G29">
            <v>29</v>
          </cell>
          <cell r="H29">
            <v>6.12</v>
          </cell>
          <cell r="I29" t="str">
            <v>SE</v>
          </cell>
          <cell r="J29">
            <v>17.64</v>
          </cell>
          <cell r="K29">
            <v>0</v>
          </cell>
        </row>
        <row r="30">
          <cell r="B30">
            <v>21.870833333333337</v>
          </cell>
          <cell r="C30">
            <v>28.9</v>
          </cell>
          <cell r="D30">
            <v>16.2</v>
          </cell>
          <cell r="E30">
            <v>69.75</v>
          </cell>
          <cell r="F30">
            <v>91</v>
          </cell>
          <cell r="G30">
            <v>47</v>
          </cell>
          <cell r="H30">
            <v>14.4</v>
          </cell>
          <cell r="I30" t="str">
            <v>NE</v>
          </cell>
          <cell r="J30">
            <v>33.840000000000003</v>
          </cell>
          <cell r="K30">
            <v>0</v>
          </cell>
        </row>
        <row r="31">
          <cell r="B31">
            <v>22.254166666666663</v>
          </cell>
          <cell r="C31">
            <v>29.3</v>
          </cell>
          <cell r="D31">
            <v>16</v>
          </cell>
          <cell r="E31">
            <v>71.041666666666671</v>
          </cell>
          <cell r="F31">
            <v>93</v>
          </cell>
          <cell r="G31">
            <v>43</v>
          </cell>
          <cell r="H31">
            <v>0.36000000000000004</v>
          </cell>
          <cell r="I31" t="str">
            <v>L</v>
          </cell>
          <cell r="J31">
            <v>20.16</v>
          </cell>
          <cell r="K31">
            <v>0</v>
          </cell>
        </row>
        <row r="32">
          <cell r="B32">
            <v>21.666666666666668</v>
          </cell>
          <cell r="C32">
            <v>28.2</v>
          </cell>
          <cell r="D32">
            <v>16.2</v>
          </cell>
          <cell r="E32">
            <v>75.625</v>
          </cell>
          <cell r="F32">
            <v>96</v>
          </cell>
          <cell r="G32">
            <v>45</v>
          </cell>
          <cell r="H32">
            <v>0</v>
          </cell>
          <cell r="I32" t="str">
            <v>SE</v>
          </cell>
          <cell r="J32">
            <v>7.5600000000000005</v>
          </cell>
          <cell r="K32">
            <v>0</v>
          </cell>
        </row>
        <row r="33">
          <cell r="B33">
            <v>21.987499999999997</v>
          </cell>
          <cell r="C33">
            <v>29.4</v>
          </cell>
          <cell r="D33">
            <v>16.2</v>
          </cell>
          <cell r="E33">
            <v>74.375</v>
          </cell>
          <cell r="F33">
            <v>96</v>
          </cell>
          <cell r="G33">
            <v>43</v>
          </cell>
          <cell r="H33">
            <v>5.04</v>
          </cell>
          <cell r="I33" t="str">
            <v>L</v>
          </cell>
          <cell r="J33">
            <v>32.04</v>
          </cell>
          <cell r="K33">
            <v>0</v>
          </cell>
        </row>
        <row r="34">
          <cell r="B34">
            <v>21.770833333333332</v>
          </cell>
          <cell r="C34">
            <v>28.8</v>
          </cell>
          <cell r="D34">
            <v>17</v>
          </cell>
          <cell r="E34">
            <v>72.458333333333329</v>
          </cell>
          <cell r="F34">
            <v>91</v>
          </cell>
          <cell r="G34">
            <v>47</v>
          </cell>
          <cell r="H34">
            <v>4.32</v>
          </cell>
          <cell r="I34" t="str">
            <v>L</v>
          </cell>
          <cell r="J34">
            <v>25.56</v>
          </cell>
          <cell r="K34">
            <v>0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22.604166666666668</v>
          </cell>
          <cell r="C5">
            <v>29.3</v>
          </cell>
          <cell r="D5">
            <v>18.7</v>
          </cell>
          <cell r="E5">
            <v>80.916666666666671</v>
          </cell>
          <cell r="F5">
            <v>98</v>
          </cell>
          <cell r="G5">
            <v>51</v>
          </cell>
          <cell r="H5">
            <v>6.12</v>
          </cell>
          <cell r="I5" t="str">
            <v>N</v>
          </cell>
          <cell r="J5">
            <v>18</v>
          </cell>
          <cell r="K5">
            <v>0</v>
          </cell>
        </row>
        <row r="6">
          <cell r="B6">
            <v>23.891666666666662</v>
          </cell>
          <cell r="C6">
            <v>30.5</v>
          </cell>
          <cell r="D6">
            <v>19.100000000000001</v>
          </cell>
          <cell r="E6">
            <v>74.875</v>
          </cell>
          <cell r="F6">
            <v>93</v>
          </cell>
          <cell r="G6">
            <v>50</v>
          </cell>
          <cell r="H6">
            <v>6.12</v>
          </cell>
          <cell r="I6" t="str">
            <v>SO</v>
          </cell>
          <cell r="J6">
            <v>15.120000000000001</v>
          </cell>
          <cell r="K6">
            <v>0</v>
          </cell>
        </row>
        <row r="7">
          <cell r="B7">
            <v>24.2</v>
          </cell>
          <cell r="C7">
            <v>29.2</v>
          </cell>
          <cell r="D7">
            <v>21.1</v>
          </cell>
          <cell r="E7">
            <v>85</v>
          </cell>
          <cell r="F7">
            <v>97</v>
          </cell>
          <cell r="G7">
            <v>66</v>
          </cell>
          <cell r="H7">
            <v>12.96</v>
          </cell>
          <cell r="I7" t="str">
            <v>SO</v>
          </cell>
          <cell r="J7">
            <v>26.64</v>
          </cell>
          <cell r="K7">
            <v>2.5999999999999996</v>
          </cell>
        </row>
        <row r="8">
          <cell r="B8">
            <v>24.487500000000008</v>
          </cell>
          <cell r="C8">
            <v>32.700000000000003</v>
          </cell>
          <cell r="D8">
            <v>19.7</v>
          </cell>
          <cell r="E8">
            <v>83.5</v>
          </cell>
          <cell r="F8">
            <v>98</v>
          </cell>
          <cell r="G8">
            <v>49</v>
          </cell>
          <cell r="H8">
            <v>9</v>
          </cell>
          <cell r="I8" t="str">
            <v>SO</v>
          </cell>
          <cell r="J8">
            <v>25.2</v>
          </cell>
          <cell r="K8">
            <v>0</v>
          </cell>
        </row>
        <row r="9">
          <cell r="B9">
            <v>23.600000000000005</v>
          </cell>
          <cell r="C9">
            <v>26.4</v>
          </cell>
          <cell r="D9">
            <v>20.9</v>
          </cell>
          <cell r="E9">
            <v>89.791666666666671</v>
          </cell>
          <cell r="F9">
            <v>97</v>
          </cell>
          <cell r="G9">
            <v>73</v>
          </cell>
          <cell r="H9">
            <v>17.64</v>
          </cell>
          <cell r="I9" t="str">
            <v>NE</v>
          </cell>
          <cell r="J9">
            <v>46.080000000000005</v>
          </cell>
          <cell r="K9">
            <v>15.799999999999999</v>
          </cell>
        </row>
        <row r="10">
          <cell r="B10">
            <v>22</v>
          </cell>
          <cell r="C10">
            <v>26.4</v>
          </cell>
          <cell r="D10">
            <v>17.899999999999999</v>
          </cell>
          <cell r="E10">
            <v>77.375</v>
          </cell>
          <cell r="F10">
            <v>97</v>
          </cell>
          <cell r="G10">
            <v>57</v>
          </cell>
          <cell r="H10">
            <v>7.9200000000000008</v>
          </cell>
          <cell r="I10" t="str">
            <v>NO</v>
          </cell>
          <cell r="J10">
            <v>27</v>
          </cell>
          <cell r="K10">
            <v>0</v>
          </cell>
        </row>
        <row r="11">
          <cell r="B11">
            <v>21.220833333333335</v>
          </cell>
          <cell r="C11">
            <v>27</v>
          </cell>
          <cell r="D11">
            <v>17.399999999999999</v>
          </cell>
          <cell r="E11">
            <v>77.875</v>
          </cell>
          <cell r="F11">
            <v>90</v>
          </cell>
          <cell r="G11">
            <v>58</v>
          </cell>
          <cell r="H11">
            <v>12.24</v>
          </cell>
          <cell r="I11" t="str">
            <v>SO</v>
          </cell>
          <cell r="J11">
            <v>24.840000000000003</v>
          </cell>
          <cell r="K11">
            <v>0</v>
          </cell>
        </row>
        <row r="12">
          <cell r="B12">
            <v>22.583333333333332</v>
          </cell>
          <cell r="C12">
            <v>29.1</v>
          </cell>
          <cell r="D12">
            <v>18.399999999999999</v>
          </cell>
          <cell r="E12">
            <v>76.583333333333329</v>
          </cell>
          <cell r="F12">
            <v>95</v>
          </cell>
          <cell r="G12">
            <v>50</v>
          </cell>
          <cell r="H12">
            <v>11.879999999999999</v>
          </cell>
          <cell r="I12" t="str">
            <v>SO</v>
          </cell>
          <cell r="J12">
            <v>25.92</v>
          </cell>
          <cell r="K12">
            <v>0</v>
          </cell>
        </row>
        <row r="13">
          <cell r="B13">
            <v>23.7</v>
          </cell>
          <cell r="C13">
            <v>30.3</v>
          </cell>
          <cell r="D13">
            <v>18.100000000000001</v>
          </cell>
          <cell r="E13">
            <v>74.5</v>
          </cell>
          <cell r="F13">
            <v>97</v>
          </cell>
          <cell r="G13">
            <v>48</v>
          </cell>
          <cell r="H13">
            <v>9</v>
          </cell>
          <cell r="I13" t="str">
            <v>SO</v>
          </cell>
          <cell r="J13">
            <v>20.16</v>
          </cell>
          <cell r="K13">
            <v>0</v>
          </cell>
        </row>
        <row r="14">
          <cell r="B14">
            <v>23.812500000000004</v>
          </cell>
          <cell r="C14">
            <v>30</v>
          </cell>
          <cell r="D14">
            <v>18.5</v>
          </cell>
          <cell r="E14">
            <v>75.416666666666671</v>
          </cell>
          <cell r="F14">
            <v>96</v>
          </cell>
          <cell r="G14">
            <v>43</v>
          </cell>
          <cell r="H14">
            <v>7.5600000000000005</v>
          </cell>
          <cell r="I14" t="str">
            <v>SO</v>
          </cell>
          <cell r="J14">
            <v>18</v>
          </cell>
          <cell r="K14">
            <v>0</v>
          </cell>
        </row>
        <row r="15">
          <cell r="B15">
            <v>24.179166666666671</v>
          </cell>
          <cell r="C15">
            <v>30.6</v>
          </cell>
          <cell r="D15">
            <v>18.600000000000001</v>
          </cell>
          <cell r="E15">
            <v>75.458333333333329</v>
          </cell>
          <cell r="F15">
            <v>97</v>
          </cell>
          <cell r="G15">
            <v>47</v>
          </cell>
          <cell r="H15">
            <v>7.9200000000000008</v>
          </cell>
          <cell r="I15" t="str">
            <v>SO</v>
          </cell>
          <cell r="J15">
            <v>21.6</v>
          </cell>
          <cell r="K15">
            <v>0</v>
          </cell>
        </row>
        <row r="16">
          <cell r="B16">
            <v>24.320833333333336</v>
          </cell>
          <cell r="C16">
            <v>31.2</v>
          </cell>
          <cell r="D16">
            <v>19.2</v>
          </cell>
          <cell r="E16">
            <v>74.291666666666671</v>
          </cell>
          <cell r="F16">
            <v>95</v>
          </cell>
          <cell r="G16">
            <v>44</v>
          </cell>
          <cell r="H16">
            <v>8.64</v>
          </cell>
          <cell r="I16" t="str">
            <v>SO</v>
          </cell>
          <cell r="J16">
            <v>19.440000000000001</v>
          </cell>
          <cell r="K16">
            <v>0</v>
          </cell>
        </row>
        <row r="17">
          <cell r="B17">
            <v>24.487500000000001</v>
          </cell>
          <cell r="C17">
            <v>30.2</v>
          </cell>
          <cell r="D17">
            <v>20.5</v>
          </cell>
          <cell r="E17">
            <v>77.666666666666671</v>
          </cell>
          <cell r="F17">
            <v>96</v>
          </cell>
          <cell r="G17">
            <v>54</v>
          </cell>
          <cell r="H17">
            <v>9.3600000000000012</v>
          </cell>
          <cell r="I17" t="str">
            <v>SO</v>
          </cell>
          <cell r="J17">
            <v>21.96</v>
          </cell>
          <cell r="K17">
            <v>0</v>
          </cell>
        </row>
        <row r="18">
          <cell r="B18">
            <v>25.424999999999997</v>
          </cell>
          <cell r="C18">
            <v>32.5</v>
          </cell>
          <cell r="D18">
            <v>20.2</v>
          </cell>
          <cell r="E18">
            <v>78.791666666666671</v>
          </cell>
          <cell r="F18">
            <v>97</v>
          </cell>
          <cell r="G18">
            <v>50</v>
          </cell>
          <cell r="H18">
            <v>9</v>
          </cell>
          <cell r="I18" t="str">
            <v>NE</v>
          </cell>
          <cell r="J18">
            <v>23.040000000000003</v>
          </cell>
          <cell r="K18">
            <v>0</v>
          </cell>
        </row>
        <row r="19">
          <cell r="B19">
            <v>24.620833333333337</v>
          </cell>
          <cell r="C19">
            <v>32.9</v>
          </cell>
          <cell r="D19">
            <v>20.5</v>
          </cell>
          <cell r="E19">
            <v>83.833333333333329</v>
          </cell>
          <cell r="F19">
            <v>97</v>
          </cell>
          <cell r="G19">
            <v>49</v>
          </cell>
          <cell r="H19">
            <v>7.9200000000000008</v>
          </cell>
          <cell r="I19" t="str">
            <v>NE</v>
          </cell>
          <cell r="J19">
            <v>46.080000000000005</v>
          </cell>
          <cell r="K19">
            <v>2.4</v>
          </cell>
        </row>
        <row r="20">
          <cell r="B20">
            <v>22.729166666666668</v>
          </cell>
          <cell r="C20">
            <v>31.6</v>
          </cell>
          <cell r="D20">
            <v>19</v>
          </cell>
          <cell r="E20">
            <v>87.625</v>
          </cell>
          <cell r="F20">
            <v>98</v>
          </cell>
          <cell r="G20">
            <v>54</v>
          </cell>
          <cell r="H20">
            <v>5.04</v>
          </cell>
          <cell r="I20" t="str">
            <v>SO</v>
          </cell>
          <cell r="J20">
            <v>20.88</v>
          </cell>
          <cell r="K20">
            <v>13.200000000000001</v>
          </cell>
        </row>
        <row r="21">
          <cell r="B21">
            <v>23.941666666666666</v>
          </cell>
          <cell r="C21">
            <v>31.5</v>
          </cell>
          <cell r="D21">
            <v>20.100000000000001</v>
          </cell>
          <cell r="E21">
            <v>86.916666666666671</v>
          </cell>
          <cell r="F21">
            <v>98</v>
          </cell>
          <cell r="G21">
            <v>55</v>
          </cell>
          <cell r="H21">
            <v>7.2</v>
          </cell>
          <cell r="I21" t="str">
            <v>NE</v>
          </cell>
          <cell r="J21">
            <v>30.6</v>
          </cell>
          <cell r="K21">
            <v>0.8</v>
          </cell>
        </row>
        <row r="22">
          <cell r="B22">
            <v>21.220833333333331</v>
          </cell>
          <cell r="C22">
            <v>22.5</v>
          </cell>
          <cell r="D22">
            <v>19.5</v>
          </cell>
          <cell r="E22">
            <v>96.666666666666671</v>
          </cell>
          <cell r="F22">
            <v>98</v>
          </cell>
          <cell r="G22">
            <v>92</v>
          </cell>
          <cell r="H22">
            <v>10.44</v>
          </cell>
          <cell r="I22" t="str">
            <v>SO</v>
          </cell>
          <cell r="J22">
            <v>29.52</v>
          </cell>
          <cell r="K22">
            <v>15.399999999999999</v>
          </cell>
        </row>
        <row r="23">
          <cell r="B23">
            <v>23.554166666666664</v>
          </cell>
          <cell r="C23">
            <v>30.1</v>
          </cell>
          <cell r="D23">
            <v>20.3</v>
          </cell>
          <cell r="E23">
            <v>86.125</v>
          </cell>
          <cell r="F23">
            <v>98</v>
          </cell>
          <cell r="G23">
            <v>60</v>
          </cell>
          <cell r="H23">
            <v>6.12</v>
          </cell>
          <cell r="I23" t="str">
            <v>L</v>
          </cell>
          <cell r="J23">
            <v>20.88</v>
          </cell>
          <cell r="K23">
            <v>0</v>
          </cell>
        </row>
        <row r="24">
          <cell r="B24">
            <v>24.795833333333334</v>
          </cell>
          <cell r="C24">
            <v>32.200000000000003</v>
          </cell>
          <cell r="D24">
            <v>19.8</v>
          </cell>
          <cell r="E24">
            <v>84.916666666666671</v>
          </cell>
          <cell r="F24">
            <v>98</v>
          </cell>
          <cell r="G24">
            <v>54</v>
          </cell>
          <cell r="H24">
            <v>11.520000000000001</v>
          </cell>
          <cell r="I24" t="str">
            <v>NE</v>
          </cell>
          <cell r="J24">
            <v>38.519999999999996</v>
          </cell>
          <cell r="K24">
            <v>1</v>
          </cell>
        </row>
        <row r="25">
          <cell r="B25">
            <v>23.804166666666674</v>
          </cell>
          <cell r="C25">
            <v>31.7</v>
          </cell>
          <cell r="D25">
            <v>21.8</v>
          </cell>
          <cell r="E25">
            <v>92.458333333333329</v>
          </cell>
          <cell r="F25">
            <v>97</v>
          </cell>
          <cell r="G25">
            <v>61</v>
          </cell>
          <cell r="H25">
            <v>8.64</v>
          </cell>
          <cell r="I25" t="str">
            <v>NE</v>
          </cell>
          <cell r="J25">
            <v>26.28</v>
          </cell>
          <cell r="K25">
            <v>24.2</v>
          </cell>
        </row>
        <row r="26">
          <cell r="B26">
            <v>24.637499999999999</v>
          </cell>
          <cell r="C26">
            <v>30.2</v>
          </cell>
          <cell r="D26">
            <v>21.7</v>
          </cell>
          <cell r="E26">
            <v>84.833333333333329</v>
          </cell>
          <cell r="F26">
            <v>98</v>
          </cell>
          <cell r="G26">
            <v>59</v>
          </cell>
          <cell r="H26">
            <v>7.2</v>
          </cell>
          <cell r="I26" t="str">
            <v>NO</v>
          </cell>
          <cell r="J26">
            <v>18.36</v>
          </cell>
          <cell r="K26">
            <v>0</v>
          </cell>
        </row>
        <row r="27">
          <cell r="B27">
            <v>23.058333333333326</v>
          </cell>
          <cell r="C27">
            <v>28.8</v>
          </cell>
          <cell r="D27">
            <v>18.399999999999999</v>
          </cell>
          <cell r="E27">
            <v>78.125</v>
          </cell>
          <cell r="F27">
            <v>95</v>
          </cell>
          <cell r="G27">
            <v>53</v>
          </cell>
          <cell r="H27">
            <v>6.84</v>
          </cell>
          <cell r="I27" t="str">
            <v>SO</v>
          </cell>
          <cell r="J27">
            <v>18.36</v>
          </cell>
          <cell r="K27">
            <v>0</v>
          </cell>
        </row>
        <row r="28">
          <cell r="B28">
            <v>22.866666666666671</v>
          </cell>
          <cell r="C28">
            <v>30.4</v>
          </cell>
          <cell r="D28">
            <v>17.399999999999999</v>
          </cell>
          <cell r="E28">
            <v>80.375</v>
          </cell>
          <cell r="F28">
            <v>97</v>
          </cell>
          <cell r="G28">
            <v>51</v>
          </cell>
          <cell r="H28">
            <v>6.48</v>
          </cell>
          <cell r="I28" t="str">
            <v>NE</v>
          </cell>
          <cell r="J28">
            <v>14.4</v>
          </cell>
          <cell r="K28">
            <v>0</v>
          </cell>
        </row>
        <row r="29">
          <cell r="B29">
            <v>23.754166666666666</v>
          </cell>
          <cell r="C29">
            <v>30.3</v>
          </cell>
          <cell r="D29">
            <v>17.899999999999999</v>
          </cell>
          <cell r="E29">
            <v>70.916666666666671</v>
          </cell>
          <cell r="F29">
            <v>94</v>
          </cell>
          <cell r="G29">
            <v>40</v>
          </cell>
          <cell r="H29">
            <v>6.48</v>
          </cell>
          <cell r="I29" t="str">
            <v>O</v>
          </cell>
          <cell r="J29">
            <v>18.720000000000002</v>
          </cell>
          <cell r="K29">
            <v>0</v>
          </cell>
        </row>
        <row r="30">
          <cell r="B30">
            <v>21.958333333333329</v>
          </cell>
          <cell r="C30">
            <v>28.6</v>
          </cell>
          <cell r="D30">
            <v>15.8</v>
          </cell>
          <cell r="E30">
            <v>74.083333333333329</v>
          </cell>
          <cell r="F30">
            <v>97</v>
          </cell>
          <cell r="G30">
            <v>51</v>
          </cell>
          <cell r="H30">
            <v>13.68</v>
          </cell>
          <cell r="I30" t="str">
            <v>SO</v>
          </cell>
          <cell r="J30">
            <v>28.08</v>
          </cell>
          <cell r="K30">
            <v>0</v>
          </cell>
        </row>
        <row r="31">
          <cell r="B31">
            <v>21.966666666666665</v>
          </cell>
          <cell r="C31">
            <v>28.3</v>
          </cell>
          <cell r="D31">
            <v>15</v>
          </cell>
          <cell r="E31">
            <v>75.541666666666671</v>
          </cell>
          <cell r="F31">
            <v>98</v>
          </cell>
          <cell r="G31">
            <v>46</v>
          </cell>
          <cell r="H31">
            <v>9.3600000000000012</v>
          </cell>
          <cell r="I31" t="str">
            <v>SO</v>
          </cell>
          <cell r="J31">
            <v>21.6</v>
          </cell>
          <cell r="K31">
            <v>0</v>
          </cell>
        </row>
        <row r="32">
          <cell r="B32">
            <v>21.512499999999999</v>
          </cell>
          <cell r="C32">
            <v>28.1</v>
          </cell>
          <cell r="D32">
            <v>15.7</v>
          </cell>
          <cell r="E32">
            <v>78.041666666666671</v>
          </cell>
          <cell r="F32">
            <v>97</v>
          </cell>
          <cell r="G32">
            <v>48</v>
          </cell>
          <cell r="H32">
            <v>8.2799999999999994</v>
          </cell>
          <cell r="I32" t="str">
            <v>SO</v>
          </cell>
          <cell r="J32">
            <v>19.8</v>
          </cell>
          <cell r="K32">
            <v>0</v>
          </cell>
        </row>
        <row r="33">
          <cell r="B33">
            <v>21.579166666666666</v>
          </cell>
          <cell r="C33">
            <v>28.7</v>
          </cell>
          <cell r="D33">
            <v>15.3</v>
          </cell>
          <cell r="E33">
            <v>76.166666666666671</v>
          </cell>
          <cell r="F33">
            <v>97</v>
          </cell>
          <cell r="G33">
            <v>44</v>
          </cell>
          <cell r="H33">
            <v>11.520000000000001</v>
          </cell>
          <cell r="I33" t="str">
            <v>SO</v>
          </cell>
          <cell r="J33">
            <v>27</v>
          </cell>
          <cell r="K33">
            <v>0</v>
          </cell>
        </row>
        <row r="34">
          <cell r="B34">
            <v>21.387499999999999</v>
          </cell>
          <cell r="C34">
            <v>28.1</v>
          </cell>
          <cell r="D34">
            <v>15.8</v>
          </cell>
          <cell r="E34">
            <v>77.833333333333329</v>
          </cell>
          <cell r="F34">
            <v>97</v>
          </cell>
          <cell r="G34">
            <v>53</v>
          </cell>
          <cell r="H34">
            <v>10.44</v>
          </cell>
          <cell r="I34" t="str">
            <v>SO</v>
          </cell>
          <cell r="J34">
            <v>24.48</v>
          </cell>
          <cell r="K34">
            <v>0</v>
          </cell>
        </row>
        <row r="35">
          <cell r="I35" t="str">
            <v>SO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23.945833333333329</v>
          </cell>
          <cell r="C5">
            <v>28.4</v>
          </cell>
          <cell r="D5">
            <v>21.8</v>
          </cell>
          <cell r="E5">
            <v>85.958333333333329</v>
          </cell>
          <cell r="F5">
            <v>94</v>
          </cell>
          <cell r="G5">
            <v>65</v>
          </cell>
          <cell r="H5">
            <v>11.520000000000001</v>
          </cell>
          <cell r="I5" t="str">
            <v>S</v>
          </cell>
          <cell r="J5">
            <v>24.12</v>
          </cell>
          <cell r="K5">
            <v>5.2</v>
          </cell>
        </row>
        <row r="6">
          <cell r="B6">
            <v>25.625</v>
          </cell>
          <cell r="C6">
            <v>33.700000000000003</v>
          </cell>
          <cell r="D6">
            <v>21.1</v>
          </cell>
          <cell r="E6">
            <v>82.041666666666671</v>
          </cell>
          <cell r="F6">
            <v>96</v>
          </cell>
          <cell r="G6">
            <v>51</v>
          </cell>
          <cell r="H6">
            <v>10.08</v>
          </cell>
          <cell r="I6" t="str">
            <v>O</v>
          </cell>
          <cell r="J6">
            <v>23.400000000000002</v>
          </cell>
          <cell r="K6">
            <v>0</v>
          </cell>
        </row>
        <row r="7">
          <cell r="B7">
            <v>26.383333333333326</v>
          </cell>
          <cell r="C7">
            <v>33.5</v>
          </cell>
          <cell r="D7">
            <v>21.9</v>
          </cell>
          <cell r="E7">
            <v>82.416666666666671</v>
          </cell>
          <cell r="F7">
            <v>95</v>
          </cell>
          <cell r="G7">
            <v>52</v>
          </cell>
          <cell r="H7">
            <v>7.9200000000000008</v>
          </cell>
          <cell r="I7" t="str">
            <v>N</v>
          </cell>
          <cell r="J7">
            <v>56.16</v>
          </cell>
          <cell r="K7">
            <v>14.6</v>
          </cell>
        </row>
        <row r="8">
          <cell r="B8">
            <v>27.670833333333338</v>
          </cell>
          <cell r="C8">
            <v>33.4</v>
          </cell>
          <cell r="D8">
            <v>24</v>
          </cell>
          <cell r="E8">
            <v>79.041666666666671</v>
          </cell>
          <cell r="F8">
            <v>95</v>
          </cell>
          <cell r="G8">
            <v>50</v>
          </cell>
          <cell r="H8">
            <v>17.28</v>
          </cell>
          <cell r="I8" t="str">
            <v>NO</v>
          </cell>
          <cell r="J8">
            <v>33.480000000000004</v>
          </cell>
          <cell r="K8">
            <v>0.2</v>
          </cell>
        </row>
        <row r="9">
          <cell r="B9">
            <v>26.349999999999998</v>
          </cell>
          <cell r="C9">
            <v>30.8</v>
          </cell>
          <cell r="D9">
            <v>24</v>
          </cell>
          <cell r="E9">
            <v>85.875</v>
          </cell>
          <cell r="F9">
            <v>92</v>
          </cell>
          <cell r="G9">
            <v>67</v>
          </cell>
          <cell r="H9">
            <v>15.120000000000001</v>
          </cell>
          <cell r="I9" t="str">
            <v>N</v>
          </cell>
          <cell r="J9">
            <v>30.6</v>
          </cell>
          <cell r="K9">
            <v>4.2</v>
          </cell>
        </row>
        <row r="10">
          <cell r="B10">
            <v>25.179166666666671</v>
          </cell>
          <cell r="C10">
            <v>29.8</v>
          </cell>
          <cell r="D10">
            <v>22.5</v>
          </cell>
          <cell r="E10">
            <v>77.083333333333329</v>
          </cell>
          <cell r="F10">
            <v>94</v>
          </cell>
          <cell r="G10">
            <v>52</v>
          </cell>
          <cell r="H10">
            <v>21.240000000000002</v>
          </cell>
          <cell r="I10" t="str">
            <v>S</v>
          </cell>
          <cell r="J10">
            <v>36.36</v>
          </cell>
          <cell r="K10">
            <v>1.6</v>
          </cell>
        </row>
        <row r="11">
          <cell r="B11">
            <v>23.541666666666668</v>
          </cell>
          <cell r="C11">
            <v>30.9</v>
          </cell>
          <cell r="D11">
            <v>18.2</v>
          </cell>
          <cell r="E11">
            <v>76.458333333333329</v>
          </cell>
          <cell r="F11">
            <v>96</v>
          </cell>
          <cell r="G11">
            <v>44</v>
          </cell>
          <cell r="H11">
            <v>13.68</v>
          </cell>
          <cell r="I11" t="str">
            <v>S</v>
          </cell>
          <cell r="J11">
            <v>23.400000000000002</v>
          </cell>
          <cell r="K11">
            <v>0.2</v>
          </cell>
        </row>
        <row r="12">
          <cell r="B12">
            <v>24.941666666666666</v>
          </cell>
          <cell r="C12">
            <v>32.5</v>
          </cell>
          <cell r="D12">
            <v>18.899999999999999</v>
          </cell>
          <cell r="E12">
            <v>75.541666666666671</v>
          </cell>
          <cell r="F12">
            <v>95</v>
          </cell>
          <cell r="G12">
            <v>44</v>
          </cell>
          <cell r="H12">
            <v>9.3600000000000012</v>
          </cell>
          <cell r="I12" t="str">
            <v>N</v>
          </cell>
          <cell r="J12">
            <v>26.64</v>
          </cell>
          <cell r="K12">
            <v>0</v>
          </cell>
        </row>
        <row r="13">
          <cell r="B13">
            <v>26.929166666666674</v>
          </cell>
          <cell r="C13">
            <v>34.700000000000003</v>
          </cell>
          <cell r="D13">
            <v>21.3</v>
          </cell>
          <cell r="E13">
            <v>74.666666666666671</v>
          </cell>
          <cell r="F13">
            <v>95</v>
          </cell>
          <cell r="G13">
            <v>42</v>
          </cell>
          <cell r="H13">
            <v>7.5600000000000005</v>
          </cell>
          <cell r="I13" t="str">
            <v>SE</v>
          </cell>
          <cell r="J13">
            <v>16.559999999999999</v>
          </cell>
          <cell r="K13">
            <v>0</v>
          </cell>
        </row>
        <row r="14">
          <cell r="B14">
            <v>27.916666666666668</v>
          </cell>
          <cell r="C14">
            <v>34.299999999999997</v>
          </cell>
          <cell r="D14">
            <v>23.5</v>
          </cell>
          <cell r="E14">
            <v>76</v>
          </cell>
          <cell r="F14">
            <v>94</v>
          </cell>
          <cell r="G14">
            <v>46</v>
          </cell>
          <cell r="H14">
            <v>10.08</v>
          </cell>
          <cell r="I14" t="str">
            <v>SE</v>
          </cell>
          <cell r="J14">
            <v>25.2</v>
          </cell>
          <cell r="K14">
            <v>0</v>
          </cell>
        </row>
        <row r="15">
          <cell r="B15">
            <v>27.220833333333331</v>
          </cell>
          <cell r="C15">
            <v>31.8</v>
          </cell>
          <cell r="D15">
            <v>24.2</v>
          </cell>
          <cell r="E15">
            <v>77.875</v>
          </cell>
          <cell r="F15">
            <v>91</v>
          </cell>
          <cell r="G15">
            <v>53</v>
          </cell>
          <cell r="H15">
            <v>12.6</v>
          </cell>
          <cell r="I15" t="str">
            <v>SO</v>
          </cell>
          <cell r="J15">
            <v>22.68</v>
          </cell>
          <cell r="K15">
            <v>0</v>
          </cell>
        </row>
        <row r="16">
          <cell r="B16">
            <v>26.829166666666666</v>
          </cell>
          <cell r="C16">
            <v>32.9</v>
          </cell>
          <cell r="D16">
            <v>23.5</v>
          </cell>
          <cell r="E16">
            <v>80.5</v>
          </cell>
          <cell r="F16">
            <v>95</v>
          </cell>
          <cell r="G16">
            <v>52</v>
          </cell>
          <cell r="H16">
            <v>16.2</v>
          </cell>
          <cell r="I16" t="str">
            <v>SO</v>
          </cell>
          <cell r="J16">
            <v>38.159999999999997</v>
          </cell>
          <cell r="K16">
            <v>0</v>
          </cell>
        </row>
        <row r="17">
          <cell r="B17">
            <v>25.779166666666669</v>
          </cell>
          <cell r="C17">
            <v>33.299999999999997</v>
          </cell>
          <cell r="D17">
            <v>21.8</v>
          </cell>
          <cell r="E17">
            <v>80.083333333333329</v>
          </cell>
          <cell r="F17">
            <v>94</v>
          </cell>
          <cell r="G17">
            <v>49</v>
          </cell>
          <cell r="H17">
            <v>10.44</v>
          </cell>
          <cell r="I17" t="str">
            <v>N</v>
          </cell>
          <cell r="J17">
            <v>41.4</v>
          </cell>
          <cell r="K17">
            <v>10.8</v>
          </cell>
        </row>
        <row r="18">
          <cell r="B18">
            <v>27.245833333333334</v>
          </cell>
          <cell r="C18">
            <v>33.1</v>
          </cell>
          <cell r="D18">
            <v>24</v>
          </cell>
          <cell r="E18">
            <v>79.541666666666671</v>
          </cell>
          <cell r="F18">
            <v>94</v>
          </cell>
          <cell r="G18">
            <v>49</v>
          </cell>
          <cell r="H18">
            <v>15.48</v>
          </cell>
          <cell r="I18" t="str">
            <v>NO</v>
          </cell>
          <cell r="J18">
            <v>25.56</v>
          </cell>
          <cell r="K18">
            <v>0</v>
          </cell>
        </row>
        <row r="19">
          <cell r="B19">
            <v>27.637500000000003</v>
          </cell>
          <cell r="C19">
            <v>33.700000000000003</v>
          </cell>
          <cell r="D19">
            <v>23.1</v>
          </cell>
          <cell r="E19">
            <v>78.125</v>
          </cell>
          <cell r="F19">
            <v>95</v>
          </cell>
          <cell r="G19">
            <v>49</v>
          </cell>
          <cell r="H19">
            <v>14.76</v>
          </cell>
          <cell r="I19" t="str">
            <v>NO</v>
          </cell>
          <cell r="J19">
            <v>30.96</v>
          </cell>
          <cell r="K19">
            <v>0.2</v>
          </cell>
        </row>
        <row r="20">
          <cell r="B20">
            <v>26.604166666666668</v>
          </cell>
          <cell r="C20">
            <v>32.299999999999997</v>
          </cell>
          <cell r="D20">
            <v>22.5</v>
          </cell>
          <cell r="E20">
            <v>83.416666666666671</v>
          </cell>
          <cell r="F20">
            <v>94</v>
          </cell>
          <cell r="G20">
            <v>57</v>
          </cell>
          <cell r="H20">
            <v>17.28</v>
          </cell>
          <cell r="I20" t="str">
            <v>NE</v>
          </cell>
          <cell r="J20">
            <v>27.720000000000002</v>
          </cell>
          <cell r="K20">
            <v>1.7999999999999998</v>
          </cell>
        </row>
        <row r="21">
          <cell r="B21">
            <v>27.370833333333334</v>
          </cell>
          <cell r="C21">
            <v>33.6</v>
          </cell>
          <cell r="D21">
            <v>23.2</v>
          </cell>
          <cell r="E21">
            <v>81</v>
          </cell>
          <cell r="F21">
            <v>95</v>
          </cell>
          <cell r="G21">
            <v>51</v>
          </cell>
          <cell r="H21">
            <v>12.6</v>
          </cell>
          <cell r="I21" t="str">
            <v>N</v>
          </cell>
          <cell r="J21">
            <v>24.840000000000003</v>
          </cell>
          <cell r="K21">
            <v>0</v>
          </cell>
        </row>
        <row r="22">
          <cell r="B22">
            <v>25.133333333333329</v>
          </cell>
          <cell r="C22">
            <v>29.5</v>
          </cell>
          <cell r="D22">
            <v>22.8</v>
          </cell>
          <cell r="E22">
            <v>88.75</v>
          </cell>
          <cell r="F22">
            <v>95</v>
          </cell>
          <cell r="G22">
            <v>71</v>
          </cell>
          <cell r="H22">
            <v>16.2</v>
          </cell>
          <cell r="I22" t="str">
            <v>N</v>
          </cell>
          <cell r="J22">
            <v>33.840000000000003</v>
          </cell>
          <cell r="K22">
            <v>13.399999999999999</v>
          </cell>
        </row>
        <row r="23">
          <cell r="B23">
            <v>25.554166666666671</v>
          </cell>
          <cell r="C23">
            <v>31.1</v>
          </cell>
          <cell r="D23">
            <v>22.5</v>
          </cell>
          <cell r="E23">
            <v>85.583333333333329</v>
          </cell>
          <cell r="F23">
            <v>96</v>
          </cell>
          <cell r="G23">
            <v>62</v>
          </cell>
          <cell r="H23">
            <v>16.920000000000002</v>
          </cell>
          <cell r="I23" t="str">
            <v>N</v>
          </cell>
          <cell r="J23">
            <v>28.08</v>
          </cell>
          <cell r="K23">
            <v>0.2</v>
          </cell>
        </row>
        <row r="24">
          <cell r="B24">
            <v>27.774999999999995</v>
          </cell>
          <cell r="C24">
            <v>34</v>
          </cell>
          <cell r="D24">
            <v>23.5</v>
          </cell>
          <cell r="E24">
            <v>76.791666666666671</v>
          </cell>
          <cell r="F24">
            <v>94</v>
          </cell>
          <cell r="G24">
            <v>47</v>
          </cell>
          <cell r="H24">
            <v>18.720000000000002</v>
          </cell>
          <cell r="I24" t="str">
            <v>NO</v>
          </cell>
          <cell r="J24">
            <v>36</v>
          </cell>
          <cell r="K24">
            <v>0</v>
          </cell>
        </row>
        <row r="25">
          <cell r="B25">
            <v>26.304166666666671</v>
          </cell>
          <cell r="C25">
            <v>32.5</v>
          </cell>
          <cell r="D25">
            <v>23.1</v>
          </cell>
          <cell r="E25">
            <v>85.375</v>
          </cell>
          <cell r="F25">
            <v>95</v>
          </cell>
          <cell r="G25">
            <v>61</v>
          </cell>
          <cell r="H25">
            <v>20.52</v>
          </cell>
          <cell r="I25" t="str">
            <v>NE</v>
          </cell>
          <cell r="J25">
            <v>35.64</v>
          </cell>
          <cell r="K25">
            <v>0</v>
          </cell>
        </row>
        <row r="26">
          <cell r="B26">
            <v>26.837499999999995</v>
          </cell>
          <cell r="C26">
            <v>32.4</v>
          </cell>
          <cell r="D26">
            <v>23.4</v>
          </cell>
          <cell r="E26">
            <v>81.916666666666671</v>
          </cell>
          <cell r="F26">
            <v>96</v>
          </cell>
          <cell r="G26">
            <v>54</v>
          </cell>
          <cell r="H26">
            <v>15.120000000000001</v>
          </cell>
          <cell r="I26" t="str">
            <v>S</v>
          </cell>
          <cell r="J26">
            <v>27</v>
          </cell>
          <cell r="K26">
            <v>0</v>
          </cell>
        </row>
        <row r="27">
          <cell r="B27">
            <v>26.112500000000001</v>
          </cell>
          <cell r="C27">
            <v>31.5</v>
          </cell>
          <cell r="D27">
            <v>22.2</v>
          </cell>
          <cell r="E27">
            <v>79.708333333333329</v>
          </cell>
          <cell r="F27">
            <v>93</v>
          </cell>
          <cell r="G27">
            <v>59</v>
          </cell>
          <cell r="H27">
            <v>13.68</v>
          </cell>
          <cell r="I27" t="str">
            <v>S</v>
          </cell>
          <cell r="J27">
            <v>21.96</v>
          </cell>
          <cell r="K27">
            <v>0</v>
          </cell>
        </row>
        <row r="28">
          <cell r="B28">
            <v>25.995833333333334</v>
          </cell>
          <cell r="C28">
            <v>31.8</v>
          </cell>
          <cell r="D28">
            <v>22.3</v>
          </cell>
          <cell r="E28">
            <v>84.375</v>
          </cell>
          <cell r="F28">
            <v>95</v>
          </cell>
          <cell r="G28">
            <v>59</v>
          </cell>
          <cell r="H28">
            <v>8.2799999999999994</v>
          </cell>
          <cell r="I28" t="str">
            <v>S</v>
          </cell>
          <cell r="J28">
            <v>20.88</v>
          </cell>
          <cell r="K28">
            <v>0.6</v>
          </cell>
        </row>
        <row r="29">
          <cell r="B29">
            <v>26.933333333333334</v>
          </cell>
          <cell r="C29">
            <v>33.6</v>
          </cell>
          <cell r="D29">
            <v>22.5</v>
          </cell>
          <cell r="E29">
            <v>77.791666666666671</v>
          </cell>
          <cell r="F29">
            <v>95</v>
          </cell>
          <cell r="G29">
            <v>43</v>
          </cell>
          <cell r="H29">
            <v>13.68</v>
          </cell>
          <cell r="I29" t="str">
            <v>SE</v>
          </cell>
          <cell r="J29">
            <v>22.32</v>
          </cell>
          <cell r="K29">
            <v>0</v>
          </cell>
        </row>
        <row r="30">
          <cell r="B30">
            <v>26.325000000000003</v>
          </cell>
          <cell r="C30">
            <v>34.1</v>
          </cell>
          <cell r="D30">
            <v>21.5</v>
          </cell>
          <cell r="E30">
            <v>80.166666666666671</v>
          </cell>
          <cell r="F30">
            <v>95</v>
          </cell>
          <cell r="G30">
            <v>47</v>
          </cell>
          <cell r="H30">
            <v>15.840000000000002</v>
          </cell>
          <cell r="I30" t="str">
            <v>NE</v>
          </cell>
          <cell r="J30">
            <v>27</v>
          </cell>
          <cell r="K30">
            <v>2</v>
          </cell>
        </row>
        <row r="31">
          <cell r="B31">
            <v>26.783333333333328</v>
          </cell>
          <cell r="C31">
            <v>33.200000000000003</v>
          </cell>
          <cell r="D31">
            <v>22.1</v>
          </cell>
          <cell r="E31">
            <v>75.583333333333329</v>
          </cell>
          <cell r="F31">
            <v>95</v>
          </cell>
          <cell r="G31">
            <v>44</v>
          </cell>
          <cell r="H31">
            <v>10.44</v>
          </cell>
          <cell r="I31" t="str">
            <v>NE</v>
          </cell>
          <cell r="J31">
            <v>23.400000000000002</v>
          </cell>
          <cell r="K31">
            <v>0</v>
          </cell>
        </row>
        <row r="32">
          <cell r="B32">
            <v>24.962500000000002</v>
          </cell>
          <cell r="C32">
            <v>32.4</v>
          </cell>
          <cell r="D32">
            <v>19.899999999999999</v>
          </cell>
          <cell r="E32">
            <v>79.416666666666671</v>
          </cell>
          <cell r="F32">
            <v>95</v>
          </cell>
          <cell r="G32">
            <v>45</v>
          </cell>
          <cell r="H32">
            <v>6.48</v>
          </cell>
          <cell r="I32" t="str">
            <v>S</v>
          </cell>
          <cell r="J32">
            <v>14.4</v>
          </cell>
          <cell r="K32">
            <v>0</v>
          </cell>
        </row>
        <row r="33">
          <cell r="B33">
            <v>24.749999999999996</v>
          </cell>
          <cell r="C33">
            <v>32.799999999999997</v>
          </cell>
          <cell r="D33">
            <v>18.7</v>
          </cell>
          <cell r="E33">
            <v>76.666666666666671</v>
          </cell>
          <cell r="F33">
            <v>96</v>
          </cell>
          <cell r="G33">
            <v>36</v>
          </cell>
          <cell r="H33">
            <v>10.44</v>
          </cell>
          <cell r="I33" t="str">
            <v>SE</v>
          </cell>
          <cell r="J33">
            <v>19.440000000000001</v>
          </cell>
          <cell r="K33">
            <v>0</v>
          </cell>
        </row>
        <row r="34">
          <cell r="B34">
            <v>24.783333333333331</v>
          </cell>
          <cell r="C34">
            <v>33.200000000000003</v>
          </cell>
          <cell r="D34">
            <v>18</v>
          </cell>
          <cell r="E34">
            <v>74.75</v>
          </cell>
          <cell r="F34">
            <v>96</v>
          </cell>
          <cell r="G34">
            <v>39</v>
          </cell>
          <cell r="H34">
            <v>7.5600000000000005</v>
          </cell>
          <cell r="I34" t="str">
            <v>SE</v>
          </cell>
          <cell r="J34">
            <v>23.040000000000003</v>
          </cell>
          <cell r="K34">
            <v>0.2</v>
          </cell>
        </row>
        <row r="35">
          <cell r="I35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21.679166666666664</v>
          </cell>
          <cell r="C5">
            <v>28.8</v>
          </cell>
          <cell r="D5">
            <v>17.100000000000001</v>
          </cell>
          <cell r="E5">
            <v>77.583333333333329</v>
          </cell>
          <cell r="F5">
            <v>97</v>
          </cell>
          <cell r="G5">
            <v>38</v>
          </cell>
          <cell r="H5">
            <v>7.5600000000000005</v>
          </cell>
          <cell r="I5" t="str">
            <v>SO</v>
          </cell>
          <cell r="J5">
            <v>16.559999999999999</v>
          </cell>
          <cell r="K5">
            <v>3.600000000000001</v>
          </cell>
        </row>
        <row r="6">
          <cell r="B6">
            <v>22.7</v>
          </cell>
          <cell r="C6">
            <v>31.8</v>
          </cell>
          <cell r="D6">
            <v>16</v>
          </cell>
          <cell r="E6">
            <v>72.25</v>
          </cell>
          <cell r="F6">
            <v>95</v>
          </cell>
          <cell r="G6">
            <v>40</v>
          </cell>
          <cell r="H6">
            <v>7.9200000000000008</v>
          </cell>
          <cell r="I6" t="str">
            <v>SO</v>
          </cell>
          <cell r="J6">
            <v>19.079999999999998</v>
          </cell>
          <cell r="K6">
            <v>0.2</v>
          </cell>
        </row>
        <row r="7">
          <cell r="B7">
            <v>23.633333333333329</v>
          </cell>
          <cell r="C7">
            <v>30.5</v>
          </cell>
          <cell r="D7">
            <v>18.899999999999999</v>
          </cell>
          <cell r="E7">
            <v>79.833333333333329</v>
          </cell>
          <cell r="F7">
            <v>95</v>
          </cell>
          <cell r="G7">
            <v>55</v>
          </cell>
          <cell r="H7">
            <v>15.48</v>
          </cell>
          <cell r="I7" t="str">
            <v>SO</v>
          </cell>
          <cell r="J7">
            <v>29.16</v>
          </cell>
          <cell r="K7">
            <v>0</v>
          </cell>
        </row>
        <row r="8">
          <cell r="B8">
            <v>22.820833333333329</v>
          </cell>
          <cell r="C8">
            <v>30.9</v>
          </cell>
          <cell r="D8">
            <v>19.399999999999999</v>
          </cell>
          <cell r="E8">
            <v>86.916666666666671</v>
          </cell>
          <cell r="F8">
            <v>97</v>
          </cell>
          <cell r="G8">
            <v>54</v>
          </cell>
          <cell r="H8">
            <v>16.920000000000002</v>
          </cell>
          <cell r="I8" t="str">
            <v>SO</v>
          </cell>
          <cell r="J8">
            <v>41.4</v>
          </cell>
          <cell r="K8">
            <v>0.60000000000000009</v>
          </cell>
        </row>
        <row r="9">
          <cell r="B9">
            <v>23.179166666666671</v>
          </cell>
          <cell r="C9">
            <v>28.3</v>
          </cell>
          <cell r="D9">
            <v>21.1</v>
          </cell>
          <cell r="E9">
            <v>88.583333333333329</v>
          </cell>
          <cell r="F9">
            <v>97</v>
          </cell>
          <cell r="G9">
            <v>69</v>
          </cell>
          <cell r="H9">
            <v>20.52</v>
          </cell>
          <cell r="I9" t="str">
            <v>SO</v>
          </cell>
          <cell r="J9">
            <v>42.84</v>
          </cell>
          <cell r="K9">
            <v>3.2</v>
          </cell>
        </row>
        <row r="10">
          <cell r="B10">
            <v>20.966666666666665</v>
          </cell>
          <cell r="C10">
            <v>26</v>
          </cell>
          <cell r="D10">
            <v>17.600000000000001</v>
          </cell>
          <cell r="E10">
            <v>78.583333333333329</v>
          </cell>
          <cell r="F10">
            <v>93</v>
          </cell>
          <cell r="G10">
            <v>51</v>
          </cell>
          <cell r="H10">
            <v>15.840000000000002</v>
          </cell>
          <cell r="I10" t="str">
            <v>SO</v>
          </cell>
          <cell r="J10">
            <v>32.4</v>
          </cell>
          <cell r="K10">
            <v>6.200000000000002</v>
          </cell>
        </row>
        <row r="11">
          <cell r="B11">
            <v>20.62916666666667</v>
          </cell>
          <cell r="C11">
            <v>27.8</v>
          </cell>
          <cell r="D11">
            <v>15.2</v>
          </cell>
          <cell r="E11">
            <v>77.5</v>
          </cell>
          <cell r="F11">
            <v>94</v>
          </cell>
          <cell r="G11">
            <v>51</v>
          </cell>
          <cell r="H11">
            <v>17.64</v>
          </cell>
          <cell r="I11" t="str">
            <v>SO</v>
          </cell>
          <cell r="J11">
            <v>36</v>
          </cell>
          <cell r="K11">
            <v>5.8000000000000025</v>
          </cell>
        </row>
        <row r="12">
          <cell r="B12">
            <v>21.154166666666665</v>
          </cell>
          <cell r="C12">
            <v>27.7</v>
          </cell>
          <cell r="D12">
            <v>16.600000000000001</v>
          </cell>
          <cell r="E12">
            <v>77.833333333333329</v>
          </cell>
          <cell r="F12">
            <v>96</v>
          </cell>
          <cell r="G12">
            <v>49</v>
          </cell>
          <cell r="H12">
            <v>19.079999999999998</v>
          </cell>
          <cell r="I12" t="str">
            <v>SO</v>
          </cell>
          <cell r="J12">
            <v>33.840000000000003</v>
          </cell>
          <cell r="K12">
            <v>7.2000000000000028</v>
          </cell>
        </row>
        <row r="13">
          <cell r="B13">
            <v>22.316666666666666</v>
          </cell>
          <cell r="C13">
            <v>29.7</v>
          </cell>
          <cell r="D13">
            <v>16.7</v>
          </cell>
          <cell r="E13">
            <v>74.916666666666671</v>
          </cell>
          <cell r="F13">
            <v>96</v>
          </cell>
          <cell r="G13">
            <v>44</v>
          </cell>
          <cell r="H13">
            <v>12.96</v>
          </cell>
          <cell r="I13" t="str">
            <v>SO</v>
          </cell>
          <cell r="J13">
            <v>24.840000000000003</v>
          </cell>
          <cell r="K13">
            <v>5.4000000000000021</v>
          </cell>
        </row>
        <row r="14">
          <cell r="B14">
            <v>23.070833333333336</v>
          </cell>
          <cell r="C14">
            <v>30</v>
          </cell>
          <cell r="D14">
            <v>17.3</v>
          </cell>
          <cell r="E14">
            <v>74</v>
          </cell>
          <cell r="F14">
            <v>96</v>
          </cell>
          <cell r="G14">
            <v>44</v>
          </cell>
          <cell r="H14">
            <v>9.7200000000000006</v>
          </cell>
          <cell r="I14" t="str">
            <v>SO</v>
          </cell>
          <cell r="J14">
            <v>23.400000000000002</v>
          </cell>
          <cell r="K14">
            <v>4.0000000000000009</v>
          </cell>
        </row>
        <row r="15">
          <cell r="B15">
            <v>23.958333333333339</v>
          </cell>
          <cell r="C15">
            <v>31.2</v>
          </cell>
          <cell r="D15">
            <v>18</v>
          </cell>
          <cell r="E15">
            <v>74.166666666666671</v>
          </cell>
          <cell r="F15">
            <v>96</v>
          </cell>
          <cell r="G15">
            <v>43</v>
          </cell>
          <cell r="H15">
            <v>10.08</v>
          </cell>
          <cell r="I15" t="str">
            <v>SO</v>
          </cell>
          <cell r="J15">
            <v>19.079999999999998</v>
          </cell>
          <cell r="K15">
            <v>2.8000000000000003</v>
          </cell>
        </row>
        <row r="16">
          <cell r="B16">
            <v>24.520833333333332</v>
          </cell>
          <cell r="C16">
            <v>30.7</v>
          </cell>
          <cell r="D16">
            <v>19.3</v>
          </cell>
          <cell r="E16">
            <v>73.083333333333329</v>
          </cell>
          <cell r="F16">
            <v>96</v>
          </cell>
          <cell r="G16">
            <v>43</v>
          </cell>
          <cell r="H16">
            <v>5.04</v>
          </cell>
          <cell r="I16" t="str">
            <v>SO</v>
          </cell>
          <cell r="J16">
            <v>15.48</v>
          </cell>
          <cell r="K16">
            <v>1.9999999999999998</v>
          </cell>
        </row>
        <row r="17">
          <cell r="B17">
            <v>23.770833333333332</v>
          </cell>
          <cell r="C17">
            <v>28.1</v>
          </cell>
          <cell r="D17">
            <v>19.899999999999999</v>
          </cell>
          <cell r="E17">
            <v>78.166666666666671</v>
          </cell>
          <cell r="F17">
            <v>95</v>
          </cell>
          <cell r="G17">
            <v>58</v>
          </cell>
          <cell r="H17">
            <v>10.8</v>
          </cell>
          <cell r="I17" t="str">
            <v>SO</v>
          </cell>
          <cell r="J17">
            <v>20.52</v>
          </cell>
          <cell r="K17">
            <v>1.5999999999999999</v>
          </cell>
        </row>
        <row r="18">
          <cell r="B18">
            <v>24.087500000000006</v>
          </cell>
          <cell r="C18">
            <v>31</v>
          </cell>
          <cell r="D18">
            <v>19.899999999999999</v>
          </cell>
          <cell r="E18">
            <v>80</v>
          </cell>
          <cell r="F18">
            <v>95</v>
          </cell>
          <cell r="G18">
            <v>51</v>
          </cell>
          <cell r="H18">
            <v>20.16</v>
          </cell>
          <cell r="I18" t="str">
            <v>SO</v>
          </cell>
          <cell r="J18">
            <v>43.56</v>
          </cell>
          <cell r="K18">
            <v>1</v>
          </cell>
        </row>
        <row r="19">
          <cell r="B19">
            <v>21.375</v>
          </cell>
          <cell r="C19">
            <v>26</v>
          </cell>
          <cell r="D19">
            <v>18.399999999999999</v>
          </cell>
          <cell r="E19">
            <v>92.291666666666671</v>
          </cell>
          <cell r="F19">
            <v>97</v>
          </cell>
          <cell r="G19">
            <v>78</v>
          </cell>
          <cell r="H19">
            <v>15.48</v>
          </cell>
          <cell r="I19" t="str">
            <v>SO</v>
          </cell>
          <cell r="J19">
            <v>47.88</v>
          </cell>
          <cell r="K19">
            <v>0.60000000000000009</v>
          </cell>
        </row>
        <row r="20">
          <cell r="B20">
            <v>21.570833333333329</v>
          </cell>
          <cell r="C20">
            <v>29.9</v>
          </cell>
          <cell r="D20">
            <v>18.399999999999999</v>
          </cell>
          <cell r="E20">
            <v>90.333333333333329</v>
          </cell>
          <cell r="F20">
            <v>97</v>
          </cell>
          <cell r="G20">
            <v>62</v>
          </cell>
          <cell r="H20">
            <v>11.16</v>
          </cell>
          <cell r="I20" t="str">
            <v>SO</v>
          </cell>
          <cell r="J20">
            <v>31.680000000000003</v>
          </cell>
          <cell r="K20">
            <v>3.600000000000001</v>
          </cell>
        </row>
        <row r="21">
          <cell r="B21">
            <v>22.470833333333335</v>
          </cell>
          <cell r="C21">
            <v>29.9</v>
          </cell>
          <cell r="D21">
            <v>18.7</v>
          </cell>
          <cell r="E21">
            <v>88.416666666666671</v>
          </cell>
          <cell r="F21">
            <v>97</v>
          </cell>
          <cell r="G21">
            <v>62</v>
          </cell>
          <cell r="H21">
            <v>12.96</v>
          </cell>
          <cell r="I21" t="str">
            <v>SO</v>
          </cell>
          <cell r="J21">
            <v>46.080000000000005</v>
          </cell>
          <cell r="K21">
            <v>4.4000000000000012</v>
          </cell>
        </row>
        <row r="22">
          <cell r="B22">
            <v>20.516666666666662</v>
          </cell>
          <cell r="C22">
            <v>24.8</v>
          </cell>
          <cell r="D22">
            <v>18.8</v>
          </cell>
          <cell r="E22">
            <v>91.583333333333329</v>
          </cell>
          <cell r="F22">
            <v>97</v>
          </cell>
          <cell r="G22">
            <v>69</v>
          </cell>
          <cell r="H22">
            <v>19.440000000000001</v>
          </cell>
          <cell r="I22" t="str">
            <v>SO</v>
          </cell>
          <cell r="J22">
            <v>33.480000000000004</v>
          </cell>
          <cell r="K22">
            <v>7.4000000000000021</v>
          </cell>
        </row>
        <row r="23">
          <cell r="B23">
            <v>23.424999999999997</v>
          </cell>
          <cell r="C23">
            <v>30</v>
          </cell>
          <cell r="D23">
            <v>19.8</v>
          </cell>
          <cell r="E23">
            <v>84.125</v>
          </cell>
          <cell r="F23">
            <v>97</v>
          </cell>
          <cell r="G23">
            <v>59</v>
          </cell>
          <cell r="H23">
            <v>12.24</v>
          </cell>
          <cell r="I23" t="str">
            <v>SO</v>
          </cell>
          <cell r="J23">
            <v>25.92</v>
          </cell>
          <cell r="K23">
            <v>14</v>
          </cell>
        </row>
        <row r="24">
          <cell r="B24">
            <v>25.037499999999998</v>
          </cell>
          <cell r="C24">
            <v>31.9</v>
          </cell>
          <cell r="D24">
            <v>20.100000000000001</v>
          </cell>
          <cell r="E24">
            <v>80.791666666666671</v>
          </cell>
          <cell r="F24">
            <v>96</v>
          </cell>
          <cell r="G24">
            <v>52</v>
          </cell>
          <cell r="H24">
            <v>17.64</v>
          </cell>
          <cell r="I24" t="str">
            <v>SO</v>
          </cell>
          <cell r="J24">
            <v>36.72</v>
          </cell>
          <cell r="K24">
            <v>16.199999999999996</v>
          </cell>
        </row>
        <row r="25">
          <cell r="B25">
            <v>24.704166666666666</v>
          </cell>
          <cell r="C25">
            <v>30.2</v>
          </cell>
          <cell r="D25">
            <v>21</v>
          </cell>
          <cell r="E25">
            <v>84.666666666666671</v>
          </cell>
          <cell r="F25">
            <v>95</v>
          </cell>
          <cell r="G25">
            <v>62</v>
          </cell>
          <cell r="H25">
            <v>9.7200000000000006</v>
          </cell>
          <cell r="I25" t="str">
            <v>SO</v>
          </cell>
          <cell r="J25">
            <v>28.44</v>
          </cell>
          <cell r="K25">
            <v>11.599999999999994</v>
          </cell>
        </row>
        <row r="26">
          <cell r="B26">
            <v>23.691666666666666</v>
          </cell>
          <cell r="C26">
            <v>29.7</v>
          </cell>
          <cell r="D26">
            <v>20.5</v>
          </cell>
          <cell r="E26">
            <v>79.625</v>
          </cell>
          <cell r="F26">
            <v>96</v>
          </cell>
          <cell r="G26">
            <v>45</v>
          </cell>
          <cell r="H26">
            <v>12.6</v>
          </cell>
          <cell r="I26" t="str">
            <v>SO</v>
          </cell>
          <cell r="J26">
            <v>27.36</v>
          </cell>
          <cell r="K26">
            <v>7.400000000000003</v>
          </cell>
        </row>
        <row r="27">
          <cell r="B27">
            <v>21.191666666666666</v>
          </cell>
          <cell r="C27">
            <v>28.3</v>
          </cell>
          <cell r="D27">
            <v>16.7</v>
          </cell>
          <cell r="E27">
            <v>78.666666666666671</v>
          </cell>
          <cell r="F27">
            <v>97</v>
          </cell>
          <cell r="G27">
            <v>34</v>
          </cell>
          <cell r="H27">
            <v>6.48</v>
          </cell>
          <cell r="I27" t="str">
            <v>SO</v>
          </cell>
          <cell r="J27">
            <v>15.120000000000001</v>
          </cell>
          <cell r="K27">
            <v>1.6</v>
          </cell>
        </row>
        <row r="28">
          <cell r="B28">
            <v>21.958333333333332</v>
          </cell>
          <cell r="C28">
            <v>30.7</v>
          </cell>
          <cell r="D28">
            <v>15.6</v>
          </cell>
          <cell r="E28">
            <v>78.791666666666671</v>
          </cell>
          <cell r="F28">
            <v>97</v>
          </cell>
          <cell r="G28">
            <v>35</v>
          </cell>
          <cell r="H28">
            <v>7.2</v>
          </cell>
          <cell r="I28" t="str">
            <v>SO</v>
          </cell>
          <cell r="J28">
            <v>22.68</v>
          </cell>
          <cell r="K28">
            <v>0.2</v>
          </cell>
        </row>
        <row r="29">
          <cell r="B29">
            <v>21.775000000000006</v>
          </cell>
          <cell r="C29">
            <v>29.1</v>
          </cell>
          <cell r="D29">
            <v>16.600000000000001</v>
          </cell>
          <cell r="E29">
            <v>69.333333333333329</v>
          </cell>
          <cell r="F29">
            <v>93</v>
          </cell>
          <cell r="G29">
            <v>29</v>
          </cell>
          <cell r="H29">
            <v>9.7200000000000006</v>
          </cell>
          <cell r="I29" t="str">
            <v>SO</v>
          </cell>
          <cell r="J29">
            <v>19.8</v>
          </cell>
          <cell r="K29">
            <v>0</v>
          </cell>
        </row>
        <row r="30">
          <cell r="B30">
            <v>19.995833333333334</v>
          </cell>
          <cell r="C30">
            <v>27.7</v>
          </cell>
          <cell r="D30">
            <v>13.6</v>
          </cell>
          <cell r="E30">
            <v>73.583333333333329</v>
          </cell>
          <cell r="F30">
            <v>94</v>
          </cell>
          <cell r="G30">
            <v>51</v>
          </cell>
          <cell r="H30">
            <v>18.720000000000002</v>
          </cell>
          <cell r="I30" t="str">
            <v>SO</v>
          </cell>
          <cell r="J30">
            <v>32.4</v>
          </cell>
          <cell r="K30">
            <v>0</v>
          </cell>
        </row>
        <row r="31">
          <cell r="B31">
            <v>20.999999999999996</v>
          </cell>
          <cell r="C31">
            <v>28</v>
          </cell>
          <cell r="D31">
            <v>15.4</v>
          </cell>
          <cell r="E31">
            <v>77.875</v>
          </cell>
          <cell r="F31">
            <v>97</v>
          </cell>
          <cell r="G31">
            <v>48</v>
          </cell>
          <cell r="H31">
            <v>12.96</v>
          </cell>
          <cell r="I31" t="str">
            <v>SO</v>
          </cell>
          <cell r="J31">
            <v>27</v>
          </cell>
          <cell r="K31">
            <v>0</v>
          </cell>
        </row>
        <row r="32">
          <cell r="B32">
            <v>20.529166666666665</v>
          </cell>
          <cell r="C32">
            <v>27.2</v>
          </cell>
          <cell r="D32">
            <v>15.1</v>
          </cell>
          <cell r="E32">
            <v>77.75</v>
          </cell>
          <cell r="F32">
            <v>96</v>
          </cell>
          <cell r="G32">
            <v>47</v>
          </cell>
          <cell r="H32">
            <v>7.5600000000000005</v>
          </cell>
          <cell r="I32" t="str">
            <v>SO</v>
          </cell>
          <cell r="J32">
            <v>16.559999999999999</v>
          </cell>
          <cell r="K32">
            <v>0</v>
          </cell>
        </row>
        <row r="33">
          <cell r="B33">
            <v>20.712499999999999</v>
          </cell>
          <cell r="C33">
            <v>28.2</v>
          </cell>
          <cell r="D33">
            <v>14.4</v>
          </cell>
          <cell r="E33">
            <v>77.541666666666671</v>
          </cell>
          <cell r="F33">
            <v>96</v>
          </cell>
          <cell r="G33">
            <v>45</v>
          </cell>
          <cell r="H33">
            <v>16.2</v>
          </cell>
          <cell r="I33" t="str">
            <v>SO</v>
          </cell>
          <cell r="J33">
            <v>29.52</v>
          </cell>
          <cell r="K33">
            <v>0.2</v>
          </cell>
        </row>
        <row r="34">
          <cell r="B34">
            <v>20.325000000000003</v>
          </cell>
          <cell r="C34">
            <v>27.1</v>
          </cell>
          <cell r="D34">
            <v>14.9</v>
          </cell>
          <cell r="E34">
            <v>78.166666666666671</v>
          </cell>
          <cell r="F34">
            <v>96</v>
          </cell>
          <cell r="G34">
            <v>51</v>
          </cell>
          <cell r="H34">
            <v>15.120000000000001</v>
          </cell>
          <cell r="I34" t="str">
            <v>SO</v>
          </cell>
          <cell r="J34">
            <v>28.08</v>
          </cell>
          <cell r="K3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25.391666666666662</v>
          </cell>
          <cell r="C5">
            <v>31.2</v>
          </cell>
          <cell r="D5">
            <v>21.5</v>
          </cell>
          <cell r="E5">
            <v>80.125</v>
          </cell>
          <cell r="F5">
            <v>95</v>
          </cell>
          <cell r="G5">
            <v>51</v>
          </cell>
          <cell r="H5">
            <v>34.92</v>
          </cell>
          <cell r="I5" t="str">
            <v>S</v>
          </cell>
          <cell r="J5">
            <v>53.64</v>
          </cell>
          <cell r="K5">
            <v>25.6</v>
          </cell>
        </row>
        <row r="6">
          <cell r="B6">
            <v>25.945833333333329</v>
          </cell>
          <cell r="C6">
            <v>31.6</v>
          </cell>
          <cell r="D6">
            <v>21.9</v>
          </cell>
          <cell r="E6">
            <v>78.541666666666671</v>
          </cell>
          <cell r="F6">
            <v>94</v>
          </cell>
          <cell r="G6">
            <v>53</v>
          </cell>
          <cell r="H6">
            <v>12.24</v>
          </cell>
          <cell r="I6" t="str">
            <v>S</v>
          </cell>
          <cell r="J6">
            <v>21.6</v>
          </cell>
          <cell r="K6">
            <v>0</v>
          </cell>
        </row>
        <row r="7">
          <cell r="B7">
            <v>26.270833333333332</v>
          </cell>
          <cell r="C7">
            <v>31.1</v>
          </cell>
          <cell r="D7">
            <v>22</v>
          </cell>
          <cell r="E7">
            <v>75.416666666666671</v>
          </cell>
          <cell r="F7">
            <v>93</v>
          </cell>
          <cell r="G7">
            <v>50</v>
          </cell>
          <cell r="H7">
            <v>9.7200000000000006</v>
          </cell>
          <cell r="I7" t="str">
            <v>L</v>
          </cell>
          <cell r="J7">
            <v>18.720000000000002</v>
          </cell>
          <cell r="K7">
            <v>0</v>
          </cell>
        </row>
        <row r="8">
          <cell r="B8">
            <v>26.587500000000002</v>
          </cell>
          <cell r="C8">
            <v>32.1</v>
          </cell>
          <cell r="D8">
            <v>22.3</v>
          </cell>
          <cell r="E8">
            <v>75.416666666666671</v>
          </cell>
          <cell r="F8">
            <v>93</v>
          </cell>
          <cell r="G8">
            <v>49</v>
          </cell>
          <cell r="H8">
            <v>9.3600000000000012</v>
          </cell>
          <cell r="I8" t="str">
            <v>L</v>
          </cell>
          <cell r="J8">
            <v>24.48</v>
          </cell>
          <cell r="K8">
            <v>0</v>
          </cell>
        </row>
        <row r="9">
          <cell r="B9">
            <v>26.087500000000006</v>
          </cell>
          <cell r="C9">
            <v>31.2</v>
          </cell>
          <cell r="D9">
            <v>23.3</v>
          </cell>
          <cell r="E9">
            <v>79.625</v>
          </cell>
          <cell r="F9">
            <v>93</v>
          </cell>
          <cell r="G9">
            <v>55</v>
          </cell>
          <cell r="H9">
            <v>14.76</v>
          </cell>
          <cell r="I9" t="str">
            <v>N</v>
          </cell>
          <cell r="J9">
            <v>48.24</v>
          </cell>
          <cell r="K9">
            <v>4.8</v>
          </cell>
        </row>
        <row r="10">
          <cell r="B10">
            <v>24.425000000000001</v>
          </cell>
          <cell r="C10">
            <v>29.1</v>
          </cell>
          <cell r="D10">
            <v>20.5</v>
          </cell>
          <cell r="E10">
            <v>79.375</v>
          </cell>
          <cell r="F10">
            <v>93</v>
          </cell>
          <cell r="G10">
            <v>60</v>
          </cell>
          <cell r="H10">
            <v>16.2</v>
          </cell>
          <cell r="I10" t="str">
            <v>O</v>
          </cell>
          <cell r="J10">
            <v>29.880000000000003</v>
          </cell>
          <cell r="K10">
            <v>0</v>
          </cell>
        </row>
        <row r="11">
          <cell r="B11">
            <v>23.462500000000002</v>
          </cell>
          <cell r="C11">
            <v>30.1</v>
          </cell>
          <cell r="D11">
            <v>18.899999999999999</v>
          </cell>
          <cell r="E11">
            <v>76.708333333333329</v>
          </cell>
          <cell r="F11">
            <v>95</v>
          </cell>
          <cell r="G11">
            <v>49</v>
          </cell>
          <cell r="H11">
            <v>15.840000000000002</v>
          </cell>
          <cell r="I11" t="str">
            <v>SE</v>
          </cell>
          <cell r="J11">
            <v>26.64</v>
          </cell>
          <cell r="K11">
            <v>0</v>
          </cell>
        </row>
        <row r="12">
          <cell r="B12">
            <v>23.695833333333329</v>
          </cell>
          <cell r="C12">
            <v>30.3</v>
          </cell>
          <cell r="D12">
            <v>18.100000000000001</v>
          </cell>
          <cell r="E12">
            <v>72.333333333333329</v>
          </cell>
          <cell r="F12">
            <v>90</v>
          </cell>
          <cell r="G12">
            <v>48</v>
          </cell>
          <cell r="H12">
            <v>14.04</v>
          </cell>
          <cell r="I12" t="str">
            <v>SE</v>
          </cell>
          <cell r="J12">
            <v>24.12</v>
          </cell>
          <cell r="K12">
            <v>0</v>
          </cell>
        </row>
        <row r="13">
          <cell r="B13">
            <v>25.233333333333338</v>
          </cell>
          <cell r="C13">
            <v>32.299999999999997</v>
          </cell>
          <cell r="D13">
            <v>19.7</v>
          </cell>
          <cell r="E13">
            <v>71.25</v>
          </cell>
          <cell r="F13">
            <v>94</v>
          </cell>
          <cell r="G13">
            <v>40</v>
          </cell>
          <cell r="H13">
            <v>11.16</v>
          </cell>
          <cell r="I13" t="str">
            <v>SE</v>
          </cell>
          <cell r="J13">
            <v>21.96</v>
          </cell>
          <cell r="K13">
            <v>0</v>
          </cell>
        </row>
        <row r="14">
          <cell r="B14">
            <v>25.6875</v>
          </cell>
          <cell r="C14">
            <v>32.200000000000003</v>
          </cell>
          <cell r="D14">
            <v>19.399999999999999</v>
          </cell>
          <cell r="E14">
            <v>71.375</v>
          </cell>
          <cell r="F14">
            <v>93</v>
          </cell>
          <cell r="G14">
            <v>42</v>
          </cell>
          <cell r="H14">
            <v>11.879999999999999</v>
          </cell>
          <cell r="I14" t="str">
            <v>SE</v>
          </cell>
          <cell r="J14">
            <v>30.96</v>
          </cell>
          <cell r="K14">
            <v>0</v>
          </cell>
        </row>
        <row r="15">
          <cell r="B15">
            <v>25.483333333333334</v>
          </cell>
          <cell r="C15">
            <v>32.799999999999997</v>
          </cell>
          <cell r="D15">
            <v>19.600000000000001</v>
          </cell>
          <cell r="E15">
            <v>71.708333333333329</v>
          </cell>
          <cell r="F15">
            <v>95</v>
          </cell>
          <cell r="G15">
            <v>40</v>
          </cell>
          <cell r="H15">
            <v>10.8</v>
          </cell>
          <cell r="I15" t="str">
            <v>S</v>
          </cell>
          <cell r="J15">
            <v>20.16</v>
          </cell>
          <cell r="K15">
            <v>0</v>
          </cell>
        </row>
        <row r="16">
          <cell r="B16">
            <v>25.700000000000003</v>
          </cell>
          <cell r="C16">
            <v>32</v>
          </cell>
          <cell r="D16">
            <v>20.100000000000001</v>
          </cell>
          <cell r="E16">
            <v>67.916666666666671</v>
          </cell>
          <cell r="F16">
            <v>91</v>
          </cell>
          <cell r="G16">
            <v>37</v>
          </cell>
          <cell r="H16">
            <v>11.16</v>
          </cell>
          <cell r="I16" t="str">
            <v>S</v>
          </cell>
          <cell r="J16">
            <v>22.68</v>
          </cell>
          <cell r="K16">
            <v>0</v>
          </cell>
        </row>
        <row r="17">
          <cell r="B17">
            <v>26.074999999999999</v>
          </cell>
          <cell r="C17">
            <v>32.6</v>
          </cell>
          <cell r="D17">
            <v>20.6</v>
          </cell>
          <cell r="E17">
            <v>68.666666666666671</v>
          </cell>
          <cell r="F17">
            <v>92</v>
          </cell>
          <cell r="G17">
            <v>37</v>
          </cell>
          <cell r="H17">
            <v>10.8</v>
          </cell>
          <cell r="I17" t="str">
            <v>SE</v>
          </cell>
          <cell r="J17">
            <v>20.88</v>
          </cell>
          <cell r="K17">
            <v>0</v>
          </cell>
        </row>
        <row r="18">
          <cell r="B18">
            <v>24.920833333333334</v>
          </cell>
          <cell r="C18">
            <v>30.2</v>
          </cell>
          <cell r="D18">
            <v>22.5</v>
          </cell>
          <cell r="E18">
            <v>79</v>
          </cell>
          <cell r="F18">
            <v>92</v>
          </cell>
          <cell r="G18">
            <v>59</v>
          </cell>
          <cell r="H18">
            <v>20.16</v>
          </cell>
          <cell r="I18" t="str">
            <v>NE</v>
          </cell>
          <cell r="J18">
            <v>43.92</v>
          </cell>
          <cell r="K18">
            <v>5.6</v>
          </cell>
        </row>
        <row r="19">
          <cell r="B19">
            <v>25.625</v>
          </cell>
          <cell r="C19">
            <v>31.7</v>
          </cell>
          <cell r="D19">
            <v>22.2</v>
          </cell>
          <cell r="E19">
            <v>80.333333333333329</v>
          </cell>
          <cell r="F19">
            <v>94</v>
          </cell>
          <cell r="G19">
            <v>53</v>
          </cell>
          <cell r="H19">
            <v>10.08</v>
          </cell>
          <cell r="I19" t="str">
            <v>N</v>
          </cell>
          <cell r="J19">
            <v>19.440000000000001</v>
          </cell>
          <cell r="K19">
            <v>0</v>
          </cell>
        </row>
        <row r="20">
          <cell r="B20">
            <v>25.929166666666671</v>
          </cell>
          <cell r="C20">
            <v>31.4</v>
          </cell>
          <cell r="D20">
            <v>22.2</v>
          </cell>
          <cell r="E20">
            <v>81.208333333333329</v>
          </cell>
          <cell r="F20">
            <v>94</v>
          </cell>
          <cell r="G20">
            <v>53</v>
          </cell>
          <cell r="H20">
            <v>9</v>
          </cell>
          <cell r="I20" t="str">
            <v>N</v>
          </cell>
          <cell r="J20">
            <v>16.559999999999999</v>
          </cell>
          <cell r="K20">
            <v>0</v>
          </cell>
        </row>
        <row r="21">
          <cell r="B21">
            <v>25.924999999999997</v>
          </cell>
          <cell r="C21">
            <v>33.1</v>
          </cell>
          <cell r="D21">
            <v>20.6</v>
          </cell>
          <cell r="E21">
            <v>73.916666666666671</v>
          </cell>
          <cell r="F21">
            <v>95</v>
          </cell>
          <cell r="G21">
            <v>36</v>
          </cell>
          <cell r="H21">
            <v>9.7200000000000006</v>
          </cell>
          <cell r="I21" t="str">
            <v>SO</v>
          </cell>
          <cell r="J21">
            <v>18.720000000000002</v>
          </cell>
          <cell r="K21">
            <v>0</v>
          </cell>
        </row>
        <row r="22">
          <cell r="B22">
            <v>25.370833333333334</v>
          </cell>
          <cell r="C22">
            <v>32.799999999999997</v>
          </cell>
          <cell r="D22">
            <v>21.4</v>
          </cell>
          <cell r="E22">
            <v>78.333333333333329</v>
          </cell>
          <cell r="F22">
            <v>93</v>
          </cell>
          <cell r="G22">
            <v>44</v>
          </cell>
          <cell r="H22">
            <v>18.720000000000002</v>
          </cell>
          <cell r="I22" t="str">
            <v>O</v>
          </cell>
          <cell r="J22">
            <v>32.04</v>
          </cell>
          <cell r="K22">
            <v>3.2</v>
          </cell>
        </row>
        <row r="23">
          <cell r="B23">
            <v>26.275000000000002</v>
          </cell>
          <cell r="C23">
            <v>33.200000000000003</v>
          </cell>
          <cell r="D23">
            <v>21.9</v>
          </cell>
          <cell r="E23">
            <v>78.291666666666671</v>
          </cell>
          <cell r="F23">
            <v>95</v>
          </cell>
          <cell r="G23">
            <v>45</v>
          </cell>
          <cell r="H23">
            <v>18</v>
          </cell>
          <cell r="I23" t="str">
            <v>O</v>
          </cell>
          <cell r="J23">
            <v>32.04</v>
          </cell>
          <cell r="K23">
            <v>0</v>
          </cell>
        </row>
        <row r="24">
          <cell r="B24">
            <v>26.545833333333334</v>
          </cell>
          <cell r="C24">
            <v>34.1</v>
          </cell>
          <cell r="D24">
            <v>21.4</v>
          </cell>
          <cell r="E24">
            <v>75.583333333333329</v>
          </cell>
          <cell r="F24">
            <v>94</v>
          </cell>
          <cell r="G24">
            <v>41</v>
          </cell>
          <cell r="H24">
            <v>19.079999999999998</v>
          </cell>
          <cell r="I24" t="str">
            <v>O</v>
          </cell>
          <cell r="J24">
            <v>33.480000000000004</v>
          </cell>
          <cell r="K24">
            <v>0</v>
          </cell>
        </row>
        <row r="25">
          <cell r="B25">
            <v>27.175000000000008</v>
          </cell>
          <cell r="C25">
            <v>33.4</v>
          </cell>
          <cell r="D25">
            <v>22.3</v>
          </cell>
          <cell r="E25">
            <v>73.5</v>
          </cell>
          <cell r="F25">
            <v>93</v>
          </cell>
          <cell r="G25">
            <v>47</v>
          </cell>
          <cell r="H25">
            <v>10.44</v>
          </cell>
          <cell r="I25" t="str">
            <v>NE</v>
          </cell>
          <cell r="J25">
            <v>34.56</v>
          </cell>
          <cell r="K25">
            <v>0.4</v>
          </cell>
        </row>
        <row r="26">
          <cell r="B26">
            <v>25.350000000000005</v>
          </cell>
          <cell r="C26">
            <v>31</v>
          </cell>
          <cell r="D26">
            <v>21.8</v>
          </cell>
          <cell r="E26">
            <v>82.541666666666671</v>
          </cell>
          <cell r="F26">
            <v>95</v>
          </cell>
          <cell r="G26">
            <v>56</v>
          </cell>
          <cell r="H26">
            <v>12.6</v>
          </cell>
          <cell r="I26" t="str">
            <v>SE</v>
          </cell>
          <cell r="J26">
            <v>43.92</v>
          </cell>
          <cell r="K26">
            <v>12</v>
          </cell>
        </row>
        <row r="27">
          <cell r="B27">
            <v>25.941666666666663</v>
          </cell>
          <cell r="C27">
            <v>32.9</v>
          </cell>
          <cell r="D27">
            <v>21.4</v>
          </cell>
          <cell r="E27">
            <v>78.5</v>
          </cell>
          <cell r="F27">
            <v>95</v>
          </cell>
          <cell r="G27">
            <v>47</v>
          </cell>
          <cell r="H27">
            <v>14.4</v>
          </cell>
          <cell r="I27" t="str">
            <v>S</v>
          </cell>
          <cell r="J27">
            <v>34.92</v>
          </cell>
          <cell r="K27">
            <v>0</v>
          </cell>
        </row>
        <row r="28">
          <cell r="B28">
            <v>25.933333333333337</v>
          </cell>
          <cell r="C28">
            <v>31.6</v>
          </cell>
          <cell r="D28">
            <v>22.4</v>
          </cell>
          <cell r="E28">
            <v>80.375</v>
          </cell>
          <cell r="F28">
            <v>94</v>
          </cell>
          <cell r="G28">
            <v>53</v>
          </cell>
          <cell r="H28">
            <v>9.3600000000000012</v>
          </cell>
          <cell r="I28" t="str">
            <v>SO</v>
          </cell>
          <cell r="J28">
            <v>18</v>
          </cell>
          <cell r="K28">
            <v>0</v>
          </cell>
        </row>
        <row r="29">
          <cell r="B29">
            <v>25.950000000000003</v>
          </cell>
          <cell r="C29">
            <v>31.1</v>
          </cell>
          <cell r="D29">
            <v>22</v>
          </cell>
          <cell r="E29">
            <v>76.791666666666671</v>
          </cell>
          <cell r="F29">
            <v>94</v>
          </cell>
          <cell r="G29">
            <v>51</v>
          </cell>
          <cell r="H29">
            <v>14.4</v>
          </cell>
          <cell r="I29" t="str">
            <v>S</v>
          </cell>
          <cell r="J29">
            <v>26.64</v>
          </cell>
          <cell r="K29">
            <v>0</v>
          </cell>
        </row>
        <row r="30">
          <cell r="B30">
            <v>23.537500000000005</v>
          </cell>
          <cell r="C30">
            <v>29.2</v>
          </cell>
          <cell r="D30">
            <v>18.100000000000001</v>
          </cell>
          <cell r="E30">
            <v>64.791666666666671</v>
          </cell>
          <cell r="F30">
            <v>82</v>
          </cell>
          <cell r="G30">
            <v>42</v>
          </cell>
          <cell r="H30">
            <v>15.48</v>
          </cell>
          <cell r="I30" t="str">
            <v>SE</v>
          </cell>
          <cell r="J30">
            <v>28.8</v>
          </cell>
          <cell r="K30">
            <v>0</v>
          </cell>
        </row>
        <row r="31">
          <cell r="B31">
            <v>22.479166666666661</v>
          </cell>
          <cell r="C31">
            <v>31.1</v>
          </cell>
          <cell r="D31">
            <v>14.4</v>
          </cell>
          <cell r="E31">
            <v>68.75</v>
          </cell>
          <cell r="F31">
            <v>95</v>
          </cell>
          <cell r="G31">
            <v>35</v>
          </cell>
          <cell r="H31">
            <v>10.8</v>
          </cell>
          <cell r="I31" t="str">
            <v>S</v>
          </cell>
          <cell r="J31">
            <v>24.12</v>
          </cell>
          <cell r="K31">
            <v>2.2000000000000002</v>
          </cell>
        </row>
        <row r="32">
          <cell r="B32">
            <v>23.933333333333337</v>
          </cell>
          <cell r="C32">
            <v>32.299999999999997</v>
          </cell>
          <cell r="D32">
            <v>17</v>
          </cell>
          <cell r="E32">
            <v>70.583333333333329</v>
          </cell>
          <cell r="F32">
            <v>94</v>
          </cell>
          <cell r="G32">
            <v>40</v>
          </cell>
          <cell r="H32">
            <v>9.3600000000000012</v>
          </cell>
          <cell r="I32" t="str">
            <v>S</v>
          </cell>
          <cell r="J32">
            <v>20.52</v>
          </cell>
          <cell r="K32">
            <v>0</v>
          </cell>
        </row>
        <row r="33">
          <cell r="B33">
            <v>24.054166666666664</v>
          </cell>
          <cell r="C33">
            <v>30.8</v>
          </cell>
          <cell r="D33">
            <v>17.600000000000001</v>
          </cell>
          <cell r="E33">
            <v>68.083333333333329</v>
          </cell>
          <cell r="F33">
            <v>93</v>
          </cell>
          <cell r="G33">
            <v>35</v>
          </cell>
          <cell r="H33">
            <v>11.520000000000001</v>
          </cell>
          <cell r="I33" t="str">
            <v>S</v>
          </cell>
          <cell r="J33">
            <v>21.240000000000002</v>
          </cell>
          <cell r="K33">
            <v>0</v>
          </cell>
        </row>
        <row r="34">
          <cell r="B34">
            <v>23.495833333333334</v>
          </cell>
          <cell r="C34">
            <v>29.7</v>
          </cell>
          <cell r="D34">
            <v>18.2</v>
          </cell>
          <cell r="E34">
            <v>67.583333333333329</v>
          </cell>
          <cell r="F34">
            <v>85</v>
          </cell>
          <cell r="G34">
            <v>42</v>
          </cell>
          <cell r="H34">
            <v>11.520000000000001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I35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21.750000000000004</v>
          </cell>
          <cell r="C5">
            <v>27.6</v>
          </cell>
          <cell r="D5">
            <v>18.100000000000001</v>
          </cell>
          <cell r="E5">
            <v>72.375</v>
          </cell>
          <cell r="F5">
            <v>95</v>
          </cell>
          <cell r="G5">
            <v>37</v>
          </cell>
          <cell r="H5">
            <v>10.44</v>
          </cell>
          <cell r="I5" t="str">
            <v>SO</v>
          </cell>
          <cell r="J5">
            <v>21.96</v>
          </cell>
          <cell r="K5">
            <v>0</v>
          </cell>
        </row>
        <row r="6">
          <cell r="B6">
            <v>22.887499999999999</v>
          </cell>
          <cell r="C6">
            <v>29.3</v>
          </cell>
          <cell r="D6">
            <v>17.600000000000001</v>
          </cell>
          <cell r="E6">
            <v>67.541666666666671</v>
          </cell>
          <cell r="F6">
            <v>87</v>
          </cell>
          <cell r="G6">
            <v>46</v>
          </cell>
          <cell r="H6">
            <v>11.16</v>
          </cell>
          <cell r="I6" t="str">
            <v>SO</v>
          </cell>
          <cell r="J6">
            <v>32.4</v>
          </cell>
          <cell r="K6">
            <v>0</v>
          </cell>
        </row>
        <row r="7">
          <cell r="B7">
            <v>23.833333333333332</v>
          </cell>
          <cell r="C7">
            <v>29</v>
          </cell>
          <cell r="D7">
            <v>20.100000000000001</v>
          </cell>
          <cell r="E7">
            <v>78.875</v>
          </cell>
          <cell r="F7">
            <v>92</v>
          </cell>
          <cell r="G7">
            <v>59</v>
          </cell>
          <cell r="H7">
            <v>16.920000000000002</v>
          </cell>
          <cell r="I7" t="str">
            <v>NE</v>
          </cell>
          <cell r="J7">
            <v>38.880000000000003</v>
          </cell>
          <cell r="K7">
            <v>0</v>
          </cell>
        </row>
        <row r="8">
          <cell r="B8">
            <v>23.208333333333332</v>
          </cell>
          <cell r="C8">
            <v>29.9</v>
          </cell>
          <cell r="D8">
            <v>19.8</v>
          </cell>
          <cell r="E8">
            <v>82.458333333333329</v>
          </cell>
          <cell r="F8">
            <v>94</v>
          </cell>
          <cell r="G8">
            <v>54</v>
          </cell>
          <cell r="H8">
            <v>18.720000000000002</v>
          </cell>
          <cell r="I8" t="str">
            <v>NO</v>
          </cell>
          <cell r="J8">
            <v>46.800000000000004</v>
          </cell>
          <cell r="K8">
            <v>0.8</v>
          </cell>
        </row>
        <row r="9">
          <cell r="B9">
            <v>21.820833333333336</v>
          </cell>
          <cell r="C9">
            <v>24.8</v>
          </cell>
          <cell r="D9">
            <v>20.3</v>
          </cell>
          <cell r="E9">
            <v>89.958333333333329</v>
          </cell>
          <cell r="F9">
            <v>95</v>
          </cell>
          <cell r="G9">
            <v>77</v>
          </cell>
          <cell r="H9">
            <v>23.400000000000002</v>
          </cell>
          <cell r="I9" t="str">
            <v>NO</v>
          </cell>
          <cell r="J9">
            <v>45.36</v>
          </cell>
          <cell r="K9">
            <v>18.599999999999998</v>
          </cell>
        </row>
        <row r="10">
          <cell r="B10">
            <v>19.466666666666665</v>
          </cell>
          <cell r="C10">
            <v>24.3</v>
          </cell>
          <cell r="D10">
            <v>16.899999999999999</v>
          </cell>
          <cell r="E10">
            <v>82.166666666666671</v>
          </cell>
          <cell r="F10">
            <v>94</v>
          </cell>
          <cell r="G10">
            <v>57</v>
          </cell>
          <cell r="H10">
            <v>20.52</v>
          </cell>
          <cell r="I10" t="str">
            <v>S</v>
          </cell>
          <cell r="J10">
            <v>45</v>
          </cell>
          <cell r="K10">
            <v>0.2</v>
          </cell>
        </row>
        <row r="11">
          <cell r="B11">
            <v>19.904166666666665</v>
          </cell>
          <cell r="C11">
            <v>25.9</v>
          </cell>
          <cell r="D11">
            <v>15.8</v>
          </cell>
          <cell r="E11">
            <v>76.541666666666671</v>
          </cell>
          <cell r="F11">
            <v>89</v>
          </cell>
          <cell r="G11">
            <v>57</v>
          </cell>
          <cell r="H11">
            <v>17.64</v>
          </cell>
          <cell r="I11" t="str">
            <v>S</v>
          </cell>
          <cell r="J11">
            <v>37.440000000000005</v>
          </cell>
          <cell r="K11">
            <v>0</v>
          </cell>
        </row>
        <row r="12">
          <cell r="B12">
            <v>20.779166666666672</v>
          </cell>
          <cell r="C12">
            <v>27.2</v>
          </cell>
          <cell r="D12">
            <v>16.7</v>
          </cell>
          <cell r="E12">
            <v>77.541666666666671</v>
          </cell>
          <cell r="F12">
            <v>92</v>
          </cell>
          <cell r="G12">
            <v>54</v>
          </cell>
          <cell r="H12">
            <v>18.720000000000002</v>
          </cell>
          <cell r="I12" t="str">
            <v>NE</v>
          </cell>
          <cell r="J12">
            <v>37.440000000000005</v>
          </cell>
          <cell r="K12">
            <v>0</v>
          </cell>
        </row>
        <row r="13">
          <cell r="B13">
            <v>22.424999999999997</v>
          </cell>
          <cell r="C13">
            <v>29</v>
          </cell>
          <cell r="D13">
            <v>17.899999999999999</v>
          </cell>
          <cell r="E13">
            <v>71.791666666666671</v>
          </cell>
          <cell r="F13">
            <v>88</v>
          </cell>
          <cell r="G13">
            <v>48</v>
          </cell>
          <cell r="H13">
            <v>14.04</v>
          </cell>
          <cell r="I13" t="str">
            <v>NO</v>
          </cell>
          <cell r="J13">
            <v>29.16</v>
          </cell>
          <cell r="K13">
            <v>0</v>
          </cell>
        </row>
        <row r="14">
          <cell r="B14">
            <v>23.029166666666665</v>
          </cell>
          <cell r="C14">
            <v>28.9</v>
          </cell>
          <cell r="D14">
            <v>18.5</v>
          </cell>
          <cell r="E14">
            <v>72.625</v>
          </cell>
          <cell r="F14">
            <v>89</v>
          </cell>
          <cell r="G14">
            <v>50</v>
          </cell>
          <cell r="H14">
            <v>12.6</v>
          </cell>
          <cell r="I14" t="str">
            <v>NO</v>
          </cell>
          <cell r="J14">
            <v>25.56</v>
          </cell>
          <cell r="K14">
            <v>0</v>
          </cell>
        </row>
        <row r="15">
          <cell r="B15">
            <v>23.820833333333329</v>
          </cell>
          <cell r="C15">
            <v>29.3</v>
          </cell>
          <cell r="D15">
            <v>19.5</v>
          </cell>
          <cell r="E15">
            <v>71.166666666666671</v>
          </cell>
          <cell r="F15">
            <v>91</v>
          </cell>
          <cell r="G15">
            <v>46</v>
          </cell>
          <cell r="H15">
            <v>12.6</v>
          </cell>
          <cell r="I15" t="str">
            <v>NO</v>
          </cell>
          <cell r="J15">
            <v>25.2</v>
          </cell>
          <cell r="K15">
            <v>0</v>
          </cell>
        </row>
        <row r="16">
          <cell r="B16">
            <v>24.391666666666669</v>
          </cell>
          <cell r="C16">
            <v>29.7</v>
          </cell>
          <cell r="D16">
            <v>20.2</v>
          </cell>
          <cell r="E16">
            <v>68</v>
          </cell>
          <cell r="F16">
            <v>85</v>
          </cell>
          <cell r="G16">
            <v>44</v>
          </cell>
          <cell r="H16">
            <v>10.44</v>
          </cell>
          <cell r="I16" t="str">
            <v>NO</v>
          </cell>
          <cell r="J16">
            <v>19.440000000000001</v>
          </cell>
          <cell r="K16">
            <v>0</v>
          </cell>
        </row>
        <row r="17">
          <cell r="B17">
            <v>23.433333333333337</v>
          </cell>
          <cell r="C17">
            <v>26.5</v>
          </cell>
          <cell r="D17">
            <v>20.6</v>
          </cell>
          <cell r="E17">
            <v>74.083333333333329</v>
          </cell>
          <cell r="F17">
            <v>84</v>
          </cell>
          <cell r="G17">
            <v>61</v>
          </cell>
          <cell r="H17">
            <v>14.4</v>
          </cell>
          <cell r="I17" t="str">
            <v>NO</v>
          </cell>
          <cell r="J17">
            <v>27</v>
          </cell>
          <cell r="K17">
            <v>0</v>
          </cell>
        </row>
        <row r="18">
          <cell r="B18">
            <v>24.316666666666666</v>
          </cell>
          <cell r="C18">
            <v>30.4</v>
          </cell>
          <cell r="D18">
            <v>20.2</v>
          </cell>
          <cell r="E18">
            <v>74.333333333333329</v>
          </cell>
          <cell r="F18">
            <v>89</v>
          </cell>
          <cell r="G18">
            <v>49</v>
          </cell>
          <cell r="H18">
            <v>13.68</v>
          </cell>
          <cell r="I18" t="str">
            <v>NO</v>
          </cell>
          <cell r="J18">
            <v>28.08</v>
          </cell>
          <cell r="K18">
            <v>1.2</v>
          </cell>
        </row>
        <row r="19">
          <cell r="B19">
            <v>21.412499999999998</v>
          </cell>
          <cell r="C19">
            <v>27.6</v>
          </cell>
          <cell r="D19">
            <v>18.600000000000001</v>
          </cell>
          <cell r="E19">
            <v>87.958333333333329</v>
          </cell>
          <cell r="F19">
            <v>96</v>
          </cell>
          <cell r="G19">
            <v>62</v>
          </cell>
          <cell r="H19">
            <v>21.240000000000002</v>
          </cell>
          <cell r="I19" t="str">
            <v>NO</v>
          </cell>
          <cell r="J19">
            <v>50.4</v>
          </cell>
          <cell r="K19">
            <v>35.600000000000009</v>
          </cell>
        </row>
        <row r="20">
          <cell r="B20">
            <v>21.770833333333332</v>
          </cell>
          <cell r="C20">
            <v>28.5</v>
          </cell>
          <cell r="D20">
            <v>18.3</v>
          </cell>
          <cell r="E20">
            <v>86.458333333333329</v>
          </cell>
          <cell r="F20">
            <v>96</v>
          </cell>
          <cell r="G20">
            <v>59</v>
          </cell>
          <cell r="H20">
            <v>12.6</v>
          </cell>
          <cell r="I20" t="str">
            <v>NO</v>
          </cell>
          <cell r="J20">
            <v>27.36</v>
          </cell>
          <cell r="K20">
            <v>3.2</v>
          </cell>
        </row>
        <row r="21">
          <cell r="B21">
            <v>23.270833333333339</v>
          </cell>
          <cell r="C21">
            <v>28.6</v>
          </cell>
          <cell r="D21">
            <v>20.5</v>
          </cell>
          <cell r="E21">
            <v>84.5</v>
          </cell>
          <cell r="F21">
            <v>95</v>
          </cell>
          <cell r="G21">
            <v>59</v>
          </cell>
          <cell r="H21">
            <v>18</v>
          </cell>
          <cell r="I21" t="str">
            <v>NO</v>
          </cell>
          <cell r="J21">
            <v>39.6</v>
          </cell>
          <cell r="K21">
            <v>5.4</v>
          </cell>
        </row>
        <row r="22">
          <cell r="B22">
            <v>19.945833333333336</v>
          </cell>
          <cell r="C22">
            <v>22.4</v>
          </cell>
          <cell r="D22">
            <v>17.7</v>
          </cell>
          <cell r="E22">
            <v>90.541666666666671</v>
          </cell>
          <cell r="F22">
            <v>96</v>
          </cell>
          <cell r="G22">
            <v>77</v>
          </cell>
          <cell r="H22">
            <v>19.440000000000001</v>
          </cell>
          <cell r="I22" t="str">
            <v>SO</v>
          </cell>
          <cell r="J22">
            <v>36</v>
          </cell>
          <cell r="K22">
            <v>75.400000000000006</v>
          </cell>
        </row>
        <row r="23">
          <cell r="B23">
            <v>22.141666666666666</v>
          </cell>
          <cell r="C23">
            <v>28.3</v>
          </cell>
          <cell r="D23">
            <v>18.8</v>
          </cell>
          <cell r="E23">
            <v>83.708333333333329</v>
          </cell>
          <cell r="F23">
            <v>96</v>
          </cell>
          <cell r="G23">
            <v>61</v>
          </cell>
          <cell r="H23">
            <v>15.840000000000002</v>
          </cell>
          <cell r="I23" t="str">
            <v>NO</v>
          </cell>
          <cell r="J23">
            <v>28.08</v>
          </cell>
          <cell r="K23">
            <v>0</v>
          </cell>
        </row>
        <row r="24">
          <cell r="B24">
            <v>24.075000000000003</v>
          </cell>
          <cell r="C24">
            <v>29</v>
          </cell>
          <cell r="D24">
            <v>20.3</v>
          </cell>
          <cell r="E24">
            <v>79.833333333333329</v>
          </cell>
          <cell r="F24">
            <v>95</v>
          </cell>
          <cell r="G24">
            <v>56</v>
          </cell>
          <cell r="H24">
            <v>16.920000000000002</v>
          </cell>
          <cell r="I24" t="str">
            <v>NO</v>
          </cell>
          <cell r="J24">
            <v>39.96</v>
          </cell>
          <cell r="K24">
            <v>0</v>
          </cell>
        </row>
        <row r="25">
          <cell r="B25">
            <v>24.587500000000002</v>
          </cell>
          <cell r="C25">
            <v>27.8</v>
          </cell>
          <cell r="D25">
            <v>22.4</v>
          </cell>
          <cell r="E25">
            <v>79.208333333333329</v>
          </cell>
          <cell r="F25">
            <v>91</v>
          </cell>
          <cell r="G25">
            <v>67</v>
          </cell>
          <cell r="H25">
            <v>15.48</v>
          </cell>
          <cell r="I25" t="str">
            <v>NO</v>
          </cell>
          <cell r="J25">
            <v>29.880000000000003</v>
          </cell>
          <cell r="K25">
            <v>0</v>
          </cell>
        </row>
        <row r="26">
          <cell r="B26">
            <v>22.583333333333332</v>
          </cell>
          <cell r="C26">
            <v>27.1</v>
          </cell>
          <cell r="D26">
            <v>19.8</v>
          </cell>
          <cell r="E26">
            <v>82.583333333333329</v>
          </cell>
          <cell r="F26">
            <v>96</v>
          </cell>
          <cell r="G26">
            <v>55</v>
          </cell>
          <cell r="H26">
            <v>14.04</v>
          </cell>
          <cell r="I26" t="str">
            <v>S</v>
          </cell>
          <cell r="J26">
            <v>29.52</v>
          </cell>
          <cell r="K26">
            <v>0.60000000000000009</v>
          </cell>
        </row>
        <row r="27">
          <cell r="B27">
            <v>21.354166666666668</v>
          </cell>
          <cell r="C27">
            <v>27</v>
          </cell>
          <cell r="D27">
            <v>17.2</v>
          </cell>
          <cell r="E27">
            <v>74.625</v>
          </cell>
          <cell r="F27">
            <v>94</v>
          </cell>
          <cell r="G27">
            <v>46</v>
          </cell>
          <cell r="H27">
            <v>9.3600000000000012</v>
          </cell>
          <cell r="I27" t="str">
            <v>SO</v>
          </cell>
          <cell r="J27">
            <v>25.56</v>
          </cell>
          <cell r="K27">
            <v>0</v>
          </cell>
        </row>
        <row r="28">
          <cell r="B28">
            <v>22.320833333333336</v>
          </cell>
          <cell r="C28">
            <v>29</v>
          </cell>
          <cell r="D28">
            <v>16.8</v>
          </cell>
          <cell r="E28">
            <v>71.541666666666671</v>
          </cell>
          <cell r="F28">
            <v>95</v>
          </cell>
          <cell r="G28">
            <v>43</v>
          </cell>
          <cell r="H28">
            <v>11.520000000000001</v>
          </cell>
          <cell r="I28" t="str">
            <v>SO</v>
          </cell>
          <cell r="J28">
            <v>23.040000000000003</v>
          </cell>
          <cell r="K28">
            <v>0</v>
          </cell>
        </row>
        <row r="29">
          <cell r="B29">
            <v>22.654166666666665</v>
          </cell>
          <cell r="C29">
            <v>28.6</v>
          </cell>
          <cell r="D29">
            <v>18.100000000000001</v>
          </cell>
          <cell r="E29">
            <v>61.958333333333336</v>
          </cell>
          <cell r="F29">
            <v>88</v>
          </cell>
          <cell r="G29">
            <v>28</v>
          </cell>
          <cell r="H29">
            <v>11.520000000000001</v>
          </cell>
          <cell r="I29" t="str">
            <v>SO</v>
          </cell>
          <cell r="J29">
            <v>21.240000000000002</v>
          </cell>
          <cell r="K29">
            <v>0</v>
          </cell>
        </row>
        <row r="30">
          <cell r="B30">
            <v>20.741666666666671</v>
          </cell>
          <cell r="C30">
            <v>27.1</v>
          </cell>
          <cell r="D30">
            <v>16</v>
          </cell>
          <cell r="E30">
            <v>69.333333333333329</v>
          </cell>
          <cell r="F30">
            <v>82</v>
          </cell>
          <cell r="G30">
            <v>50</v>
          </cell>
          <cell r="H30">
            <v>22.32</v>
          </cell>
          <cell r="I30" t="str">
            <v>NO</v>
          </cell>
          <cell r="J30">
            <v>40.32</v>
          </cell>
          <cell r="K30">
            <v>0</v>
          </cell>
        </row>
        <row r="31">
          <cell r="B31">
            <v>20.974999999999998</v>
          </cell>
          <cell r="C31">
            <v>27.2</v>
          </cell>
          <cell r="D31">
            <v>15.9</v>
          </cell>
          <cell r="E31">
            <v>73.75</v>
          </cell>
          <cell r="F31">
            <v>91</v>
          </cell>
          <cell r="G31">
            <v>45</v>
          </cell>
          <cell r="H31">
            <v>18</v>
          </cell>
          <cell r="I31" t="str">
            <v>NO</v>
          </cell>
          <cell r="J31">
            <v>29.880000000000003</v>
          </cell>
          <cell r="K31">
            <v>0</v>
          </cell>
        </row>
        <row r="32">
          <cell r="B32">
            <v>21.254166666666666</v>
          </cell>
          <cell r="C32">
            <v>27.3</v>
          </cell>
          <cell r="D32">
            <v>16.399999999999999</v>
          </cell>
          <cell r="E32">
            <v>72.125</v>
          </cell>
          <cell r="F32">
            <v>91</v>
          </cell>
          <cell r="G32">
            <v>42</v>
          </cell>
          <cell r="H32">
            <v>14.76</v>
          </cell>
          <cell r="I32" t="str">
            <v>SO</v>
          </cell>
          <cell r="J32">
            <v>27</v>
          </cell>
          <cell r="K32">
            <v>0</v>
          </cell>
        </row>
        <row r="33">
          <cell r="B33">
            <v>21.662499999999998</v>
          </cell>
          <cell r="C33">
            <v>27.2</v>
          </cell>
          <cell r="D33">
            <v>16.5</v>
          </cell>
          <cell r="E33">
            <v>69.458333333333329</v>
          </cell>
          <cell r="F33">
            <v>86</v>
          </cell>
          <cell r="G33">
            <v>45</v>
          </cell>
          <cell r="H33">
            <v>15.48</v>
          </cell>
          <cell r="I33" t="str">
            <v>O</v>
          </cell>
          <cell r="J33">
            <v>33.840000000000003</v>
          </cell>
          <cell r="K33">
            <v>0</v>
          </cell>
        </row>
        <row r="34">
          <cell r="B34">
            <v>20.45</v>
          </cell>
          <cell r="C34">
            <v>26.5</v>
          </cell>
          <cell r="D34">
            <v>16</v>
          </cell>
          <cell r="E34">
            <v>75.333333333333329</v>
          </cell>
          <cell r="F34">
            <v>91</v>
          </cell>
          <cell r="G34">
            <v>52</v>
          </cell>
          <cell r="H34">
            <v>20.52</v>
          </cell>
          <cell r="I34" t="str">
            <v>NO</v>
          </cell>
          <cell r="J34">
            <v>36.72</v>
          </cell>
          <cell r="K34">
            <v>0</v>
          </cell>
        </row>
        <row r="35">
          <cell r="I35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24.516666666666666</v>
          </cell>
          <cell r="C5">
            <v>31.4</v>
          </cell>
          <cell r="D5">
            <v>21.2</v>
          </cell>
          <cell r="E5">
            <v>77.125</v>
          </cell>
          <cell r="F5">
            <v>94</v>
          </cell>
          <cell r="G5">
            <v>40</v>
          </cell>
          <cell r="H5">
            <v>0</v>
          </cell>
          <cell r="I5" t="str">
            <v>SO</v>
          </cell>
          <cell r="J5">
            <v>13.68</v>
          </cell>
          <cell r="K5">
            <v>0.2</v>
          </cell>
        </row>
        <row r="6">
          <cell r="B6">
            <v>26.179166666666664</v>
          </cell>
          <cell r="C6">
            <v>33.299999999999997</v>
          </cell>
          <cell r="D6">
            <v>20.2</v>
          </cell>
          <cell r="E6">
            <v>70.125</v>
          </cell>
          <cell r="F6">
            <v>91</v>
          </cell>
          <cell r="G6">
            <v>45</v>
          </cell>
          <cell r="H6">
            <v>0</v>
          </cell>
          <cell r="I6" t="str">
            <v>SO</v>
          </cell>
          <cell r="J6">
            <v>0</v>
          </cell>
          <cell r="K6">
            <v>0</v>
          </cell>
        </row>
        <row r="7">
          <cell r="B7">
            <v>28.637499999999999</v>
          </cell>
          <cell r="C7">
            <v>34.799999999999997</v>
          </cell>
          <cell r="D7">
            <v>23.5</v>
          </cell>
          <cell r="E7">
            <v>68.708333333333329</v>
          </cell>
          <cell r="F7">
            <v>91</v>
          </cell>
          <cell r="G7">
            <v>42</v>
          </cell>
          <cell r="H7">
            <v>0.36000000000000004</v>
          </cell>
          <cell r="I7" t="str">
            <v>SO</v>
          </cell>
          <cell r="J7">
            <v>18.720000000000002</v>
          </cell>
          <cell r="K7">
            <v>0</v>
          </cell>
        </row>
        <row r="8">
          <cell r="B8">
            <v>29.1875</v>
          </cell>
          <cell r="C8">
            <v>34.9</v>
          </cell>
          <cell r="D8">
            <v>24.9</v>
          </cell>
          <cell r="E8">
            <v>66.791666666666671</v>
          </cell>
          <cell r="F8">
            <v>83</v>
          </cell>
          <cell r="G8">
            <v>44</v>
          </cell>
          <cell r="H8">
            <v>6.84</v>
          </cell>
          <cell r="I8" t="str">
            <v>SO</v>
          </cell>
          <cell r="J8">
            <v>35.64</v>
          </cell>
          <cell r="K8">
            <v>0</v>
          </cell>
        </row>
        <row r="9">
          <cell r="B9">
            <v>25.487499999999997</v>
          </cell>
          <cell r="C9">
            <v>30.9</v>
          </cell>
          <cell r="D9">
            <v>22.4</v>
          </cell>
          <cell r="E9">
            <v>82.958333333333329</v>
          </cell>
          <cell r="F9">
            <v>95</v>
          </cell>
          <cell r="G9">
            <v>59</v>
          </cell>
          <cell r="H9">
            <v>8.2799999999999994</v>
          </cell>
          <cell r="I9" t="str">
            <v>SO</v>
          </cell>
          <cell r="J9">
            <v>45.72</v>
          </cell>
          <cell r="K9">
            <v>129.80000000000001</v>
          </cell>
        </row>
        <row r="10">
          <cell r="B10">
            <v>23.783333333333335</v>
          </cell>
          <cell r="C10">
            <v>29.3</v>
          </cell>
          <cell r="D10">
            <v>19.3</v>
          </cell>
          <cell r="E10">
            <v>73.041666666666671</v>
          </cell>
          <cell r="F10">
            <v>93</v>
          </cell>
          <cell r="G10">
            <v>40</v>
          </cell>
          <cell r="H10">
            <v>3.24</v>
          </cell>
          <cell r="I10" t="str">
            <v>SO</v>
          </cell>
          <cell r="J10">
            <v>30.240000000000002</v>
          </cell>
          <cell r="K10">
            <v>0</v>
          </cell>
        </row>
        <row r="11">
          <cell r="B11">
            <v>23.541666666666668</v>
          </cell>
          <cell r="C11">
            <v>31.2</v>
          </cell>
          <cell r="D11">
            <v>17.100000000000001</v>
          </cell>
          <cell r="E11">
            <v>70.125</v>
          </cell>
          <cell r="F11">
            <v>94</v>
          </cell>
          <cell r="G11">
            <v>40</v>
          </cell>
          <cell r="H11">
            <v>0</v>
          </cell>
          <cell r="I11" t="str">
            <v>SO</v>
          </cell>
          <cell r="J11">
            <v>14.76</v>
          </cell>
          <cell r="K11">
            <v>0</v>
          </cell>
        </row>
        <row r="12">
          <cell r="B12">
            <v>25.583333333333332</v>
          </cell>
          <cell r="C12">
            <v>31.5</v>
          </cell>
          <cell r="D12">
            <v>20.399999999999999</v>
          </cell>
          <cell r="E12">
            <v>73</v>
          </cell>
          <cell r="F12">
            <v>90</v>
          </cell>
          <cell r="G12">
            <v>44</v>
          </cell>
          <cell r="H12">
            <v>0</v>
          </cell>
          <cell r="I12" t="str">
            <v>SO</v>
          </cell>
          <cell r="J12">
            <v>15.48</v>
          </cell>
          <cell r="K12">
            <v>0</v>
          </cell>
        </row>
        <row r="13">
          <cell r="B13">
            <v>26.754166666666666</v>
          </cell>
          <cell r="C13">
            <v>33.299999999999997</v>
          </cell>
          <cell r="D13">
            <v>21.9</v>
          </cell>
          <cell r="E13">
            <v>71.916666666666671</v>
          </cell>
          <cell r="F13">
            <v>93</v>
          </cell>
          <cell r="G13">
            <v>42</v>
          </cell>
          <cell r="H13">
            <v>0</v>
          </cell>
          <cell r="I13" t="str">
            <v>SO</v>
          </cell>
          <cell r="J13">
            <v>0</v>
          </cell>
          <cell r="K13">
            <v>0</v>
          </cell>
        </row>
        <row r="14">
          <cell r="B14">
            <v>27.158333333333328</v>
          </cell>
          <cell r="C14">
            <v>33.299999999999997</v>
          </cell>
          <cell r="D14">
            <v>22.2</v>
          </cell>
          <cell r="E14">
            <v>72.791666666666671</v>
          </cell>
          <cell r="F14">
            <v>90</v>
          </cell>
          <cell r="G14">
            <v>45</v>
          </cell>
          <cell r="H14">
            <v>0</v>
          </cell>
          <cell r="I14" t="str">
            <v>SO</v>
          </cell>
          <cell r="J14">
            <v>0</v>
          </cell>
          <cell r="K14">
            <v>0</v>
          </cell>
        </row>
        <row r="15">
          <cell r="B15">
            <v>27.308333333333334</v>
          </cell>
          <cell r="C15">
            <v>33.299999999999997</v>
          </cell>
          <cell r="D15">
            <v>23.4</v>
          </cell>
          <cell r="E15">
            <v>75.5</v>
          </cell>
          <cell r="F15">
            <v>92</v>
          </cell>
          <cell r="G15">
            <v>48</v>
          </cell>
          <cell r="H15">
            <v>0</v>
          </cell>
          <cell r="I15" t="str">
            <v>SO</v>
          </cell>
          <cell r="J15">
            <v>0</v>
          </cell>
          <cell r="K15">
            <v>0</v>
          </cell>
        </row>
        <row r="16">
          <cell r="B16">
            <v>26.537499999999998</v>
          </cell>
          <cell r="C16">
            <v>31.8</v>
          </cell>
          <cell r="D16">
            <v>22.5</v>
          </cell>
          <cell r="E16">
            <v>76.833333333333329</v>
          </cell>
          <cell r="F16">
            <v>92</v>
          </cell>
          <cell r="G16">
            <v>51</v>
          </cell>
          <cell r="H16">
            <v>0</v>
          </cell>
          <cell r="I16" t="str">
            <v>SO</v>
          </cell>
          <cell r="J16">
            <v>0</v>
          </cell>
          <cell r="K16">
            <v>0</v>
          </cell>
        </row>
        <row r="17">
          <cell r="B17">
            <v>27.337500000000002</v>
          </cell>
          <cell r="C17">
            <v>31.8</v>
          </cell>
          <cell r="D17">
            <v>23.8</v>
          </cell>
          <cell r="E17">
            <v>75.208333333333329</v>
          </cell>
          <cell r="F17">
            <v>90</v>
          </cell>
          <cell r="G17">
            <v>54</v>
          </cell>
          <cell r="H17">
            <v>0</v>
          </cell>
          <cell r="I17" t="str">
            <v>SO</v>
          </cell>
          <cell r="J17">
            <v>10.08</v>
          </cell>
          <cell r="K17">
            <v>0</v>
          </cell>
        </row>
        <row r="18">
          <cell r="B18">
            <v>28.362499999999997</v>
          </cell>
          <cell r="C18">
            <v>34.1</v>
          </cell>
          <cell r="D18">
            <v>23.9</v>
          </cell>
          <cell r="E18">
            <v>72.583333333333329</v>
          </cell>
          <cell r="F18">
            <v>89</v>
          </cell>
          <cell r="G18">
            <v>51</v>
          </cell>
          <cell r="H18">
            <v>0.36000000000000004</v>
          </cell>
          <cell r="I18" t="str">
            <v>SO</v>
          </cell>
          <cell r="J18">
            <v>20.52</v>
          </cell>
          <cell r="K18">
            <v>0</v>
          </cell>
        </row>
        <row r="19">
          <cell r="B19">
            <v>27.070833333333329</v>
          </cell>
          <cell r="C19">
            <v>32.799999999999997</v>
          </cell>
          <cell r="D19">
            <v>23.5</v>
          </cell>
          <cell r="E19">
            <v>78.75</v>
          </cell>
          <cell r="F19">
            <v>94</v>
          </cell>
          <cell r="G19">
            <v>59</v>
          </cell>
          <cell r="H19">
            <v>10.44</v>
          </cell>
          <cell r="I19" t="str">
            <v>SO</v>
          </cell>
          <cell r="J19">
            <v>44.28</v>
          </cell>
          <cell r="K19">
            <v>12.2</v>
          </cell>
        </row>
        <row r="20">
          <cell r="B20">
            <v>26.304166666666664</v>
          </cell>
          <cell r="C20">
            <v>32.9</v>
          </cell>
          <cell r="D20">
            <v>22.1</v>
          </cell>
          <cell r="E20">
            <v>80.625</v>
          </cell>
          <cell r="F20">
            <v>94</v>
          </cell>
          <cell r="G20">
            <v>57</v>
          </cell>
          <cell r="H20">
            <v>0</v>
          </cell>
          <cell r="I20" t="str">
            <v>SO</v>
          </cell>
          <cell r="J20">
            <v>18.36</v>
          </cell>
          <cell r="K20">
            <v>0</v>
          </cell>
        </row>
        <row r="21">
          <cell r="B21">
            <v>26.933333333333334</v>
          </cell>
          <cell r="C21">
            <v>33</v>
          </cell>
          <cell r="D21">
            <v>23.7</v>
          </cell>
          <cell r="E21">
            <v>78.625</v>
          </cell>
          <cell r="F21">
            <v>89</v>
          </cell>
          <cell r="G21">
            <v>54</v>
          </cell>
          <cell r="H21">
            <v>0.72000000000000008</v>
          </cell>
          <cell r="I21" t="str">
            <v>SO</v>
          </cell>
          <cell r="J21">
            <v>39.6</v>
          </cell>
          <cell r="K21">
            <v>2.4</v>
          </cell>
        </row>
        <row r="22">
          <cell r="B22">
            <v>23.279166666666669</v>
          </cell>
          <cell r="C22">
            <v>26.3</v>
          </cell>
          <cell r="D22">
            <v>20.7</v>
          </cell>
          <cell r="E22">
            <v>85.25</v>
          </cell>
          <cell r="F22">
            <v>95</v>
          </cell>
          <cell r="G22">
            <v>72</v>
          </cell>
          <cell r="H22">
            <v>12.96</v>
          </cell>
          <cell r="I22" t="str">
            <v>SO</v>
          </cell>
          <cell r="J22">
            <v>46.080000000000005</v>
          </cell>
          <cell r="K22">
            <v>58.6</v>
          </cell>
        </row>
        <row r="23">
          <cell r="B23">
            <v>25.141666666666666</v>
          </cell>
          <cell r="C23">
            <v>30.6</v>
          </cell>
          <cell r="D23">
            <v>20.9</v>
          </cell>
          <cell r="E23">
            <v>80.541666666666671</v>
          </cell>
          <cell r="F23">
            <v>94</v>
          </cell>
          <cell r="G23">
            <v>60</v>
          </cell>
          <cell r="H23">
            <v>3.24</v>
          </cell>
          <cell r="I23" t="str">
            <v>SO</v>
          </cell>
          <cell r="J23">
            <v>30.240000000000002</v>
          </cell>
          <cell r="K23">
            <v>0.2</v>
          </cell>
        </row>
        <row r="24">
          <cell r="B24">
            <v>27.979166666666668</v>
          </cell>
          <cell r="C24">
            <v>33.200000000000003</v>
          </cell>
          <cell r="D24">
            <v>24.3</v>
          </cell>
          <cell r="E24">
            <v>74.333333333333329</v>
          </cell>
          <cell r="F24">
            <v>89</v>
          </cell>
          <cell r="G24">
            <v>52</v>
          </cell>
          <cell r="H24">
            <v>7.5600000000000005</v>
          </cell>
          <cell r="I24" t="str">
            <v>SO</v>
          </cell>
          <cell r="J24">
            <v>37.800000000000004</v>
          </cell>
          <cell r="K24">
            <v>0</v>
          </cell>
        </row>
        <row r="25">
          <cell r="B25">
            <v>27.054166666666664</v>
          </cell>
          <cell r="C25">
            <v>31.6</v>
          </cell>
          <cell r="D25">
            <v>24.8</v>
          </cell>
          <cell r="E25">
            <v>79.125</v>
          </cell>
          <cell r="F25">
            <v>90</v>
          </cell>
          <cell r="G25">
            <v>56</v>
          </cell>
          <cell r="H25">
            <v>0</v>
          </cell>
          <cell r="I25" t="str">
            <v>SO</v>
          </cell>
          <cell r="J25">
            <v>18</v>
          </cell>
          <cell r="K25">
            <v>0</v>
          </cell>
        </row>
        <row r="26">
          <cell r="B26">
            <v>25.299999999999997</v>
          </cell>
          <cell r="C26">
            <v>30.2</v>
          </cell>
          <cell r="D26">
            <v>22.6</v>
          </cell>
          <cell r="E26">
            <v>79.708333333333329</v>
          </cell>
          <cell r="F26">
            <v>93</v>
          </cell>
          <cell r="G26">
            <v>55</v>
          </cell>
          <cell r="H26">
            <v>0.36000000000000004</v>
          </cell>
          <cell r="I26" t="str">
            <v>SO</v>
          </cell>
          <cell r="J26">
            <v>24.12</v>
          </cell>
          <cell r="K26">
            <v>0.8</v>
          </cell>
        </row>
        <row r="27">
          <cell r="B27">
            <v>23.791666666666675</v>
          </cell>
          <cell r="C27">
            <v>30.3</v>
          </cell>
          <cell r="D27">
            <v>19.3</v>
          </cell>
          <cell r="E27">
            <v>73.458333333333329</v>
          </cell>
          <cell r="F27">
            <v>91</v>
          </cell>
          <cell r="G27">
            <v>49</v>
          </cell>
          <cell r="H27">
            <v>0</v>
          </cell>
          <cell r="I27" t="str">
            <v>SO</v>
          </cell>
          <cell r="J27">
            <v>15.120000000000001</v>
          </cell>
          <cell r="K27">
            <v>0</v>
          </cell>
        </row>
        <row r="28">
          <cell r="B28">
            <v>25.112500000000001</v>
          </cell>
          <cell r="C28">
            <v>32</v>
          </cell>
          <cell r="D28">
            <v>19.5</v>
          </cell>
          <cell r="E28">
            <v>72.166666666666671</v>
          </cell>
          <cell r="F28">
            <v>90</v>
          </cell>
          <cell r="G28">
            <v>49</v>
          </cell>
          <cell r="H28">
            <v>0</v>
          </cell>
          <cell r="I28" t="str">
            <v>SO</v>
          </cell>
          <cell r="J28">
            <v>0</v>
          </cell>
          <cell r="K28">
            <v>0</v>
          </cell>
        </row>
        <row r="29">
          <cell r="B29">
            <v>25.116666666666671</v>
          </cell>
          <cell r="C29">
            <v>31.6</v>
          </cell>
          <cell r="D29">
            <v>19.399999999999999</v>
          </cell>
          <cell r="E29">
            <v>70.166666666666671</v>
          </cell>
          <cell r="F29">
            <v>91</v>
          </cell>
          <cell r="G29">
            <v>39</v>
          </cell>
          <cell r="H29">
            <v>0</v>
          </cell>
          <cell r="I29" t="str">
            <v>SO</v>
          </cell>
          <cell r="J29">
            <v>0</v>
          </cell>
          <cell r="K29">
            <v>0</v>
          </cell>
        </row>
        <row r="30">
          <cell r="B30">
            <v>25.208333333333332</v>
          </cell>
          <cell r="C30">
            <v>33.700000000000003</v>
          </cell>
          <cell r="D30">
            <v>18.5</v>
          </cell>
          <cell r="E30">
            <v>68.291666666666671</v>
          </cell>
          <cell r="F30">
            <v>89</v>
          </cell>
          <cell r="G30">
            <v>43</v>
          </cell>
          <cell r="H30">
            <v>0</v>
          </cell>
          <cell r="I30" t="str">
            <v>SO</v>
          </cell>
          <cell r="J30">
            <v>12.24</v>
          </cell>
          <cell r="K30">
            <v>0</v>
          </cell>
        </row>
        <row r="31">
          <cell r="B31">
            <v>26.700000000000003</v>
          </cell>
          <cell r="C31">
            <v>33</v>
          </cell>
          <cell r="D31">
            <v>21.3</v>
          </cell>
          <cell r="E31">
            <v>71.666666666666671</v>
          </cell>
          <cell r="F31">
            <v>90</v>
          </cell>
          <cell r="G31">
            <v>43</v>
          </cell>
          <cell r="H31">
            <v>0.36000000000000004</v>
          </cell>
          <cell r="I31" t="str">
            <v>SO</v>
          </cell>
          <cell r="J31">
            <v>16.920000000000002</v>
          </cell>
          <cell r="K31">
            <v>0</v>
          </cell>
        </row>
        <row r="32">
          <cell r="B32">
            <v>25.604166666666671</v>
          </cell>
          <cell r="C32">
            <v>29.8</v>
          </cell>
          <cell r="D32">
            <v>21.7</v>
          </cell>
          <cell r="E32">
            <v>73.875</v>
          </cell>
          <cell r="F32">
            <v>89</v>
          </cell>
          <cell r="G32">
            <v>54</v>
          </cell>
          <cell r="H32">
            <v>0</v>
          </cell>
          <cell r="I32" t="str">
            <v>SO</v>
          </cell>
          <cell r="J32">
            <v>0</v>
          </cell>
          <cell r="K32">
            <v>0</v>
          </cell>
        </row>
        <row r="33">
          <cell r="B33">
            <v>25.220833333333335</v>
          </cell>
          <cell r="C33">
            <v>32.1</v>
          </cell>
          <cell r="D33">
            <v>20</v>
          </cell>
          <cell r="E33">
            <v>73.583333333333329</v>
          </cell>
          <cell r="F33">
            <v>93</v>
          </cell>
          <cell r="G33">
            <v>36</v>
          </cell>
          <cell r="H33">
            <v>0</v>
          </cell>
          <cell r="I33" t="str">
            <v>SO</v>
          </cell>
          <cell r="J33">
            <v>10.8</v>
          </cell>
          <cell r="K33">
            <v>0</v>
          </cell>
        </row>
        <row r="34">
          <cell r="B34">
            <v>25.337500000000002</v>
          </cell>
          <cell r="C34">
            <v>32.6</v>
          </cell>
          <cell r="D34">
            <v>19.3</v>
          </cell>
          <cell r="E34">
            <v>69.583333333333329</v>
          </cell>
          <cell r="F34">
            <v>92</v>
          </cell>
          <cell r="G34">
            <v>37</v>
          </cell>
          <cell r="H34">
            <v>0</v>
          </cell>
          <cell r="I34" t="str">
            <v>SO</v>
          </cell>
          <cell r="J34">
            <v>9.7200000000000006</v>
          </cell>
          <cell r="K34">
            <v>0</v>
          </cell>
        </row>
        <row r="35">
          <cell r="I35" t="str">
            <v>SO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23.016666666666666</v>
          </cell>
          <cell r="C5">
            <v>30</v>
          </cell>
          <cell r="D5">
            <v>19.2</v>
          </cell>
          <cell r="E5">
            <v>79.916666666666671</v>
          </cell>
          <cell r="F5">
            <v>96</v>
          </cell>
          <cell r="G5">
            <v>46</v>
          </cell>
          <cell r="H5">
            <v>7.2</v>
          </cell>
          <cell r="I5" t="str">
            <v>L</v>
          </cell>
          <cell r="J5">
            <v>15.48</v>
          </cell>
          <cell r="K5">
            <v>0</v>
          </cell>
        </row>
        <row r="6">
          <cell r="B6">
            <v>24.029166666666665</v>
          </cell>
          <cell r="C6">
            <v>31.2</v>
          </cell>
          <cell r="D6">
            <v>19.5</v>
          </cell>
          <cell r="E6">
            <v>76.375</v>
          </cell>
          <cell r="F6">
            <v>95</v>
          </cell>
          <cell r="G6">
            <v>49</v>
          </cell>
          <cell r="H6">
            <v>6.12</v>
          </cell>
          <cell r="I6" t="str">
            <v>SE</v>
          </cell>
          <cell r="J6">
            <v>13.68</v>
          </cell>
          <cell r="K6">
            <v>0</v>
          </cell>
        </row>
        <row r="7">
          <cell r="B7">
            <v>24.104166666666661</v>
          </cell>
          <cell r="C7">
            <v>31.7</v>
          </cell>
          <cell r="D7">
            <v>21.2</v>
          </cell>
          <cell r="E7">
            <v>84.875</v>
          </cell>
          <cell r="F7">
            <v>94</v>
          </cell>
          <cell r="G7">
            <v>58</v>
          </cell>
          <cell r="H7">
            <v>13.68</v>
          </cell>
          <cell r="I7" t="str">
            <v>SO</v>
          </cell>
          <cell r="J7">
            <v>56.519999999999996</v>
          </cell>
          <cell r="K7">
            <v>4.4000000000000004</v>
          </cell>
        </row>
        <row r="8">
          <cell r="B8">
            <v>24.716666666666665</v>
          </cell>
          <cell r="C8">
            <v>32.799999999999997</v>
          </cell>
          <cell r="D8">
            <v>20.3</v>
          </cell>
          <cell r="E8">
            <v>82.958333333333329</v>
          </cell>
          <cell r="F8">
            <v>97</v>
          </cell>
          <cell r="G8">
            <v>49</v>
          </cell>
          <cell r="H8">
            <v>28.08</v>
          </cell>
          <cell r="I8" t="str">
            <v>N</v>
          </cell>
          <cell r="J8">
            <v>56.16</v>
          </cell>
          <cell r="K8">
            <v>23.2</v>
          </cell>
        </row>
        <row r="9">
          <cell r="B9">
            <v>23.466666666666669</v>
          </cell>
          <cell r="C9">
            <v>26.5</v>
          </cell>
          <cell r="D9">
            <v>21.7</v>
          </cell>
          <cell r="E9">
            <v>89.25</v>
          </cell>
          <cell r="F9">
            <v>96</v>
          </cell>
          <cell r="G9">
            <v>70</v>
          </cell>
          <cell r="H9">
            <v>22.32</v>
          </cell>
          <cell r="I9" t="str">
            <v>SO</v>
          </cell>
          <cell r="J9">
            <v>48.24</v>
          </cell>
          <cell r="K9">
            <v>10.6</v>
          </cell>
        </row>
        <row r="10">
          <cell r="B10">
            <v>22.224999999999998</v>
          </cell>
          <cell r="C10">
            <v>26.6</v>
          </cell>
          <cell r="D10">
            <v>18</v>
          </cell>
          <cell r="E10">
            <v>80.5</v>
          </cell>
          <cell r="F10">
            <v>96</v>
          </cell>
          <cell r="G10">
            <v>61</v>
          </cell>
          <cell r="H10">
            <v>16.559999999999999</v>
          </cell>
          <cell r="I10" t="str">
            <v>SE</v>
          </cell>
          <cell r="J10">
            <v>29.52</v>
          </cell>
          <cell r="K10">
            <v>0</v>
          </cell>
        </row>
        <row r="11">
          <cell r="B11">
            <v>21.375000000000004</v>
          </cell>
          <cell r="C11">
            <v>28.2</v>
          </cell>
          <cell r="D11">
            <v>16.7</v>
          </cell>
          <cell r="E11">
            <v>80.25</v>
          </cell>
          <cell r="F11">
            <v>95</v>
          </cell>
          <cell r="G11">
            <v>52</v>
          </cell>
          <cell r="H11">
            <v>14.4</v>
          </cell>
          <cell r="I11" t="str">
            <v>SE</v>
          </cell>
          <cell r="J11">
            <v>28.08</v>
          </cell>
          <cell r="K11">
            <v>0</v>
          </cell>
        </row>
        <row r="12">
          <cell r="B12">
            <v>23.024999999999995</v>
          </cell>
          <cell r="C12">
            <v>29.8</v>
          </cell>
          <cell r="D12">
            <v>18.899999999999999</v>
          </cell>
          <cell r="E12">
            <v>73.291666666666671</v>
          </cell>
          <cell r="F12">
            <v>87</v>
          </cell>
          <cell r="G12">
            <v>50</v>
          </cell>
          <cell r="H12">
            <v>11.520000000000001</v>
          </cell>
          <cell r="I12" t="str">
            <v>NE</v>
          </cell>
          <cell r="J12">
            <v>25.92</v>
          </cell>
          <cell r="K12">
            <v>0</v>
          </cell>
        </row>
        <row r="13">
          <cell r="B13">
            <v>23.399999999999995</v>
          </cell>
          <cell r="C13">
            <v>30.6</v>
          </cell>
          <cell r="D13">
            <v>17.600000000000001</v>
          </cell>
          <cell r="E13">
            <v>77.083333333333329</v>
          </cell>
          <cell r="F13">
            <v>96</v>
          </cell>
          <cell r="G13">
            <v>49</v>
          </cell>
          <cell r="H13">
            <v>8.64</v>
          </cell>
          <cell r="I13" t="str">
            <v>L</v>
          </cell>
          <cell r="J13">
            <v>21.6</v>
          </cell>
          <cell r="K13">
            <v>0</v>
          </cell>
        </row>
        <row r="14">
          <cell r="B14">
            <v>23.658333333333331</v>
          </cell>
          <cell r="C14">
            <v>30.8</v>
          </cell>
          <cell r="D14">
            <v>17.8</v>
          </cell>
          <cell r="E14">
            <v>78.333333333333329</v>
          </cell>
          <cell r="F14">
            <v>97</v>
          </cell>
          <cell r="G14">
            <v>48</v>
          </cell>
          <cell r="H14">
            <v>7.5600000000000005</v>
          </cell>
          <cell r="I14" t="str">
            <v>L</v>
          </cell>
          <cell r="J14">
            <v>19.079999999999998</v>
          </cell>
          <cell r="K14">
            <v>0</v>
          </cell>
        </row>
        <row r="15">
          <cell r="B15">
            <v>24.025000000000002</v>
          </cell>
          <cell r="C15">
            <v>31.5</v>
          </cell>
          <cell r="D15">
            <v>18.100000000000001</v>
          </cell>
          <cell r="E15">
            <v>77.541666666666671</v>
          </cell>
          <cell r="F15">
            <v>97</v>
          </cell>
          <cell r="G15">
            <v>47</v>
          </cell>
          <cell r="H15">
            <v>7.5600000000000005</v>
          </cell>
          <cell r="I15" t="str">
            <v>NE</v>
          </cell>
          <cell r="J15">
            <v>17.28</v>
          </cell>
          <cell r="K15">
            <v>0</v>
          </cell>
        </row>
        <row r="16">
          <cell r="B16">
            <v>24.412499999999994</v>
          </cell>
          <cell r="C16">
            <v>31.3</v>
          </cell>
          <cell r="D16">
            <v>18.7</v>
          </cell>
          <cell r="E16">
            <v>77.041666666666671</v>
          </cell>
          <cell r="F16">
            <v>96</v>
          </cell>
          <cell r="G16">
            <v>45</v>
          </cell>
          <cell r="H16">
            <v>9</v>
          </cell>
          <cell r="I16" t="str">
            <v>SO</v>
          </cell>
          <cell r="J16">
            <v>19.440000000000001</v>
          </cell>
          <cell r="K16">
            <v>0.2</v>
          </cell>
        </row>
        <row r="17">
          <cell r="B17">
            <v>24.791666666666668</v>
          </cell>
          <cell r="C17">
            <v>30</v>
          </cell>
          <cell r="D17">
            <v>20.7</v>
          </cell>
          <cell r="E17">
            <v>79.041666666666671</v>
          </cell>
          <cell r="F17">
            <v>95</v>
          </cell>
          <cell r="G17">
            <v>53</v>
          </cell>
          <cell r="H17">
            <v>9.7200000000000006</v>
          </cell>
          <cell r="I17" t="str">
            <v>L</v>
          </cell>
          <cell r="J17">
            <v>22.32</v>
          </cell>
          <cell r="K17">
            <v>0</v>
          </cell>
        </row>
        <row r="18">
          <cell r="B18">
            <v>25.650000000000006</v>
          </cell>
          <cell r="C18">
            <v>32.799999999999997</v>
          </cell>
          <cell r="D18">
            <v>21.8</v>
          </cell>
          <cell r="E18">
            <v>79</v>
          </cell>
          <cell r="F18">
            <v>95</v>
          </cell>
          <cell r="G18">
            <v>50</v>
          </cell>
          <cell r="H18">
            <v>10.08</v>
          </cell>
          <cell r="I18" t="str">
            <v>L</v>
          </cell>
          <cell r="J18">
            <v>23.040000000000003</v>
          </cell>
          <cell r="K18">
            <v>0</v>
          </cell>
        </row>
        <row r="19">
          <cell r="B19">
            <v>24.283333333333335</v>
          </cell>
          <cell r="C19">
            <v>32.299999999999997</v>
          </cell>
          <cell r="D19">
            <v>19.899999999999999</v>
          </cell>
          <cell r="E19">
            <v>84.541666666666671</v>
          </cell>
          <cell r="F19">
            <v>96</v>
          </cell>
          <cell r="G19">
            <v>55</v>
          </cell>
          <cell r="H19">
            <v>12.24</v>
          </cell>
          <cell r="I19" t="str">
            <v>NO</v>
          </cell>
          <cell r="J19">
            <v>66.600000000000009</v>
          </cell>
          <cell r="K19">
            <v>16</v>
          </cell>
        </row>
        <row r="20">
          <cell r="B20">
            <v>23.908333333333335</v>
          </cell>
          <cell r="C20">
            <v>32.200000000000003</v>
          </cell>
          <cell r="D20">
            <v>19.2</v>
          </cell>
          <cell r="E20">
            <v>84.958333333333329</v>
          </cell>
          <cell r="F20">
            <v>97</v>
          </cell>
          <cell r="G20">
            <v>55</v>
          </cell>
          <cell r="H20">
            <v>10.44</v>
          </cell>
          <cell r="I20" t="str">
            <v>SO</v>
          </cell>
          <cell r="J20">
            <v>22.68</v>
          </cell>
          <cell r="K20">
            <v>0.2</v>
          </cell>
        </row>
        <row r="21">
          <cell r="B21">
            <v>25.504166666666674</v>
          </cell>
          <cell r="C21">
            <v>32.5</v>
          </cell>
          <cell r="D21">
            <v>20.8</v>
          </cell>
          <cell r="E21">
            <v>82.375</v>
          </cell>
          <cell r="F21">
            <v>96</v>
          </cell>
          <cell r="G21">
            <v>52</v>
          </cell>
          <cell r="H21">
            <v>12.6</v>
          </cell>
          <cell r="I21" t="str">
            <v>SO</v>
          </cell>
          <cell r="J21">
            <v>34.56</v>
          </cell>
          <cell r="K21">
            <v>0</v>
          </cell>
        </row>
        <row r="22">
          <cell r="B22">
            <v>21.883333333333329</v>
          </cell>
          <cell r="C22">
            <v>24.9</v>
          </cell>
          <cell r="D22">
            <v>20.399999999999999</v>
          </cell>
          <cell r="E22">
            <v>94.416666666666671</v>
          </cell>
          <cell r="F22">
            <v>96</v>
          </cell>
          <cell r="G22">
            <v>88</v>
          </cell>
          <cell r="H22">
            <v>10.44</v>
          </cell>
          <cell r="I22" t="str">
            <v>SO</v>
          </cell>
          <cell r="J22">
            <v>23.400000000000002</v>
          </cell>
          <cell r="K22">
            <v>24.999999999999996</v>
          </cell>
        </row>
        <row r="23">
          <cell r="B23">
            <v>23.954166666666666</v>
          </cell>
          <cell r="C23">
            <v>31.1</v>
          </cell>
          <cell r="D23">
            <v>19</v>
          </cell>
          <cell r="E23">
            <v>85</v>
          </cell>
          <cell r="F23">
            <v>97</v>
          </cell>
          <cell r="G23">
            <v>56</v>
          </cell>
          <cell r="H23">
            <v>16.2</v>
          </cell>
          <cell r="I23" t="str">
            <v>SO</v>
          </cell>
          <cell r="J23">
            <v>27</v>
          </cell>
          <cell r="K23">
            <v>0.2</v>
          </cell>
        </row>
        <row r="24">
          <cell r="B24">
            <v>24.983333333333331</v>
          </cell>
          <cell r="C24">
            <v>32.4</v>
          </cell>
          <cell r="D24">
            <v>20.6</v>
          </cell>
          <cell r="E24">
            <v>84.583333333333329</v>
          </cell>
          <cell r="F24">
            <v>96</v>
          </cell>
          <cell r="G24">
            <v>55</v>
          </cell>
          <cell r="H24">
            <v>28.44</v>
          </cell>
          <cell r="I24" t="str">
            <v>SO</v>
          </cell>
          <cell r="J24">
            <v>60.480000000000004</v>
          </cell>
          <cell r="K24">
            <v>4.4000000000000004</v>
          </cell>
        </row>
        <row r="25">
          <cell r="B25">
            <v>24.170833333333334</v>
          </cell>
          <cell r="C25">
            <v>33.299999999999997</v>
          </cell>
          <cell r="D25">
            <v>21.3</v>
          </cell>
          <cell r="E25">
            <v>89.583333333333329</v>
          </cell>
          <cell r="F25">
            <v>96</v>
          </cell>
          <cell r="G25">
            <v>56</v>
          </cell>
          <cell r="H25">
            <v>16.2</v>
          </cell>
          <cell r="I25" t="str">
            <v>SO</v>
          </cell>
          <cell r="J25">
            <v>26.28</v>
          </cell>
          <cell r="K25">
            <v>9.2000000000000011</v>
          </cell>
        </row>
        <row r="26">
          <cell r="B26">
            <v>24.1875</v>
          </cell>
          <cell r="C26">
            <v>29.6</v>
          </cell>
          <cell r="D26">
            <v>20.8</v>
          </cell>
          <cell r="E26">
            <v>86.291666666666671</v>
          </cell>
          <cell r="F26">
            <v>96</v>
          </cell>
          <cell r="G26">
            <v>65</v>
          </cell>
          <cell r="H26">
            <v>9.7200000000000006</v>
          </cell>
          <cell r="I26" t="str">
            <v>SO</v>
          </cell>
          <cell r="J26">
            <v>23.040000000000003</v>
          </cell>
          <cell r="K26">
            <v>1.4</v>
          </cell>
        </row>
        <row r="27">
          <cell r="B27">
            <v>22.920833333333334</v>
          </cell>
          <cell r="C27">
            <v>28.6</v>
          </cell>
          <cell r="D27">
            <v>18.399999999999999</v>
          </cell>
          <cell r="E27">
            <v>82.583333333333329</v>
          </cell>
          <cell r="F27">
            <v>96</v>
          </cell>
          <cell r="G27">
            <v>57</v>
          </cell>
          <cell r="H27">
            <v>10.8</v>
          </cell>
          <cell r="I27" t="str">
            <v>SO</v>
          </cell>
          <cell r="J27">
            <v>20.88</v>
          </cell>
          <cell r="K27">
            <v>0</v>
          </cell>
        </row>
        <row r="28">
          <cell r="B28">
            <v>23.474999999999998</v>
          </cell>
          <cell r="C28">
            <v>30.8</v>
          </cell>
          <cell r="D28">
            <v>17.899999999999999</v>
          </cell>
          <cell r="E28">
            <v>81.541666666666671</v>
          </cell>
          <cell r="F28">
            <v>96</v>
          </cell>
          <cell r="G28">
            <v>55</v>
          </cell>
          <cell r="H28">
            <v>10.08</v>
          </cell>
          <cell r="I28" t="str">
            <v>SO</v>
          </cell>
          <cell r="J28">
            <v>19.440000000000001</v>
          </cell>
          <cell r="K28">
            <v>0</v>
          </cell>
        </row>
        <row r="29">
          <cell r="B29">
            <v>23.575000000000003</v>
          </cell>
          <cell r="C29">
            <v>30.2</v>
          </cell>
          <cell r="D29">
            <v>18.2</v>
          </cell>
          <cell r="E29">
            <v>71.916666666666671</v>
          </cell>
          <cell r="F29">
            <v>95</v>
          </cell>
          <cell r="G29">
            <v>34</v>
          </cell>
          <cell r="H29">
            <v>8.64</v>
          </cell>
          <cell r="I29" t="str">
            <v>SO</v>
          </cell>
          <cell r="J29">
            <v>17.64</v>
          </cell>
          <cell r="K29">
            <v>0</v>
          </cell>
        </row>
        <row r="30">
          <cell r="B30">
            <v>22.349999999999998</v>
          </cell>
          <cell r="C30">
            <v>29.2</v>
          </cell>
          <cell r="D30">
            <v>16.2</v>
          </cell>
          <cell r="E30">
            <v>74.541666666666671</v>
          </cell>
          <cell r="F30">
            <v>96</v>
          </cell>
          <cell r="G30">
            <v>49</v>
          </cell>
          <cell r="H30">
            <v>11.16</v>
          </cell>
          <cell r="I30" t="str">
            <v>SO</v>
          </cell>
          <cell r="J30">
            <v>28.44</v>
          </cell>
          <cell r="K30">
            <v>0</v>
          </cell>
        </row>
        <row r="31">
          <cell r="B31">
            <v>22.033333333333331</v>
          </cell>
          <cell r="C31">
            <v>29.1</v>
          </cell>
          <cell r="D31">
            <v>15.7</v>
          </cell>
          <cell r="E31">
            <v>75.333333333333329</v>
          </cell>
          <cell r="F31">
            <v>95</v>
          </cell>
          <cell r="G31">
            <v>43</v>
          </cell>
          <cell r="H31">
            <v>10.08</v>
          </cell>
          <cell r="I31" t="str">
            <v>SO</v>
          </cell>
          <cell r="J31">
            <v>23.040000000000003</v>
          </cell>
          <cell r="K31">
            <v>0</v>
          </cell>
        </row>
        <row r="32">
          <cell r="B32">
            <v>21.987500000000001</v>
          </cell>
          <cell r="C32">
            <v>29.5</v>
          </cell>
          <cell r="D32">
            <v>15.5</v>
          </cell>
          <cell r="E32">
            <v>77.75</v>
          </cell>
          <cell r="F32">
            <v>97</v>
          </cell>
          <cell r="G32">
            <v>45</v>
          </cell>
          <cell r="H32">
            <v>7.9200000000000008</v>
          </cell>
          <cell r="I32" t="str">
            <v>SE</v>
          </cell>
          <cell r="J32">
            <v>20.52</v>
          </cell>
          <cell r="K32">
            <v>0</v>
          </cell>
        </row>
        <row r="33">
          <cell r="B33">
            <v>22.066666666666666</v>
          </cell>
          <cell r="C33">
            <v>29.5</v>
          </cell>
          <cell r="D33">
            <v>15.2</v>
          </cell>
          <cell r="E33">
            <v>77.291666666666671</v>
          </cell>
          <cell r="F33">
            <v>97</v>
          </cell>
          <cell r="G33">
            <v>42</v>
          </cell>
          <cell r="H33">
            <v>10.8</v>
          </cell>
          <cell r="I33" t="str">
            <v>SO</v>
          </cell>
          <cell r="J33">
            <v>24.12</v>
          </cell>
          <cell r="K33">
            <v>0</v>
          </cell>
        </row>
        <row r="34">
          <cell r="B34">
            <v>22.104166666666668</v>
          </cell>
          <cell r="C34">
            <v>28.4</v>
          </cell>
          <cell r="D34">
            <v>17.3</v>
          </cell>
          <cell r="E34">
            <v>75.083333333333329</v>
          </cell>
          <cell r="F34">
            <v>92</v>
          </cell>
          <cell r="G34">
            <v>48</v>
          </cell>
          <cell r="H34">
            <v>12.96</v>
          </cell>
          <cell r="I34" t="str">
            <v>SO</v>
          </cell>
          <cell r="J34">
            <v>30.96</v>
          </cell>
          <cell r="K34">
            <v>0</v>
          </cell>
        </row>
        <row r="35">
          <cell r="I35" t="str">
            <v>SO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21.412499999999994</v>
          </cell>
          <cell r="C5">
            <v>27.6</v>
          </cell>
          <cell r="D5">
            <v>16.3</v>
          </cell>
          <cell r="E5">
            <v>74.75</v>
          </cell>
          <cell r="F5">
            <v>93</v>
          </cell>
          <cell r="G5">
            <v>48</v>
          </cell>
          <cell r="H5">
            <v>14.76</v>
          </cell>
          <cell r="I5" t="str">
            <v>S</v>
          </cell>
          <cell r="J5">
            <v>24.840000000000003</v>
          </cell>
          <cell r="K5">
            <v>0</v>
          </cell>
        </row>
        <row r="6">
          <cell r="B6">
            <v>22.887499999999999</v>
          </cell>
          <cell r="C6">
            <v>30.5</v>
          </cell>
          <cell r="D6">
            <v>16.399999999999999</v>
          </cell>
          <cell r="E6">
            <v>67.416666666666671</v>
          </cell>
          <cell r="F6">
            <v>90</v>
          </cell>
          <cell r="G6">
            <v>39</v>
          </cell>
          <cell r="H6">
            <v>8.64</v>
          </cell>
          <cell r="I6" t="str">
            <v>SE</v>
          </cell>
          <cell r="J6">
            <v>18.720000000000002</v>
          </cell>
          <cell r="K6">
            <v>0</v>
          </cell>
        </row>
        <row r="7">
          <cell r="B7">
            <v>24.462499999999995</v>
          </cell>
          <cell r="C7">
            <v>30.8</v>
          </cell>
          <cell r="D7">
            <v>19.8</v>
          </cell>
          <cell r="E7">
            <v>68.333333333333329</v>
          </cell>
          <cell r="F7">
            <v>83</v>
          </cell>
          <cell r="G7">
            <v>52</v>
          </cell>
          <cell r="H7">
            <v>14.76</v>
          </cell>
          <cell r="I7" t="str">
            <v>SE</v>
          </cell>
          <cell r="J7">
            <v>27.36</v>
          </cell>
          <cell r="K7">
            <v>0</v>
          </cell>
        </row>
        <row r="8">
          <cell r="B8">
            <v>23.041666666666668</v>
          </cell>
          <cell r="C8">
            <v>28.5</v>
          </cell>
          <cell r="D8">
            <v>20.2</v>
          </cell>
          <cell r="E8">
            <v>79.875</v>
          </cell>
          <cell r="F8">
            <v>94</v>
          </cell>
          <cell r="G8">
            <v>56</v>
          </cell>
          <cell r="H8">
            <v>20.16</v>
          </cell>
          <cell r="I8" t="str">
            <v>NE</v>
          </cell>
          <cell r="J8">
            <v>41.04</v>
          </cell>
          <cell r="K8">
            <v>24.6</v>
          </cell>
        </row>
        <row r="9">
          <cell r="B9">
            <v>22.099999999999998</v>
          </cell>
          <cell r="C9">
            <v>26</v>
          </cell>
          <cell r="D9">
            <v>20.2</v>
          </cell>
          <cell r="E9">
            <v>87.958333333333329</v>
          </cell>
          <cell r="F9">
            <v>95</v>
          </cell>
          <cell r="G9">
            <v>65</v>
          </cell>
          <cell r="H9">
            <v>22.68</v>
          </cell>
          <cell r="I9" t="str">
            <v>NE</v>
          </cell>
          <cell r="J9">
            <v>40.680000000000007</v>
          </cell>
          <cell r="K9">
            <v>28.6</v>
          </cell>
        </row>
        <row r="10">
          <cell r="B10">
            <v>20.587500000000002</v>
          </cell>
          <cell r="C10">
            <v>25.6</v>
          </cell>
          <cell r="D10">
            <v>17</v>
          </cell>
          <cell r="E10">
            <v>78.333333333333329</v>
          </cell>
          <cell r="F10">
            <v>92</v>
          </cell>
          <cell r="G10">
            <v>55</v>
          </cell>
          <cell r="H10">
            <v>19.440000000000001</v>
          </cell>
          <cell r="I10" t="str">
            <v>S</v>
          </cell>
          <cell r="J10">
            <v>36</v>
          </cell>
          <cell r="K10">
            <v>0</v>
          </cell>
        </row>
        <row r="11">
          <cell r="B11">
            <v>20.65</v>
          </cell>
          <cell r="C11">
            <v>27.8</v>
          </cell>
          <cell r="D11">
            <v>15.8</v>
          </cell>
          <cell r="E11">
            <v>74.916666666666671</v>
          </cell>
          <cell r="F11">
            <v>93</v>
          </cell>
          <cell r="G11">
            <v>46</v>
          </cell>
          <cell r="H11">
            <v>19.079999999999998</v>
          </cell>
          <cell r="I11" t="str">
            <v>S</v>
          </cell>
          <cell r="J11">
            <v>35.64</v>
          </cell>
          <cell r="K11">
            <v>0</v>
          </cell>
        </row>
        <row r="12">
          <cell r="B12">
            <v>21.362499999999997</v>
          </cell>
          <cell r="C12">
            <v>27.3</v>
          </cell>
          <cell r="D12">
            <v>17.100000000000001</v>
          </cell>
          <cell r="E12">
            <v>72.458333333333329</v>
          </cell>
          <cell r="F12">
            <v>89</v>
          </cell>
          <cell r="G12">
            <v>49</v>
          </cell>
          <cell r="H12">
            <v>22.68</v>
          </cell>
          <cell r="I12" t="str">
            <v>L</v>
          </cell>
          <cell r="J12">
            <v>37.800000000000004</v>
          </cell>
          <cell r="K12">
            <v>0</v>
          </cell>
        </row>
        <row r="13">
          <cell r="B13">
            <v>22.145833333333332</v>
          </cell>
          <cell r="C13">
            <v>29.1</v>
          </cell>
          <cell r="D13">
            <v>17.5</v>
          </cell>
          <cell r="E13">
            <v>72</v>
          </cell>
          <cell r="F13">
            <v>86</v>
          </cell>
          <cell r="G13">
            <v>44</v>
          </cell>
          <cell r="H13">
            <v>12.24</v>
          </cell>
          <cell r="I13" t="str">
            <v>SE</v>
          </cell>
          <cell r="J13">
            <v>25.56</v>
          </cell>
          <cell r="K13">
            <v>0</v>
          </cell>
        </row>
        <row r="14">
          <cell r="B14">
            <v>23.633333333333336</v>
          </cell>
          <cell r="C14">
            <v>30.4</v>
          </cell>
          <cell r="D14">
            <v>18.899999999999999</v>
          </cell>
          <cell r="E14">
            <v>68.833333333333329</v>
          </cell>
          <cell r="F14">
            <v>90</v>
          </cell>
          <cell r="G14">
            <v>42</v>
          </cell>
          <cell r="H14">
            <v>16.2</v>
          </cell>
          <cell r="I14" t="str">
            <v>SE</v>
          </cell>
          <cell r="J14">
            <v>27</v>
          </cell>
          <cell r="K14">
            <v>0</v>
          </cell>
        </row>
        <row r="15">
          <cell r="B15">
            <v>24.299999999999997</v>
          </cell>
          <cell r="C15">
            <v>30.8</v>
          </cell>
          <cell r="D15">
            <v>18.8</v>
          </cell>
          <cell r="E15">
            <v>68.166666666666671</v>
          </cell>
          <cell r="F15">
            <v>89</v>
          </cell>
          <cell r="G15">
            <v>44</v>
          </cell>
          <cell r="H15">
            <v>7.9200000000000008</v>
          </cell>
          <cell r="I15" t="str">
            <v>SE</v>
          </cell>
          <cell r="J15">
            <v>19.8</v>
          </cell>
          <cell r="K15">
            <v>0</v>
          </cell>
        </row>
        <row r="16">
          <cell r="B16">
            <v>25.099999999999998</v>
          </cell>
          <cell r="C16">
            <v>30.9</v>
          </cell>
          <cell r="D16">
            <v>19.8</v>
          </cell>
          <cell r="E16">
            <v>68.125</v>
          </cell>
          <cell r="F16">
            <v>89</v>
          </cell>
          <cell r="G16">
            <v>43</v>
          </cell>
          <cell r="H16">
            <v>7.5600000000000005</v>
          </cell>
          <cell r="I16" t="str">
            <v>SE</v>
          </cell>
          <cell r="J16">
            <v>15.48</v>
          </cell>
          <cell r="K16">
            <v>0</v>
          </cell>
        </row>
        <row r="17">
          <cell r="B17">
            <v>24.258333333333336</v>
          </cell>
          <cell r="C17">
            <v>27.7</v>
          </cell>
          <cell r="D17">
            <v>20.7</v>
          </cell>
          <cell r="E17">
            <v>73.75</v>
          </cell>
          <cell r="F17">
            <v>85</v>
          </cell>
          <cell r="G17">
            <v>60</v>
          </cell>
          <cell r="H17">
            <v>12.6</v>
          </cell>
          <cell r="I17" t="str">
            <v>SE</v>
          </cell>
          <cell r="J17">
            <v>23.400000000000002</v>
          </cell>
          <cell r="K17">
            <v>0</v>
          </cell>
        </row>
        <row r="18">
          <cell r="B18">
            <v>23.295833333333338</v>
          </cell>
          <cell r="C18">
            <v>30.2</v>
          </cell>
          <cell r="D18">
            <v>20.5</v>
          </cell>
          <cell r="E18">
            <v>80.916666666666671</v>
          </cell>
          <cell r="F18">
            <v>95</v>
          </cell>
          <cell r="G18">
            <v>53</v>
          </cell>
          <cell r="H18">
            <v>18</v>
          </cell>
          <cell r="I18" t="str">
            <v>NE</v>
          </cell>
          <cell r="J18">
            <v>37.440000000000005</v>
          </cell>
          <cell r="K18">
            <v>54.800000000000004</v>
          </cell>
        </row>
        <row r="19">
          <cell r="B19">
            <v>20.949999999999996</v>
          </cell>
          <cell r="C19">
            <v>25.6</v>
          </cell>
          <cell r="D19">
            <v>19</v>
          </cell>
          <cell r="E19">
            <v>90.625</v>
          </cell>
          <cell r="F19">
            <v>95</v>
          </cell>
          <cell r="G19">
            <v>76</v>
          </cell>
          <cell r="H19">
            <v>14.04</v>
          </cell>
          <cell r="I19" t="str">
            <v>N</v>
          </cell>
          <cell r="J19">
            <v>61.2</v>
          </cell>
          <cell r="K19">
            <v>28.200000000000003</v>
          </cell>
        </row>
        <row r="20">
          <cell r="B20">
            <v>22.862499999999997</v>
          </cell>
          <cell r="C20">
            <v>30.4</v>
          </cell>
          <cell r="D20">
            <v>18.100000000000001</v>
          </cell>
          <cell r="E20">
            <v>83.5</v>
          </cell>
          <cell r="F20">
            <v>96</v>
          </cell>
          <cell r="G20">
            <v>56</v>
          </cell>
          <cell r="H20">
            <v>11.16</v>
          </cell>
          <cell r="I20" t="str">
            <v>N</v>
          </cell>
          <cell r="J20">
            <v>20.88</v>
          </cell>
          <cell r="K20">
            <v>0.2</v>
          </cell>
        </row>
        <row r="21">
          <cell r="B21">
            <v>23.970833333333335</v>
          </cell>
          <cell r="C21">
            <v>29.9</v>
          </cell>
          <cell r="D21">
            <v>19.7</v>
          </cell>
          <cell r="E21">
            <v>82.666666666666671</v>
          </cell>
          <cell r="F21">
            <v>95</v>
          </cell>
          <cell r="G21">
            <v>61</v>
          </cell>
          <cell r="H21">
            <v>22.32</v>
          </cell>
          <cell r="I21" t="str">
            <v>NE</v>
          </cell>
          <cell r="J21">
            <v>36.36</v>
          </cell>
          <cell r="K21">
            <v>21</v>
          </cell>
        </row>
        <row r="22">
          <cell r="B22">
            <v>20.429166666666671</v>
          </cell>
          <cell r="C22">
            <v>24.9</v>
          </cell>
          <cell r="D22">
            <v>18.8</v>
          </cell>
          <cell r="E22">
            <v>89.75</v>
          </cell>
          <cell r="F22">
            <v>95</v>
          </cell>
          <cell r="G22">
            <v>67</v>
          </cell>
          <cell r="H22">
            <v>16.2</v>
          </cell>
          <cell r="I22" t="str">
            <v>SE</v>
          </cell>
          <cell r="J22">
            <v>36</v>
          </cell>
          <cell r="K22">
            <v>57.400000000000006</v>
          </cell>
        </row>
        <row r="23">
          <cell r="B23">
            <v>22.945833333333336</v>
          </cell>
          <cell r="C23">
            <v>29.4</v>
          </cell>
          <cell r="D23">
            <v>19.100000000000001</v>
          </cell>
          <cell r="E23">
            <v>83.125</v>
          </cell>
          <cell r="F23">
            <v>95</v>
          </cell>
          <cell r="G23">
            <v>60</v>
          </cell>
          <cell r="H23">
            <v>14.04</v>
          </cell>
          <cell r="I23" t="str">
            <v>NE</v>
          </cell>
          <cell r="J23">
            <v>30.240000000000002</v>
          </cell>
          <cell r="K23">
            <v>0</v>
          </cell>
        </row>
        <row r="24">
          <cell r="B24">
            <v>25.152173913043477</v>
          </cell>
          <cell r="C24">
            <v>31.1</v>
          </cell>
          <cell r="D24">
            <v>21.1</v>
          </cell>
          <cell r="E24">
            <v>79.652173913043484</v>
          </cell>
          <cell r="F24">
            <v>93</v>
          </cell>
          <cell r="G24">
            <v>54</v>
          </cell>
          <cell r="H24">
            <v>19.8</v>
          </cell>
          <cell r="I24" t="str">
            <v>N</v>
          </cell>
          <cell r="J24">
            <v>36.72</v>
          </cell>
          <cell r="K24">
            <v>0.2</v>
          </cell>
        </row>
        <row r="25">
          <cell r="B25">
            <v>24.632000000000009</v>
          </cell>
          <cell r="C25">
            <v>29.2</v>
          </cell>
          <cell r="D25">
            <v>22.6</v>
          </cell>
          <cell r="E25">
            <v>86.12</v>
          </cell>
          <cell r="F25">
            <v>95</v>
          </cell>
          <cell r="G25">
            <v>63</v>
          </cell>
          <cell r="H25">
            <v>12.96</v>
          </cell>
          <cell r="I25" t="str">
            <v>S</v>
          </cell>
          <cell r="J25">
            <v>27.720000000000002</v>
          </cell>
          <cell r="K25">
            <v>15</v>
          </cell>
        </row>
        <row r="26">
          <cell r="B26">
            <v>22.637500000000003</v>
          </cell>
          <cell r="C26">
            <v>27.4</v>
          </cell>
          <cell r="D26">
            <v>20.2</v>
          </cell>
          <cell r="E26">
            <v>82.416666666666671</v>
          </cell>
          <cell r="F26">
            <v>94</v>
          </cell>
          <cell r="G26">
            <v>56</v>
          </cell>
          <cell r="H26">
            <v>16.559999999999999</v>
          </cell>
          <cell r="I26" t="str">
            <v>S</v>
          </cell>
          <cell r="J26">
            <v>28.08</v>
          </cell>
          <cell r="K26">
            <v>0</v>
          </cell>
        </row>
        <row r="27">
          <cell r="B27">
            <v>20.262499999999999</v>
          </cell>
          <cell r="C27">
            <v>26.8</v>
          </cell>
          <cell r="D27">
            <v>16.899999999999999</v>
          </cell>
          <cell r="E27">
            <v>84.625</v>
          </cell>
          <cell r="F27">
            <v>96</v>
          </cell>
          <cell r="G27">
            <v>56</v>
          </cell>
          <cell r="H27">
            <v>12.6</v>
          </cell>
          <cell r="I27" t="str">
            <v>S</v>
          </cell>
          <cell r="J27">
            <v>21.240000000000002</v>
          </cell>
          <cell r="K27">
            <v>0.2</v>
          </cell>
        </row>
        <row r="28">
          <cell r="B28">
            <v>22.270833333333332</v>
          </cell>
          <cell r="C28">
            <v>28.5</v>
          </cell>
          <cell r="D28">
            <v>18.3</v>
          </cell>
          <cell r="E28">
            <v>78.5</v>
          </cell>
          <cell r="F28">
            <v>94</v>
          </cell>
          <cell r="G28">
            <v>58</v>
          </cell>
          <cell r="H28">
            <v>11.520000000000001</v>
          </cell>
          <cell r="I28" t="str">
            <v>S</v>
          </cell>
          <cell r="J28">
            <v>21.96</v>
          </cell>
          <cell r="K28">
            <v>0</v>
          </cell>
        </row>
        <row r="29">
          <cell r="B29">
            <v>20.412499999999998</v>
          </cell>
          <cell r="C29">
            <v>27.7</v>
          </cell>
          <cell r="D29">
            <v>16.8</v>
          </cell>
          <cell r="E29">
            <v>71.458333333333329</v>
          </cell>
          <cell r="F29">
            <v>92</v>
          </cell>
          <cell r="G29">
            <v>31</v>
          </cell>
          <cell r="H29">
            <v>11.520000000000001</v>
          </cell>
          <cell r="I29" t="str">
            <v>S</v>
          </cell>
          <cell r="J29">
            <v>20.16</v>
          </cell>
          <cell r="K29">
            <v>0</v>
          </cell>
        </row>
        <row r="30">
          <cell r="B30">
            <v>20.708333333333332</v>
          </cell>
          <cell r="C30">
            <v>27</v>
          </cell>
          <cell r="D30">
            <v>16.7</v>
          </cell>
          <cell r="E30">
            <v>70.958333333333329</v>
          </cell>
          <cell r="F30">
            <v>87</v>
          </cell>
          <cell r="G30">
            <v>51</v>
          </cell>
          <cell r="H30">
            <v>25.2</v>
          </cell>
          <cell r="I30" t="str">
            <v>NE</v>
          </cell>
          <cell r="J30">
            <v>40.32</v>
          </cell>
          <cell r="K30">
            <v>0</v>
          </cell>
        </row>
        <row r="31">
          <cell r="B31">
            <v>21.700000000000003</v>
          </cell>
          <cell r="C31">
            <v>28.2</v>
          </cell>
          <cell r="D31">
            <v>17.100000000000001</v>
          </cell>
          <cell r="E31">
            <v>72.041666666666671</v>
          </cell>
          <cell r="F31">
            <v>89</v>
          </cell>
          <cell r="G31">
            <v>45</v>
          </cell>
          <cell r="H31">
            <v>19.079999999999998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21.591666666666669</v>
          </cell>
          <cell r="C32">
            <v>28.9</v>
          </cell>
          <cell r="D32">
            <v>17.2</v>
          </cell>
          <cell r="E32">
            <v>69.875</v>
          </cell>
          <cell r="F32">
            <v>87</v>
          </cell>
          <cell r="G32">
            <v>35</v>
          </cell>
          <cell r="H32">
            <v>10.8</v>
          </cell>
          <cell r="I32" t="str">
            <v>SE</v>
          </cell>
          <cell r="J32">
            <v>19.440000000000001</v>
          </cell>
          <cell r="K32">
            <v>0</v>
          </cell>
        </row>
        <row r="33">
          <cell r="B33">
            <v>21.341666666666669</v>
          </cell>
          <cell r="C33">
            <v>27.6</v>
          </cell>
          <cell r="D33">
            <v>17</v>
          </cell>
          <cell r="E33">
            <v>70.666666666666671</v>
          </cell>
          <cell r="F33">
            <v>87</v>
          </cell>
          <cell r="G33">
            <v>48</v>
          </cell>
          <cell r="H33">
            <v>19.079999999999998</v>
          </cell>
          <cell r="I33" t="str">
            <v>S</v>
          </cell>
          <cell r="J33">
            <v>34.200000000000003</v>
          </cell>
          <cell r="K33">
            <v>0</v>
          </cell>
        </row>
        <row r="34">
          <cell r="B34">
            <v>21.104166666666668</v>
          </cell>
          <cell r="C34">
            <v>27</v>
          </cell>
          <cell r="D34">
            <v>16.100000000000001</v>
          </cell>
          <cell r="E34">
            <v>72.958333333333329</v>
          </cell>
          <cell r="F34">
            <v>93</v>
          </cell>
          <cell r="G34">
            <v>50</v>
          </cell>
          <cell r="H34">
            <v>18</v>
          </cell>
          <cell r="I34" t="str">
            <v>SE</v>
          </cell>
          <cell r="J34">
            <v>29.880000000000003</v>
          </cell>
          <cell r="K34">
            <v>0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23.037499999999998</v>
          </cell>
          <cell r="C5">
            <v>29.5</v>
          </cell>
          <cell r="D5">
            <v>19.2</v>
          </cell>
          <cell r="E5">
            <v>78.916666666666671</v>
          </cell>
          <cell r="F5">
            <v>94</v>
          </cell>
          <cell r="G5">
            <v>49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25.220833333333331</v>
          </cell>
          <cell r="C6">
            <v>31.6</v>
          </cell>
          <cell r="D6">
            <v>21</v>
          </cell>
          <cell r="E6">
            <v>71</v>
          </cell>
          <cell r="F6">
            <v>90</v>
          </cell>
          <cell r="G6">
            <v>46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25.875</v>
          </cell>
          <cell r="C7">
            <v>32.5</v>
          </cell>
          <cell r="D7">
            <v>22.5</v>
          </cell>
          <cell r="E7">
            <v>74.833333333333329</v>
          </cell>
          <cell r="F7">
            <v>88</v>
          </cell>
          <cell r="G7">
            <v>49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26.066666666666674</v>
          </cell>
          <cell r="C8">
            <v>32.700000000000003</v>
          </cell>
          <cell r="D8">
            <v>22</v>
          </cell>
          <cell r="E8">
            <v>74.125</v>
          </cell>
          <cell r="F8">
            <v>89</v>
          </cell>
          <cell r="G8">
            <v>50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23.545833333333334</v>
          </cell>
          <cell r="C9">
            <v>26.3</v>
          </cell>
          <cell r="D9">
            <v>20.5</v>
          </cell>
          <cell r="E9">
            <v>86.083333333333329</v>
          </cell>
          <cell r="F9">
            <v>95</v>
          </cell>
          <cell r="G9">
            <v>77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22.212500000000002</v>
          </cell>
          <cell r="C10">
            <v>27</v>
          </cell>
          <cell r="D10">
            <v>18.5</v>
          </cell>
          <cell r="E10">
            <v>78.75</v>
          </cell>
          <cell r="F10">
            <v>93</v>
          </cell>
          <cell r="G10">
            <v>52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21.049999999999997</v>
          </cell>
          <cell r="C11">
            <v>28.7</v>
          </cell>
          <cell r="D11">
            <v>16.100000000000001</v>
          </cell>
          <cell r="E11">
            <v>78.708333333333329</v>
          </cell>
          <cell r="F11">
            <v>93</v>
          </cell>
          <cell r="G11">
            <v>48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23.358333333333334</v>
          </cell>
          <cell r="C12">
            <v>30.5</v>
          </cell>
          <cell r="D12">
            <v>18.8</v>
          </cell>
          <cell r="E12">
            <v>71.083333333333329</v>
          </cell>
          <cell r="F12">
            <v>88</v>
          </cell>
          <cell r="G12">
            <v>46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24.270833333333332</v>
          </cell>
          <cell r="C13">
            <v>31.2</v>
          </cell>
          <cell r="D13">
            <v>19.2</v>
          </cell>
          <cell r="E13">
            <v>70.208333333333329</v>
          </cell>
          <cell r="F13">
            <v>89</v>
          </cell>
          <cell r="G13">
            <v>43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24.054166666666674</v>
          </cell>
          <cell r="C14">
            <v>29.4</v>
          </cell>
          <cell r="D14">
            <v>19.5</v>
          </cell>
          <cell r="E14">
            <v>72.875</v>
          </cell>
          <cell r="F14">
            <v>90</v>
          </cell>
          <cell r="G14">
            <v>48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24.495833333333334</v>
          </cell>
          <cell r="C15">
            <v>31.1</v>
          </cell>
          <cell r="D15">
            <v>19.100000000000001</v>
          </cell>
          <cell r="E15">
            <v>71.791666666666671</v>
          </cell>
          <cell r="F15">
            <v>91</v>
          </cell>
          <cell r="G15">
            <v>45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25.345833333333335</v>
          </cell>
          <cell r="C16">
            <v>30.5</v>
          </cell>
          <cell r="D16">
            <v>21.2</v>
          </cell>
          <cell r="E16">
            <v>65.666666666666671</v>
          </cell>
          <cell r="F16">
            <v>87</v>
          </cell>
          <cell r="G16">
            <v>43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24.658333333333335</v>
          </cell>
          <cell r="C17">
            <v>31.8</v>
          </cell>
          <cell r="D17">
            <v>20.9</v>
          </cell>
          <cell r="E17">
            <v>72.458333333333329</v>
          </cell>
          <cell r="F17">
            <v>92</v>
          </cell>
          <cell r="G17">
            <v>46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24.641666666666669</v>
          </cell>
          <cell r="C18">
            <v>31.2</v>
          </cell>
          <cell r="D18">
            <v>21.7</v>
          </cell>
          <cell r="E18">
            <v>79.416666666666671</v>
          </cell>
          <cell r="F18">
            <v>90</v>
          </cell>
          <cell r="G18">
            <v>54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25.187500000000004</v>
          </cell>
          <cell r="C19">
            <v>32.1</v>
          </cell>
          <cell r="D19">
            <v>21.1</v>
          </cell>
          <cell r="E19">
            <v>79.541666666666671</v>
          </cell>
          <cell r="F19">
            <v>95</v>
          </cell>
          <cell r="G19">
            <v>50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24.383333333333336</v>
          </cell>
          <cell r="C20">
            <v>32</v>
          </cell>
          <cell r="D20">
            <v>20.100000000000001</v>
          </cell>
          <cell r="E20">
            <v>78.083333333333329</v>
          </cell>
          <cell r="F20">
            <v>94</v>
          </cell>
          <cell r="G20">
            <v>48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25.504166666666663</v>
          </cell>
          <cell r="C21">
            <v>31.1</v>
          </cell>
          <cell r="D21">
            <v>21.9</v>
          </cell>
          <cell r="E21">
            <v>76.75</v>
          </cell>
          <cell r="F21">
            <v>91</v>
          </cell>
          <cell r="G21">
            <v>56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22.112499999999997</v>
          </cell>
          <cell r="C22">
            <v>25.1</v>
          </cell>
          <cell r="D22">
            <v>19.899999999999999</v>
          </cell>
          <cell r="E22">
            <v>89.541666666666671</v>
          </cell>
          <cell r="F22">
            <v>95</v>
          </cell>
          <cell r="G22">
            <v>75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22.724999999999994</v>
          </cell>
          <cell r="C23">
            <v>28.8</v>
          </cell>
          <cell r="D23">
            <v>17.899999999999999</v>
          </cell>
          <cell r="E23">
            <v>85.666666666666671</v>
          </cell>
          <cell r="F23">
            <v>96</v>
          </cell>
          <cell r="G23">
            <v>63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25.858333333333334</v>
          </cell>
          <cell r="C24">
            <v>31.5</v>
          </cell>
          <cell r="D24">
            <v>22</v>
          </cell>
          <cell r="E24">
            <v>76.583333333333329</v>
          </cell>
          <cell r="F24">
            <v>90</v>
          </cell>
          <cell r="G24">
            <v>54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24.829166666666669</v>
          </cell>
          <cell r="C25">
            <v>30.8</v>
          </cell>
          <cell r="D25">
            <v>22</v>
          </cell>
          <cell r="E25">
            <v>83.25</v>
          </cell>
          <cell r="F25">
            <v>94</v>
          </cell>
          <cell r="G25">
            <v>62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24.020833333333332</v>
          </cell>
          <cell r="C26">
            <v>29.8</v>
          </cell>
          <cell r="D26">
            <v>21</v>
          </cell>
          <cell r="E26">
            <v>85.833333333333329</v>
          </cell>
          <cell r="F26">
            <v>95</v>
          </cell>
          <cell r="G26">
            <v>62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23.266666666666669</v>
          </cell>
          <cell r="C27">
            <v>29.2</v>
          </cell>
          <cell r="D27">
            <v>18.7</v>
          </cell>
          <cell r="E27">
            <v>79.5</v>
          </cell>
          <cell r="F27">
            <v>93</v>
          </cell>
          <cell r="G27">
            <v>54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23.333333333333329</v>
          </cell>
          <cell r="C28">
            <v>30.3</v>
          </cell>
          <cell r="D28">
            <v>18.2</v>
          </cell>
          <cell r="E28">
            <v>78.291666666666671</v>
          </cell>
          <cell r="F28">
            <v>94</v>
          </cell>
          <cell r="G28">
            <v>50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23.645833333333332</v>
          </cell>
          <cell r="C29">
            <v>30</v>
          </cell>
          <cell r="D29">
            <v>19.100000000000001</v>
          </cell>
          <cell r="E29">
            <v>74.333333333333329</v>
          </cell>
          <cell r="F29">
            <v>94</v>
          </cell>
          <cell r="G29">
            <v>43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22.908333333333331</v>
          </cell>
          <cell r="C30">
            <v>30.1</v>
          </cell>
          <cell r="D30">
            <v>16.5</v>
          </cell>
          <cell r="E30">
            <v>71.541666666666671</v>
          </cell>
          <cell r="F30">
            <v>92</v>
          </cell>
          <cell r="G30">
            <v>46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22.537500000000005</v>
          </cell>
          <cell r="C31">
            <v>30.4</v>
          </cell>
          <cell r="D31">
            <v>15.6</v>
          </cell>
          <cell r="E31">
            <v>68.875</v>
          </cell>
          <cell r="F31">
            <v>90</v>
          </cell>
          <cell r="G31">
            <v>34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22.237499999999997</v>
          </cell>
          <cell r="C32">
            <v>30.3</v>
          </cell>
          <cell r="D32">
            <v>16.8</v>
          </cell>
          <cell r="E32">
            <v>71.416666666666671</v>
          </cell>
          <cell r="F32">
            <v>92</v>
          </cell>
          <cell r="G32">
            <v>33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22.516666666666666</v>
          </cell>
          <cell r="C33">
            <v>29.9</v>
          </cell>
          <cell r="D33">
            <v>16.100000000000001</v>
          </cell>
          <cell r="E33">
            <v>70.958333333333329</v>
          </cell>
          <cell r="F33">
            <v>93</v>
          </cell>
          <cell r="G33">
            <v>35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22.295833333333331</v>
          </cell>
          <cell r="C34">
            <v>29.7</v>
          </cell>
          <cell r="D34">
            <v>16.399999999999999</v>
          </cell>
          <cell r="E34">
            <v>70.291666666666671</v>
          </cell>
          <cell r="F34">
            <v>89</v>
          </cell>
          <cell r="G34">
            <v>42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I35" t="str">
            <v>*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24.579166666666669</v>
          </cell>
          <cell r="C5">
            <v>30.6</v>
          </cell>
          <cell r="D5">
            <v>21.1</v>
          </cell>
          <cell r="E5">
            <v>81.083333333333329</v>
          </cell>
          <cell r="F5">
            <v>95</v>
          </cell>
          <cell r="G5">
            <v>57</v>
          </cell>
          <cell r="H5">
            <v>31.680000000000003</v>
          </cell>
          <cell r="I5" t="str">
            <v>SO</v>
          </cell>
          <cell r="J5">
            <v>41.76</v>
          </cell>
          <cell r="K5">
            <v>5.4</v>
          </cell>
        </row>
        <row r="6">
          <cell r="B6">
            <v>24.979166666666668</v>
          </cell>
          <cell r="C6">
            <v>32.9</v>
          </cell>
          <cell r="D6">
            <v>21.7</v>
          </cell>
          <cell r="E6">
            <v>79.333333333333329</v>
          </cell>
          <cell r="F6">
            <v>95</v>
          </cell>
          <cell r="G6">
            <v>42</v>
          </cell>
          <cell r="H6">
            <v>12.6</v>
          </cell>
          <cell r="I6" t="str">
            <v>NE</v>
          </cell>
          <cell r="J6">
            <v>33.119999999999997</v>
          </cell>
          <cell r="K6">
            <v>0</v>
          </cell>
        </row>
        <row r="7">
          <cell r="B7">
            <v>25.741666666666664</v>
          </cell>
          <cell r="C7">
            <v>32.799999999999997</v>
          </cell>
          <cell r="D7">
            <v>21</v>
          </cell>
          <cell r="E7">
            <v>74.125</v>
          </cell>
          <cell r="F7">
            <v>93</v>
          </cell>
          <cell r="G7">
            <v>44</v>
          </cell>
          <cell r="H7">
            <v>12.96</v>
          </cell>
          <cell r="I7" t="str">
            <v>L</v>
          </cell>
          <cell r="J7">
            <v>32.4</v>
          </cell>
          <cell r="K7">
            <v>0</v>
          </cell>
        </row>
        <row r="8">
          <cell r="B8">
            <v>26.158333333333331</v>
          </cell>
          <cell r="C8">
            <v>31.7</v>
          </cell>
          <cell r="D8">
            <v>21.5</v>
          </cell>
          <cell r="E8">
            <v>74.083333333333329</v>
          </cell>
          <cell r="F8">
            <v>92</v>
          </cell>
          <cell r="G8">
            <v>48</v>
          </cell>
          <cell r="H8">
            <v>19.079999999999998</v>
          </cell>
          <cell r="I8" t="str">
            <v>NE</v>
          </cell>
          <cell r="J8">
            <v>30.6</v>
          </cell>
          <cell r="K8">
            <v>0</v>
          </cell>
        </row>
        <row r="9">
          <cell r="B9">
            <v>25.066666666666666</v>
          </cell>
          <cell r="C9">
            <v>30.3</v>
          </cell>
          <cell r="D9">
            <v>22.4</v>
          </cell>
          <cell r="E9">
            <v>80.5</v>
          </cell>
          <cell r="F9">
            <v>91</v>
          </cell>
          <cell r="G9">
            <v>61</v>
          </cell>
          <cell r="H9">
            <v>20.16</v>
          </cell>
          <cell r="I9" t="str">
            <v>NE</v>
          </cell>
          <cell r="J9">
            <v>33.119999999999997</v>
          </cell>
          <cell r="K9">
            <v>0</v>
          </cell>
        </row>
        <row r="10">
          <cell r="B10">
            <v>24.295833333333338</v>
          </cell>
          <cell r="C10">
            <v>28.9</v>
          </cell>
          <cell r="D10">
            <v>21.5</v>
          </cell>
          <cell r="E10">
            <v>85.083333333333329</v>
          </cell>
          <cell r="F10">
            <v>96</v>
          </cell>
          <cell r="G10">
            <v>64</v>
          </cell>
          <cell r="H10">
            <v>15.120000000000001</v>
          </cell>
          <cell r="I10" t="str">
            <v>O</v>
          </cell>
          <cell r="J10">
            <v>28.44</v>
          </cell>
          <cell r="K10">
            <v>17.399999999999999</v>
          </cell>
        </row>
        <row r="11">
          <cell r="B11">
            <v>23.929166666666664</v>
          </cell>
          <cell r="C11">
            <v>29.8</v>
          </cell>
          <cell r="D11">
            <v>20.3</v>
          </cell>
          <cell r="E11">
            <v>76.875</v>
          </cell>
          <cell r="F11">
            <v>90</v>
          </cell>
          <cell r="G11">
            <v>51</v>
          </cell>
          <cell r="H11">
            <v>21.6</v>
          </cell>
          <cell r="I11" t="str">
            <v>S</v>
          </cell>
          <cell r="J11">
            <v>31.680000000000003</v>
          </cell>
          <cell r="K11">
            <v>0</v>
          </cell>
        </row>
        <row r="12">
          <cell r="B12">
            <v>24.658333333333335</v>
          </cell>
          <cell r="C12">
            <v>31.3</v>
          </cell>
          <cell r="D12">
            <v>19.7</v>
          </cell>
          <cell r="E12">
            <v>74.208333333333329</v>
          </cell>
          <cell r="F12">
            <v>92</v>
          </cell>
          <cell r="G12">
            <v>48</v>
          </cell>
          <cell r="H12">
            <v>12.6</v>
          </cell>
          <cell r="I12" t="str">
            <v>L</v>
          </cell>
          <cell r="J12">
            <v>25.2</v>
          </cell>
          <cell r="K12">
            <v>0</v>
          </cell>
        </row>
        <row r="13">
          <cell r="B13">
            <v>25.558333333333334</v>
          </cell>
          <cell r="C13">
            <v>32.799999999999997</v>
          </cell>
          <cell r="D13">
            <v>21.2</v>
          </cell>
          <cell r="E13">
            <v>75.208333333333329</v>
          </cell>
          <cell r="F13">
            <v>92</v>
          </cell>
          <cell r="G13">
            <v>44</v>
          </cell>
          <cell r="H13">
            <v>15.840000000000002</v>
          </cell>
          <cell r="I13" t="str">
            <v>SE</v>
          </cell>
          <cell r="J13">
            <v>27</v>
          </cell>
          <cell r="K13">
            <v>1</v>
          </cell>
        </row>
        <row r="14">
          <cell r="B14">
            <v>24.416666666666671</v>
          </cell>
          <cell r="C14">
            <v>32.700000000000003</v>
          </cell>
          <cell r="D14">
            <v>20.7</v>
          </cell>
          <cell r="E14">
            <v>82.125</v>
          </cell>
          <cell r="F14">
            <v>95</v>
          </cell>
          <cell r="G14">
            <v>45</v>
          </cell>
          <cell r="H14">
            <v>22.32</v>
          </cell>
          <cell r="I14" t="str">
            <v>NE</v>
          </cell>
          <cell r="J14">
            <v>57.6</v>
          </cell>
          <cell r="K14">
            <v>36.6</v>
          </cell>
        </row>
        <row r="15">
          <cell r="B15">
            <v>24.737499999999997</v>
          </cell>
          <cell r="C15">
            <v>29</v>
          </cell>
          <cell r="D15">
            <v>22.3</v>
          </cell>
          <cell r="E15">
            <v>82.375</v>
          </cell>
          <cell r="F15">
            <v>92</v>
          </cell>
          <cell r="G15">
            <v>65</v>
          </cell>
          <cell r="H15">
            <v>16.920000000000002</v>
          </cell>
          <cell r="I15" t="str">
            <v>SE</v>
          </cell>
          <cell r="J15">
            <v>27.36</v>
          </cell>
          <cell r="K15">
            <v>0</v>
          </cell>
        </row>
        <row r="16">
          <cell r="B16">
            <v>24.795833333333331</v>
          </cell>
          <cell r="C16">
            <v>31.2</v>
          </cell>
          <cell r="D16">
            <v>20.7</v>
          </cell>
          <cell r="E16">
            <v>77.791666666666671</v>
          </cell>
          <cell r="F16">
            <v>94</v>
          </cell>
          <cell r="G16">
            <v>52</v>
          </cell>
          <cell r="H16">
            <v>33.119999999999997</v>
          </cell>
          <cell r="I16" t="str">
            <v>NE</v>
          </cell>
          <cell r="J16">
            <v>44.64</v>
          </cell>
          <cell r="K16">
            <v>0</v>
          </cell>
        </row>
        <row r="17">
          <cell r="B17">
            <v>24.604166666666671</v>
          </cell>
          <cell r="C17">
            <v>31</v>
          </cell>
          <cell r="D17">
            <v>20.7</v>
          </cell>
          <cell r="E17">
            <v>80</v>
          </cell>
          <cell r="F17">
            <v>93</v>
          </cell>
          <cell r="G17">
            <v>50</v>
          </cell>
          <cell r="H17">
            <v>17.28</v>
          </cell>
          <cell r="I17" t="str">
            <v>L</v>
          </cell>
          <cell r="J17">
            <v>44.64</v>
          </cell>
          <cell r="K17">
            <v>0.2</v>
          </cell>
        </row>
        <row r="18">
          <cell r="B18">
            <v>24.937500000000004</v>
          </cell>
          <cell r="C18">
            <v>31.1</v>
          </cell>
          <cell r="D18">
            <v>20.8</v>
          </cell>
          <cell r="E18">
            <v>78.541666666666671</v>
          </cell>
          <cell r="F18">
            <v>93</v>
          </cell>
          <cell r="G18">
            <v>51</v>
          </cell>
          <cell r="H18">
            <v>18</v>
          </cell>
          <cell r="I18" t="str">
            <v>NO</v>
          </cell>
          <cell r="J18">
            <v>34.200000000000003</v>
          </cell>
          <cell r="K18">
            <v>0</v>
          </cell>
        </row>
        <row r="19">
          <cell r="B19">
            <v>24.179166666666664</v>
          </cell>
          <cell r="C19">
            <v>30.7</v>
          </cell>
          <cell r="D19">
            <v>20.8</v>
          </cell>
          <cell r="E19">
            <v>83.625</v>
          </cell>
          <cell r="F19">
            <v>94</v>
          </cell>
          <cell r="G19">
            <v>57</v>
          </cell>
          <cell r="H19">
            <v>23.759999999999998</v>
          </cell>
          <cell r="I19" t="str">
            <v>L</v>
          </cell>
          <cell r="J19">
            <v>34.56</v>
          </cell>
          <cell r="K19">
            <v>50.999999999999993</v>
          </cell>
        </row>
        <row r="20">
          <cell r="B20">
            <v>24.529166666666669</v>
          </cell>
          <cell r="C20">
            <v>29.5</v>
          </cell>
          <cell r="D20">
            <v>21.3</v>
          </cell>
          <cell r="E20">
            <v>81.958333333333329</v>
          </cell>
          <cell r="F20">
            <v>94</v>
          </cell>
          <cell r="G20">
            <v>57</v>
          </cell>
          <cell r="H20">
            <v>14.76</v>
          </cell>
          <cell r="I20" t="str">
            <v>NE</v>
          </cell>
          <cell r="J20">
            <v>27</v>
          </cell>
          <cell r="K20">
            <v>1</v>
          </cell>
        </row>
        <row r="21">
          <cell r="B21">
            <v>25.562500000000004</v>
          </cell>
          <cell r="C21">
            <v>31.6</v>
          </cell>
          <cell r="D21">
            <v>21.9</v>
          </cell>
          <cell r="E21">
            <v>73.958333333333329</v>
          </cell>
          <cell r="F21">
            <v>93</v>
          </cell>
          <cell r="G21">
            <v>43</v>
          </cell>
          <cell r="H21">
            <v>18.36</v>
          </cell>
          <cell r="I21" t="str">
            <v>NE</v>
          </cell>
          <cell r="J21">
            <v>30.240000000000002</v>
          </cell>
          <cell r="K21">
            <v>0</v>
          </cell>
        </row>
        <row r="22">
          <cell r="B22">
            <v>24.620833333333334</v>
          </cell>
          <cell r="C22">
            <v>30.7</v>
          </cell>
          <cell r="D22">
            <v>20.8</v>
          </cell>
          <cell r="E22">
            <v>77.416666666666671</v>
          </cell>
          <cell r="F22">
            <v>95</v>
          </cell>
          <cell r="G22">
            <v>52</v>
          </cell>
          <cell r="H22">
            <v>27.720000000000002</v>
          </cell>
          <cell r="I22" t="str">
            <v>NE</v>
          </cell>
          <cell r="J22">
            <v>42.12</v>
          </cell>
          <cell r="K22">
            <v>4.2</v>
          </cell>
        </row>
        <row r="23">
          <cell r="B23">
            <v>24.891666666666662</v>
          </cell>
          <cell r="C23">
            <v>30.8</v>
          </cell>
          <cell r="D23">
            <v>21.1</v>
          </cell>
          <cell r="E23">
            <v>80</v>
          </cell>
          <cell r="F23">
            <v>94</v>
          </cell>
          <cell r="G23">
            <v>54</v>
          </cell>
          <cell r="H23">
            <v>19.8</v>
          </cell>
          <cell r="I23" t="str">
            <v>NE</v>
          </cell>
          <cell r="J23">
            <v>29.880000000000003</v>
          </cell>
          <cell r="K23">
            <v>0.2</v>
          </cell>
        </row>
        <row r="24">
          <cell r="B24">
            <v>24.912500000000005</v>
          </cell>
          <cell r="C24">
            <v>32.4</v>
          </cell>
          <cell r="D24">
            <v>21.2</v>
          </cell>
          <cell r="E24">
            <v>78.75</v>
          </cell>
          <cell r="F24">
            <v>96</v>
          </cell>
          <cell r="G24">
            <v>49</v>
          </cell>
          <cell r="H24">
            <v>25.92</v>
          </cell>
          <cell r="I24" t="str">
            <v>L</v>
          </cell>
          <cell r="J24">
            <v>59.04</v>
          </cell>
          <cell r="K24">
            <v>18.2</v>
          </cell>
        </row>
        <row r="25">
          <cell r="B25">
            <v>25.479166666666668</v>
          </cell>
          <cell r="C25">
            <v>32.200000000000003</v>
          </cell>
          <cell r="D25">
            <v>21.4</v>
          </cell>
          <cell r="E25">
            <v>77.75</v>
          </cell>
          <cell r="F25">
            <v>94</v>
          </cell>
          <cell r="G25">
            <v>42</v>
          </cell>
          <cell r="H25">
            <v>14.76</v>
          </cell>
          <cell r="I25" t="str">
            <v>L</v>
          </cell>
          <cell r="J25">
            <v>34.200000000000003</v>
          </cell>
          <cell r="K25">
            <v>7.1999999999999993</v>
          </cell>
        </row>
        <row r="26">
          <cell r="B26">
            <v>24.841666666666658</v>
          </cell>
          <cell r="C26">
            <v>30.8</v>
          </cell>
          <cell r="D26">
            <v>21.4</v>
          </cell>
          <cell r="E26">
            <v>82.833333333333329</v>
          </cell>
          <cell r="F26">
            <v>95</v>
          </cell>
          <cell r="G26">
            <v>56</v>
          </cell>
          <cell r="H26">
            <v>21.240000000000002</v>
          </cell>
          <cell r="I26" t="str">
            <v>S</v>
          </cell>
          <cell r="J26">
            <v>45.36</v>
          </cell>
          <cell r="K26">
            <v>6.3999999999999995</v>
          </cell>
        </row>
        <row r="27">
          <cell r="B27">
            <v>23.729166666666661</v>
          </cell>
          <cell r="C27">
            <v>30.4</v>
          </cell>
          <cell r="D27">
            <v>21.4</v>
          </cell>
          <cell r="E27">
            <v>86.916666666666671</v>
          </cell>
          <cell r="F27">
            <v>96</v>
          </cell>
          <cell r="G27">
            <v>59</v>
          </cell>
          <cell r="H27">
            <v>15.120000000000001</v>
          </cell>
          <cell r="I27" t="str">
            <v>SE</v>
          </cell>
          <cell r="J27">
            <v>45.36</v>
          </cell>
          <cell r="K27">
            <v>9.7999999999999972</v>
          </cell>
        </row>
        <row r="28">
          <cell r="B28">
            <v>24.016666666666669</v>
          </cell>
          <cell r="C28">
            <v>30.2</v>
          </cell>
          <cell r="D28">
            <v>21.7</v>
          </cell>
          <cell r="E28">
            <v>85.958333333333329</v>
          </cell>
          <cell r="F28">
            <v>94</v>
          </cell>
          <cell r="G28">
            <v>61</v>
          </cell>
          <cell r="H28">
            <v>15.48</v>
          </cell>
          <cell r="I28" t="str">
            <v>SE</v>
          </cell>
          <cell r="J28">
            <v>23.759999999999998</v>
          </cell>
          <cell r="K28">
            <v>10.999999999999998</v>
          </cell>
        </row>
        <row r="29">
          <cell r="B29">
            <v>24.341666666666665</v>
          </cell>
          <cell r="C29">
            <v>29.9</v>
          </cell>
          <cell r="D29">
            <v>22.1</v>
          </cell>
          <cell r="E29">
            <v>85.083333333333329</v>
          </cell>
          <cell r="F29">
            <v>95</v>
          </cell>
          <cell r="G29">
            <v>60</v>
          </cell>
          <cell r="H29">
            <v>13.68</v>
          </cell>
          <cell r="I29" t="str">
            <v>SE</v>
          </cell>
          <cell r="J29">
            <v>23.400000000000002</v>
          </cell>
          <cell r="K29">
            <v>1.4</v>
          </cell>
        </row>
        <row r="30">
          <cell r="B30">
            <v>24.412499999999998</v>
          </cell>
          <cell r="C30">
            <v>30.5</v>
          </cell>
          <cell r="D30">
            <v>20.7</v>
          </cell>
          <cell r="E30">
            <v>81.458333333333329</v>
          </cell>
          <cell r="F30">
            <v>95</v>
          </cell>
          <cell r="G30">
            <v>55</v>
          </cell>
          <cell r="H30">
            <v>27</v>
          </cell>
          <cell r="I30" t="str">
            <v>L</v>
          </cell>
          <cell r="J30">
            <v>41.4</v>
          </cell>
          <cell r="K30">
            <v>23.8</v>
          </cell>
        </row>
        <row r="31">
          <cell r="B31">
            <v>24.295833333333331</v>
          </cell>
          <cell r="C31">
            <v>30.7</v>
          </cell>
          <cell r="D31">
            <v>20.5</v>
          </cell>
          <cell r="E31">
            <v>79.166666666666671</v>
          </cell>
          <cell r="F31">
            <v>95</v>
          </cell>
          <cell r="G31">
            <v>51</v>
          </cell>
          <cell r="H31">
            <v>18</v>
          </cell>
          <cell r="I31" t="str">
            <v>L</v>
          </cell>
          <cell r="J31">
            <v>28.44</v>
          </cell>
          <cell r="K31">
            <v>2.2000000000000002</v>
          </cell>
        </row>
        <row r="32">
          <cell r="B32">
            <v>24</v>
          </cell>
          <cell r="C32">
            <v>30</v>
          </cell>
          <cell r="D32">
            <v>19.399999999999999</v>
          </cell>
          <cell r="E32">
            <v>76.125</v>
          </cell>
          <cell r="F32">
            <v>93</v>
          </cell>
          <cell r="G32">
            <v>47</v>
          </cell>
          <cell r="H32">
            <v>15.120000000000001</v>
          </cell>
          <cell r="I32" t="str">
            <v>L</v>
          </cell>
          <cell r="J32">
            <v>26.28</v>
          </cell>
          <cell r="K32">
            <v>0</v>
          </cell>
        </row>
        <row r="33">
          <cell r="B33">
            <v>23.958333333333329</v>
          </cell>
          <cell r="C33">
            <v>30.1</v>
          </cell>
          <cell r="D33">
            <v>19.5</v>
          </cell>
          <cell r="E33">
            <v>76.625</v>
          </cell>
          <cell r="F33">
            <v>90</v>
          </cell>
          <cell r="G33">
            <v>44</v>
          </cell>
          <cell r="H33">
            <v>13.68</v>
          </cell>
          <cell r="I33" t="str">
            <v>SE</v>
          </cell>
          <cell r="J33">
            <v>22.32</v>
          </cell>
          <cell r="K33">
            <v>0</v>
          </cell>
        </row>
        <row r="34">
          <cell r="B34">
            <v>24.695833333333329</v>
          </cell>
          <cell r="C34">
            <v>31.1</v>
          </cell>
          <cell r="D34">
            <v>19.3</v>
          </cell>
          <cell r="E34">
            <v>73.958333333333329</v>
          </cell>
          <cell r="F34">
            <v>94</v>
          </cell>
          <cell r="G34">
            <v>43</v>
          </cell>
          <cell r="H34">
            <v>16.920000000000002</v>
          </cell>
          <cell r="I34" t="str">
            <v>SE</v>
          </cell>
          <cell r="J34">
            <v>25.56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25.466666666666665</v>
          </cell>
          <cell r="C5">
            <v>31.9</v>
          </cell>
          <cell r="D5">
            <v>21.4</v>
          </cell>
          <cell r="E5">
            <v>78.416666666666671</v>
          </cell>
          <cell r="F5">
            <v>95</v>
          </cell>
          <cell r="G5">
            <v>52</v>
          </cell>
          <cell r="H5">
            <v>11.520000000000001</v>
          </cell>
          <cell r="I5" t="str">
            <v>SO</v>
          </cell>
          <cell r="J5">
            <v>36.36</v>
          </cell>
          <cell r="K5">
            <v>7.2</v>
          </cell>
        </row>
        <row r="6">
          <cell r="B6">
            <v>25.837500000000002</v>
          </cell>
          <cell r="C6">
            <v>31.7</v>
          </cell>
          <cell r="D6">
            <v>21.8</v>
          </cell>
          <cell r="E6">
            <v>75.708333333333329</v>
          </cell>
          <cell r="F6">
            <v>88</v>
          </cell>
          <cell r="G6">
            <v>56</v>
          </cell>
          <cell r="H6">
            <v>3.9600000000000004</v>
          </cell>
          <cell r="I6" t="str">
            <v>SO</v>
          </cell>
          <cell r="J6">
            <v>16.920000000000002</v>
          </cell>
          <cell r="K6">
            <v>0</v>
          </cell>
        </row>
        <row r="7">
          <cell r="B7">
            <v>26.387500000000003</v>
          </cell>
          <cell r="C7">
            <v>32.9</v>
          </cell>
          <cell r="D7">
            <v>22.1</v>
          </cell>
          <cell r="E7">
            <v>69.416666666666671</v>
          </cell>
          <cell r="F7">
            <v>90</v>
          </cell>
          <cell r="G7">
            <v>42</v>
          </cell>
          <cell r="H7">
            <v>9</v>
          </cell>
          <cell r="I7" t="str">
            <v>L</v>
          </cell>
          <cell r="J7">
            <v>21.96</v>
          </cell>
          <cell r="K7">
            <v>0</v>
          </cell>
        </row>
        <row r="8">
          <cell r="B8">
            <v>27.112500000000001</v>
          </cell>
          <cell r="C8">
            <v>33.9</v>
          </cell>
          <cell r="D8">
            <v>20.9</v>
          </cell>
          <cell r="E8">
            <v>64.541666666666671</v>
          </cell>
          <cell r="F8">
            <v>84</v>
          </cell>
          <cell r="G8">
            <v>45</v>
          </cell>
          <cell r="H8">
            <v>6.84</v>
          </cell>
          <cell r="I8" t="str">
            <v>NE</v>
          </cell>
          <cell r="J8">
            <v>19.440000000000001</v>
          </cell>
          <cell r="K8">
            <v>0</v>
          </cell>
        </row>
        <row r="9">
          <cell r="B9">
            <v>25.870833333333337</v>
          </cell>
          <cell r="C9">
            <v>30.3</v>
          </cell>
          <cell r="D9">
            <v>20.7</v>
          </cell>
          <cell r="E9">
            <v>79.333333333333329</v>
          </cell>
          <cell r="F9">
            <v>94</v>
          </cell>
          <cell r="G9">
            <v>58</v>
          </cell>
          <cell r="H9">
            <v>14.4</v>
          </cell>
          <cell r="I9" t="str">
            <v>NE</v>
          </cell>
          <cell r="J9">
            <v>33.840000000000003</v>
          </cell>
          <cell r="K9">
            <v>15.799999999999999</v>
          </cell>
        </row>
        <row r="10">
          <cell r="B10">
            <v>24.67916666666666</v>
          </cell>
          <cell r="C10">
            <v>28.5</v>
          </cell>
          <cell r="D10">
            <v>22.1</v>
          </cell>
          <cell r="E10">
            <v>72.791666666666671</v>
          </cell>
          <cell r="F10">
            <v>88</v>
          </cell>
          <cell r="G10">
            <v>55</v>
          </cell>
          <cell r="H10">
            <v>11.16</v>
          </cell>
          <cell r="I10" t="str">
            <v>SO</v>
          </cell>
          <cell r="J10">
            <v>29.16</v>
          </cell>
          <cell r="K10">
            <v>0</v>
          </cell>
        </row>
        <row r="11">
          <cell r="B11">
            <v>23.733333333333334</v>
          </cell>
          <cell r="C11">
            <v>30.8</v>
          </cell>
          <cell r="D11">
            <v>18.899999999999999</v>
          </cell>
          <cell r="E11">
            <v>71.291666666666671</v>
          </cell>
          <cell r="F11">
            <v>92</v>
          </cell>
          <cell r="G11">
            <v>46</v>
          </cell>
          <cell r="H11">
            <v>10.44</v>
          </cell>
          <cell r="I11" t="str">
            <v>SE</v>
          </cell>
          <cell r="J11">
            <v>28.44</v>
          </cell>
          <cell r="K11">
            <v>0</v>
          </cell>
        </row>
        <row r="12">
          <cell r="B12">
            <v>23.933333333333337</v>
          </cell>
          <cell r="C12">
            <v>31.6</v>
          </cell>
          <cell r="D12">
            <v>17.7</v>
          </cell>
          <cell r="E12">
            <v>66.75</v>
          </cell>
          <cell r="F12">
            <v>82</v>
          </cell>
          <cell r="G12">
            <v>46</v>
          </cell>
          <cell r="H12">
            <v>8.64</v>
          </cell>
          <cell r="I12" t="str">
            <v>SE</v>
          </cell>
          <cell r="J12">
            <v>30.96</v>
          </cell>
          <cell r="K12">
            <v>0</v>
          </cell>
        </row>
        <row r="13">
          <cell r="B13">
            <v>24.866666666666664</v>
          </cell>
          <cell r="C13">
            <v>32.4</v>
          </cell>
          <cell r="D13">
            <v>18.8</v>
          </cell>
          <cell r="E13">
            <v>69.958333333333329</v>
          </cell>
          <cell r="F13">
            <v>89</v>
          </cell>
          <cell r="G13">
            <v>38</v>
          </cell>
          <cell r="H13">
            <v>7.5600000000000005</v>
          </cell>
          <cell r="I13" t="str">
            <v>S</v>
          </cell>
          <cell r="J13">
            <v>21.240000000000002</v>
          </cell>
          <cell r="K13">
            <v>0</v>
          </cell>
        </row>
        <row r="14">
          <cell r="B14">
            <v>24.374999999999996</v>
          </cell>
          <cell r="C14">
            <v>30.5</v>
          </cell>
          <cell r="D14">
            <v>19.600000000000001</v>
          </cell>
          <cell r="E14">
            <v>76.25</v>
          </cell>
          <cell r="F14">
            <v>90</v>
          </cell>
          <cell r="G14">
            <v>57</v>
          </cell>
          <cell r="H14">
            <v>5.04</v>
          </cell>
          <cell r="I14" t="str">
            <v>S</v>
          </cell>
          <cell r="J14">
            <v>13.32</v>
          </cell>
          <cell r="K14">
            <v>0</v>
          </cell>
        </row>
        <row r="15">
          <cell r="B15">
            <v>25.566666666666666</v>
          </cell>
          <cell r="C15">
            <v>33.700000000000003</v>
          </cell>
          <cell r="D15">
            <v>19.600000000000001</v>
          </cell>
          <cell r="E15">
            <v>71.25</v>
          </cell>
          <cell r="F15">
            <v>95</v>
          </cell>
          <cell r="G15">
            <v>37</v>
          </cell>
          <cell r="H15">
            <v>6.48</v>
          </cell>
          <cell r="I15" t="str">
            <v>S</v>
          </cell>
          <cell r="J15">
            <v>22.68</v>
          </cell>
          <cell r="K15">
            <v>0</v>
          </cell>
        </row>
        <row r="16">
          <cell r="B16">
            <v>26.079166666666669</v>
          </cell>
          <cell r="C16">
            <v>33.799999999999997</v>
          </cell>
          <cell r="D16">
            <v>20.100000000000001</v>
          </cell>
          <cell r="E16">
            <v>68.041666666666671</v>
          </cell>
          <cell r="F16">
            <v>89</v>
          </cell>
          <cell r="G16">
            <v>38</v>
          </cell>
          <cell r="H16">
            <v>5.7600000000000007</v>
          </cell>
          <cell r="I16" t="str">
            <v>S</v>
          </cell>
          <cell r="J16">
            <v>17.64</v>
          </cell>
          <cell r="K16">
            <v>0</v>
          </cell>
        </row>
        <row r="17">
          <cell r="B17">
            <v>26.200000000000003</v>
          </cell>
          <cell r="C17">
            <v>33.799999999999997</v>
          </cell>
          <cell r="D17">
            <v>20.399999999999999</v>
          </cell>
          <cell r="E17">
            <v>65.666666666666671</v>
          </cell>
          <cell r="F17">
            <v>91</v>
          </cell>
          <cell r="G17">
            <v>34</v>
          </cell>
          <cell r="H17">
            <v>6.12</v>
          </cell>
          <cell r="I17" t="str">
            <v>SE</v>
          </cell>
          <cell r="J17">
            <v>20.16</v>
          </cell>
          <cell r="K17">
            <v>0</v>
          </cell>
        </row>
        <row r="18">
          <cell r="B18">
            <v>26.016666666666669</v>
          </cell>
          <cell r="C18">
            <v>32</v>
          </cell>
          <cell r="D18">
            <v>21.8</v>
          </cell>
          <cell r="E18">
            <v>67.125</v>
          </cell>
          <cell r="F18">
            <v>82</v>
          </cell>
          <cell r="G18">
            <v>47</v>
          </cell>
          <cell r="H18">
            <v>7.2</v>
          </cell>
          <cell r="I18" t="str">
            <v>NE</v>
          </cell>
          <cell r="J18">
            <v>18.720000000000002</v>
          </cell>
          <cell r="K18">
            <v>0</v>
          </cell>
        </row>
        <row r="19">
          <cell r="B19">
            <v>26.116666666666664</v>
          </cell>
          <cell r="C19">
            <v>32.799999999999997</v>
          </cell>
          <cell r="D19">
            <v>21.8</v>
          </cell>
          <cell r="E19">
            <v>75.125</v>
          </cell>
          <cell r="F19">
            <v>94</v>
          </cell>
          <cell r="G19">
            <v>49</v>
          </cell>
          <cell r="H19">
            <v>8.64</v>
          </cell>
          <cell r="I19" t="str">
            <v>N</v>
          </cell>
          <cell r="J19">
            <v>28.44</v>
          </cell>
          <cell r="K19">
            <v>0.8</v>
          </cell>
        </row>
        <row r="20">
          <cell r="B20">
            <v>27.708333333333329</v>
          </cell>
          <cell r="C20">
            <v>33.9</v>
          </cell>
          <cell r="D20">
            <v>22.8</v>
          </cell>
          <cell r="E20">
            <v>68.5</v>
          </cell>
          <cell r="F20">
            <v>90</v>
          </cell>
          <cell r="G20">
            <v>36</v>
          </cell>
          <cell r="H20">
            <v>5.7600000000000007</v>
          </cell>
          <cell r="I20" t="str">
            <v>S</v>
          </cell>
          <cell r="J20">
            <v>19.440000000000001</v>
          </cell>
          <cell r="K20">
            <v>0</v>
          </cell>
        </row>
        <row r="21">
          <cell r="B21">
            <v>27.295833333333334</v>
          </cell>
          <cell r="C21">
            <v>34.5</v>
          </cell>
          <cell r="D21">
            <v>22.3</v>
          </cell>
          <cell r="E21">
            <v>67.708333333333329</v>
          </cell>
          <cell r="F21">
            <v>86</v>
          </cell>
          <cell r="G21">
            <v>39</v>
          </cell>
          <cell r="H21">
            <v>6.48</v>
          </cell>
          <cell r="I21" t="str">
            <v>SE</v>
          </cell>
          <cell r="J21">
            <v>30.6</v>
          </cell>
          <cell r="K21">
            <v>0</v>
          </cell>
        </row>
        <row r="22">
          <cell r="B22">
            <v>26.645454545454548</v>
          </cell>
          <cell r="C22">
            <v>31.5</v>
          </cell>
          <cell r="D22">
            <v>22.7</v>
          </cell>
          <cell r="E22">
            <v>73.045454545454547</v>
          </cell>
          <cell r="F22">
            <v>93</v>
          </cell>
          <cell r="G22">
            <v>54</v>
          </cell>
          <cell r="H22">
            <v>4.6800000000000006</v>
          </cell>
          <cell r="I22" t="str">
            <v>SE</v>
          </cell>
          <cell r="J22">
            <v>19.440000000000001</v>
          </cell>
          <cell r="K22">
            <v>2</v>
          </cell>
        </row>
        <row r="23">
          <cell r="B23">
            <v>30.236363636363635</v>
          </cell>
          <cell r="C23">
            <v>34</v>
          </cell>
          <cell r="D23">
            <v>23.8</v>
          </cell>
          <cell r="E23">
            <v>60.909090909090907</v>
          </cell>
          <cell r="F23">
            <v>90</v>
          </cell>
          <cell r="G23">
            <v>43</v>
          </cell>
          <cell r="H23">
            <v>9</v>
          </cell>
          <cell r="I23" t="str">
            <v>NO</v>
          </cell>
          <cell r="J23">
            <v>24.12</v>
          </cell>
          <cell r="K23">
            <v>0.4</v>
          </cell>
        </row>
        <row r="24">
          <cell r="B24">
            <v>31.581818181818178</v>
          </cell>
          <cell r="C24">
            <v>34.799999999999997</v>
          </cell>
          <cell r="D24">
            <v>24.5</v>
          </cell>
          <cell r="E24">
            <v>54.545454545454547</v>
          </cell>
          <cell r="F24">
            <v>84</v>
          </cell>
          <cell r="G24">
            <v>42</v>
          </cell>
          <cell r="H24">
            <v>7.9200000000000008</v>
          </cell>
          <cell r="I24" t="str">
            <v>N</v>
          </cell>
          <cell r="J24">
            <v>21.6</v>
          </cell>
          <cell r="K24">
            <v>0</v>
          </cell>
        </row>
        <row r="25">
          <cell r="B25">
            <v>32.533333333333331</v>
          </cell>
          <cell r="C25">
            <v>34.700000000000003</v>
          </cell>
          <cell r="D25">
            <v>25.6</v>
          </cell>
          <cell r="E25">
            <v>51.555555555555557</v>
          </cell>
          <cell r="F25">
            <v>79</v>
          </cell>
          <cell r="G25">
            <v>43</v>
          </cell>
          <cell r="H25">
            <v>5.4</v>
          </cell>
          <cell r="I25" t="str">
            <v>O</v>
          </cell>
          <cell r="J25">
            <v>22.32</v>
          </cell>
          <cell r="K25">
            <v>0</v>
          </cell>
        </row>
        <row r="26">
          <cell r="B26">
            <v>29.733333333333334</v>
          </cell>
          <cell r="C26">
            <v>33.200000000000003</v>
          </cell>
          <cell r="D26">
            <v>25.7</v>
          </cell>
          <cell r="E26">
            <v>61.222222222222221</v>
          </cell>
          <cell r="F26">
            <v>78</v>
          </cell>
          <cell r="G26">
            <v>48</v>
          </cell>
          <cell r="H26">
            <v>5.4</v>
          </cell>
          <cell r="I26" t="str">
            <v>SO</v>
          </cell>
          <cell r="J26">
            <v>16.559999999999999</v>
          </cell>
          <cell r="K26">
            <v>0</v>
          </cell>
        </row>
        <row r="27">
          <cell r="B27">
            <v>29.544444444444441</v>
          </cell>
          <cell r="C27">
            <v>32.299999999999997</v>
          </cell>
          <cell r="D27">
            <v>23.8</v>
          </cell>
          <cell r="E27">
            <v>65.444444444444443</v>
          </cell>
          <cell r="F27">
            <v>88</v>
          </cell>
          <cell r="G27">
            <v>52</v>
          </cell>
          <cell r="H27">
            <v>6.12</v>
          </cell>
          <cell r="I27" t="str">
            <v>S</v>
          </cell>
          <cell r="J27">
            <v>17.64</v>
          </cell>
          <cell r="K27">
            <v>0</v>
          </cell>
        </row>
        <row r="28">
          <cell r="B28">
            <v>29.258333333333329</v>
          </cell>
          <cell r="C28">
            <v>33.6</v>
          </cell>
          <cell r="D28">
            <v>23.7</v>
          </cell>
          <cell r="E28">
            <v>62.5</v>
          </cell>
          <cell r="F28">
            <v>85</v>
          </cell>
          <cell r="G28">
            <v>46</v>
          </cell>
          <cell r="H28">
            <v>4.6800000000000006</v>
          </cell>
          <cell r="I28" t="str">
            <v>SE</v>
          </cell>
          <cell r="J28">
            <v>18</v>
          </cell>
          <cell r="K28">
            <v>2</v>
          </cell>
        </row>
        <row r="29">
          <cell r="B29">
            <v>27.062500000000004</v>
          </cell>
          <cell r="C29">
            <v>33.1</v>
          </cell>
          <cell r="D29">
            <v>22.3</v>
          </cell>
          <cell r="E29">
            <v>69.583333333333329</v>
          </cell>
          <cell r="F29">
            <v>90</v>
          </cell>
          <cell r="G29">
            <v>43</v>
          </cell>
          <cell r="H29">
            <v>8.2799999999999994</v>
          </cell>
          <cell r="I29" t="str">
            <v>S</v>
          </cell>
          <cell r="J29">
            <v>20.88</v>
          </cell>
          <cell r="K29">
            <v>0</v>
          </cell>
        </row>
        <row r="30">
          <cell r="B30">
            <v>24.404166666666665</v>
          </cell>
          <cell r="C30">
            <v>31.6</v>
          </cell>
          <cell r="D30">
            <v>18.100000000000001</v>
          </cell>
          <cell r="E30">
            <v>58.625</v>
          </cell>
          <cell r="F30">
            <v>78</v>
          </cell>
          <cell r="G30">
            <v>30</v>
          </cell>
          <cell r="H30">
            <v>8.2799999999999994</v>
          </cell>
          <cell r="I30" t="str">
            <v>SE</v>
          </cell>
          <cell r="J30">
            <v>29.52</v>
          </cell>
          <cell r="K30">
            <v>0</v>
          </cell>
        </row>
        <row r="31">
          <cell r="B31">
            <v>22.970833333333331</v>
          </cell>
          <cell r="C31">
            <v>31</v>
          </cell>
          <cell r="D31">
            <v>17.100000000000001</v>
          </cell>
          <cell r="E31">
            <v>66.583333333333329</v>
          </cell>
          <cell r="F31">
            <v>88</v>
          </cell>
          <cell r="G31">
            <v>39</v>
          </cell>
          <cell r="H31">
            <v>5.7600000000000007</v>
          </cell>
          <cell r="I31" t="str">
            <v>S</v>
          </cell>
          <cell r="J31">
            <v>19.440000000000001</v>
          </cell>
          <cell r="K31">
            <v>0</v>
          </cell>
        </row>
        <row r="32">
          <cell r="B32">
            <v>23.900000000000002</v>
          </cell>
          <cell r="C32">
            <v>32.700000000000003</v>
          </cell>
          <cell r="D32">
            <v>17.5</v>
          </cell>
          <cell r="E32">
            <v>67.291666666666671</v>
          </cell>
          <cell r="F32">
            <v>93</v>
          </cell>
          <cell r="G32">
            <v>34</v>
          </cell>
          <cell r="H32">
            <v>6.84</v>
          </cell>
          <cell r="I32" t="str">
            <v>S</v>
          </cell>
          <cell r="J32">
            <v>19.079999999999998</v>
          </cell>
          <cell r="K32">
            <v>0</v>
          </cell>
        </row>
        <row r="33">
          <cell r="B33">
            <v>23.8</v>
          </cell>
          <cell r="C33">
            <v>31.5</v>
          </cell>
          <cell r="D33">
            <v>17.3</v>
          </cell>
          <cell r="E33">
            <v>65.541666666666671</v>
          </cell>
          <cell r="F33">
            <v>89</v>
          </cell>
          <cell r="G33">
            <v>39</v>
          </cell>
          <cell r="H33">
            <v>6.48</v>
          </cell>
          <cell r="I33" t="str">
            <v>S</v>
          </cell>
          <cell r="J33">
            <v>19.440000000000001</v>
          </cell>
          <cell r="K33">
            <v>0</v>
          </cell>
        </row>
        <row r="34">
          <cell r="B34">
            <v>23.450000000000003</v>
          </cell>
          <cell r="C34">
            <v>30.8</v>
          </cell>
          <cell r="D34">
            <v>17.3</v>
          </cell>
          <cell r="E34">
            <v>65.041666666666671</v>
          </cell>
          <cell r="F34">
            <v>86</v>
          </cell>
          <cell r="G34">
            <v>40</v>
          </cell>
          <cell r="H34">
            <v>6.84</v>
          </cell>
          <cell r="I34" t="str">
            <v>S</v>
          </cell>
          <cell r="J34">
            <v>23.400000000000002</v>
          </cell>
          <cell r="K34">
            <v>0</v>
          </cell>
        </row>
        <row r="35">
          <cell r="I35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24.499999999999996</v>
          </cell>
          <cell r="C5">
            <v>32</v>
          </cell>
          <cell r="D5">
            <v>20.6</v>
          </cell>
          <cell r="E5">
            <v>79.75</v>
          </cell>
          <cell r="F5">
            <v>96</v>
          </cell>
          <cell r="G5">
            <v>50</v>
          </cell>
          <cell r="H5">
            <v>7.5600000000000005</v>
          </cell>
          <cell r="I5" t="str">
            <v>SE</v>
          </cell>
          <cell r="J5">
            <v>23.400000000000002</v>
          </cell>
          <cell r="K5">
            <v>0.60000000000000009</v>
          </cell>
        </row>
        <row r="6">
          <cell r="B6">
            <v>26.108333333333334</v>
          </cell>
          <cell r="C6">
            <v>34.1</v>
          </cell>
          <cell r="D6">
            <v>21.8</v>
          </cell>
          <cell r="E6">
            <v>79.666666666666671</v>
          </cell>
          <cell r="F6">
            <v>98</v>
          </cell>
          <cell r="G6">
            <v>48</v>
          </cell>
          <cell r="H6">
            <v>12.96</v>
          </cell>
          <cell r="I6" t="str">
            <v>SE</v>
          </cell>
          <cell r="J6">
            <v>30.6</v>
          </cell>
          <cell r="K6">
            <v>0.2</v>
          </cell>
        </row>
        <row r="7">
          <cell r="B7">
            <v>27.254166666666674</v>
          </cell>
          <cell r="C7">
            <v>34.799999999999997</v>
          </cell>
          <cell r="D7">
            <v>21.8</v>
          </cell>
          <cell r="E7">
            <v>77.583333333333329</v>
          </cell>
          <cell r="F7">
            <v>98</v>
          </cell>
          <cell r="G7">
            <v>45</v>
          </cell>
          <cell r="H7">
            <v>9.3600000000000012</v>
          </cell>
          <cell r="I7" t="str">
            <v>SE</v>
          </cell>
          <cell r="J7">
            <v>21.6</v>
          </cell>
          <cell r="K7">
            <v>0</v>
          </cell>
        </row>
        <row r="8">
          <cell r="B8">
            <v>27.987499999999994</v>
          </cell>
          <cell r="C8">
            <v>34.1</v>
          </cell>
          <cell r="D8">
            <v>22.4</v>
          </cell>
          <cell r="E8">
            <v>74.75</v>
          </cell>
          <cell r="F8">
            <v>95</v>
          </cell>
          <cell r="G8">
            <v>50</v>
          </cell>
          <cell r="H8">
            <v>13.32</v>
          </cell>
          <cell r="I8" t="str">
            <v>NO</v>
          </cell>
          <cell r="J8">
            <v>33.480000000000004</v>
          </cell>
          <cell r="K8">
            <v>0.6</v>
          </cell>
        </row>
        <row r="9">
          <cell r="B9">
            <v>24.895833333333332</v>
          </cell>
          <cell r="C9">
            <v>28.3</v>
          </cell>
          <cell r="D9">
            <v>21</v>
          </cell>
          <cell r="E9">
            <v>86.916666666666671</v>
          </cell>
          <cell r="F9">
            <v>97</v>
          </cell>
          <cell r="G9">
            <v>72</v>
          </cell>
          <cell r="H9">
            <v>16.2</v>
          </cell>
          <cell r="I9" t="str">
            <v>NO</v>
          </cell>
          <cell r="J9">
            <v>41.04</v>
          </cell>
          <cell r="K9">
            <v>29.6</v>
          </cell>
        </row>
        <row r="10">
          <cell r="B10">
            <v>24.058333333333326</v>
          </cell>
          <cell r="C10">
            <v>29.9</v>
          </cell>
          <cell r="D10">
            <v>19.5</v>
          </cell>
          <cell r="E10">
            <v>79.791666666666671</v>
          </cell>
          <cell r="F10">
            <v>97</v>
          </cell>
          <cell r="G10">
            <v>51</v>
          </cell>
          <cell r="H10">
            <v>9</v>
          </cell>
          <cell r="I10" t="str">
            <v>S</v>
          </cell>
          <cell r="J10">
            <v>21.6</v>
          </cell>
          <cell r="K10">
            <v>0.2</v>
          </cell>
        </row>
        <row r="11">
          <cell r="B11">
            <v>23.087500000000002</v>
          </cell>
          <cell r="C11">
            <v>30.6</v>
          </cell>
          <cell r="D11">
            <v>17.3</v>
          </cell>
          <cell r="E11">
            <v>76.708333333333329</v>
          </cell>
          <cell r="F11">
            <v>97</v>
          </cell>
          <cell r="G11">
            <v>47</v>
          </cell>
          <cell r="H11">
            <v>10.08</v>
          </cell>
          <cell r="I11" t="str">
            <v>SE</v>
          </cell>
          <cell r="J11">
            <v>24.12</v>
          </cell>
          <cell r="K11">
            <v>0.2</v>
          </cell>
        </row>
        <row r="12">
          <cell r="B12">
            <v>25.058333333333334</v>
          </cell>
          <cell r="C12">
            <v>33</v>
          </cell>
          <cell r="D12">
            <v>19.7</v>
          </cell>
          <cell r="E12">
            <v>74.875</v>
          </cell>
          <cell r="F12">
            <v>97</v>
          </cell>
          <cell r="G12">
            <v>43</v>
          </cell>
          <cell r="H12">
            <v>12.6</v>
          </cell>
          <cell r="I12" t="str">
            <v>SE</v>
          </cell>
          <cell r="J12">
            <v>21.6</v>
          </cell>
          <cell r="K12">
            <v>0.2</v>
          </cell>
        </row>
        <row r="13">
          <cell r="B13">
            <v>25.875000000000004</v>
          </cell>
          <cell r="C13">
            <v>33.4</v>
          </cell>
          <cell r="D13">
            <v>21.2</v>
          </cell>
          <cell r="E13">
            <v>74.083333333333329</v>
          </cell>
          <cell r="F13">
            <v>94</v>
          </cell>
          <cell r="G13">
            <v>45</v>
          </cell>
          <cell r="H13">
            <v>12.6</v>
          </cell>
          <cell r="I13" t="str">
            <v>SE</v>
          </cell>
          <cell r="J13">
            <v>26.28</v>
          </cell>
          <cell r="K13">
            <v>0</v>
          </cell>
        </row>
        <row r="14">
          <cell r="B14">
            <v>27.200000000000003</v>
          </cell>
          <cell r="C14">
            <v>34</v>
          </cell>
          <cell r="D14">
            <v>22.2</v>
          </cell>
          <cell r="E14">
            <v>70.125</v>
          </cell>
          <cell r="F14">
            <v>92</v>
          </cell>
          <cell r="G14">
            <v>41</v>
          </cell>
          <cell r="H14">
            <v>11.520000000000001</v>
          </cell>
          <cell r="I14" t="str">
            <v>SE</v>
          </cell>
          <cell r="J14">
            <v>22.68</v>
          </cell>
          <cell r="K14">
            <v>0</v>
          </cell>
        </row>
        <row r="15">
          <cell r="B15">
            <v>26.529166666666665</v>
          </cell>
          <cell r="C15">
            <v>32.700000000000003</v>
          </cell>
          <cell r="D15">
            <v>22.1</v>
          </cell>
          <cell r="E15">
            <v>71.583333333333329</v>
          </cell>
          <cell r="F15">
            <v>90</v>
          </cell>
          <cell r="G15">
            <v>48</v>
          </cell>
          <cell r="H15">
            <v>7.9200000000000008</v>
          </cell>
          <cell r="I15" t="str">
            <v>S</v>
          </cell>
          <cell r="J15">
            <v>15.120000000000001</v>
          </cell>
          <cell r="K15">
            <v>0</v>
          </cell>
        </row>
        <row r="16">
          <cell r="B16">
            <v>26.408333333333335</v>
          </cell>
          <cell r="C16">
            <v>33.200000000000003</v>
          </cell>
          <cell r="D16">
            <v>22.2</v>
          </cell>
          <cell r="E16">
            <v>73.833333333333329</v>
          </cell>
          <cell r="F16">
            <v>93</v>
          </cell>
          <cell r="G16">
            <v>47</v>
          </cell>
          <cell r="H16">
            <v>5.7600000000000007</v>
          </cell>
          <cell r="I16" t="str">
            <v>S</v>
          </cell>
          <cell r="J16">
            <v>14.4</v>
          </cell>
          <cell r="K16">
            <v>0</v>
          </cell>
        </row>
        <row r="17">
          <cell r="B17">
            <v>26.474999999999998</v>
          </cell>
          <cell r="C17">
            <v>33.700000000000003</v>
          </cell>
          <cell r="D17">
            <v>22.1</v>
          </cell>
          <cell r="E17">
            <v>77.583333333333329</v>
          </cell>
          <cell r="F17">
            <v>96</v>
          </cell>
          <cell r="G17">
            <v>50</v>
          </cell>
          <cell r="H17">
            <v>10.08</v>
          </cell>
          <cell r="I17" t="str">
            <v>NO</v>
          </cell>
          <cell r="J17">
            <v>22.68</v>
          </cell>
          <cell r="K17">
            <v>0</v>
          </cell>
        </row>
        <row r="18">
          <cell r="B18">
            <v>26.991666666666671</v>
          </cell>
          <cell r="C18">
            <v>34.200000000000003</v>
          </cell>
          <cell r="D18">
            <v>21.6</v>
          </cell>
          <cell r="E18">
            <v>76.666666666666671</v>
          </cell>
          <cell r="F18">
            <v>96</v>
          </cell>
          <cell r="G18">
            <v>50</v>
          </cell>
          <cell r="H18">
            <v>11.879999999999999</v>
          </cell>
          <cell r="I18" t="str">
            <v>NO</v>
          </cell>
          <cell r="J18">
            <v>26.64</v>
          </cell>
          <cell r="K18">
            <v>0</v>
          </cell>
        </row>
        <row r="19">
          <cell r="B19">
            <v>27.291666666666661</v>
          </cell>
          <cell r="C19">
            <v>35</v>
          </cell>
          <cell r="D19">
            <v>22.1</v>
          </cell>
          <cell r="E19">
            <v>77.916666666666671</v>
          </cell>
          <cell r="F19">
            <v>98</v>
          </cell>
          <cell r="G19">
            <v>46</v>
          </cell>
          <cell r="H19">
            <v>11.879999999999999</v>
          </cell>
          <cell r="I19" t="str">
            <v>SE</v>
          </cell>
          <cell r="J19">
            <v>38.159999999999997</v>
          </cell>
          <cell r="K19">
            <v>4.2</v>
          </cell>
        </row>
        <row r="20">
          <cell r="B20">
            <v>26.512500000000006</v>
          </cell>
          <cell r="C20">
            <v>33.9</v>
          </cell>
          <cell r="D20">
            <v>21.6</v>
          </cell>
          <cell r="E20">
            <v>78.458333333333329</v>
          </cell>
          <cell r="F20">
            <v>96</v>
          </cell>
          <cell r="G20">
            <v>47</v>
          </cell>
          <cell r="H20">
            <v>6.84</v>
          </cell>
          <cell r="I20" t="str">
            <v>SE</v>
          </cell>
          <cell r="J20">
            <v>19.440000000000001</v>
          </cell>
          <cell r="K20">
            <v>0.4</v>
          </cell>
        </row>
        <row r="21">
          <cell r="B21">
            <v>27.016666666666666</v>
          </cell>
          <cell r="C21">
            <v>33.700000000000003</v>
          </cell>
          <cell r="D21">
            <v>23.3</v>
          </cell>
          <cell r="E21">
            <v>82.791666666666671</v>
          </cell>
          <cell r="F21">
            <v>97</v>
          </cell>
          <cell r="G21">
            <v>52</v>
          </cell>
          <cell r="H21">
            <v>9.3600000000000012</v>
          </cell>
          <cell r="I21" t="str">
            <v>SE</v>
          </cell>
          <cell r="J21">
            <v>23.759999999999998</v>
          </cell>
          <cell r="K21">
            <v>10.4</v>
          </cell>
        </row>
        <row r="22">
          <cell r="B22">
            <v>23.716666666666669</v>
          </cell>
          <cell r="C22">
            <v>26.5</v>
          </cell>
          <cell r="D22">
            <v>21.4</v>
          </cell>
          <cell r="E22">
            <v>92.125</v>
          </cell>
          <cell r="F22">
            <v>97</v>
          </cell>
          <cell r="G22">
            <v>77</v>
          </cell>
          <cell r="H22">
            <v>12.6</v>
          </cell>
          <cell r="I22" t="str">
            <v>S</v>
          </cell>
          <cell r="J22">
            <v>26.64</v>
          </cell>
          <cell r="K22">
            <v>13.4</v>
          </cell>
        </row>
        <row r="23">
          <cell r="B23">
            <v>24.05</v>
          </cell>
          <cell r="C23">
            <v>30.1</v>
          </cell>
          <cell r="D23">
            <v>20</v>
          </cell>
          <cell r="E23">
            <v>88.041666666666671</v>
          </cell>
          <cell r="F23">
            <v>99</v>
          </cell>
          <cell r="G23">
            <v>63</v>
          </cell>
          <cell r="H23">
            <v>9.7200000000000006</v>
          </cell>
          <cell r="I23" t="str">
            <v>NO</v>
          </cell>
          <cell r="J23">
            <v>19.8</v>
          </cell>
          <cell r="K23">
            <v>0</v>
          </cell>
        </row>
        <row r="24">
          <cell r="B24">
            <v>27.066666666666674</v>
          </cell>
          <cell r="C24">
            <v>33.6</v>
          </cell>
          <cell r="D24">
            <v>21.8</v>
          </cell>
          <cell r="E24">
            <v>79.791666666666671</v>
          </cell>
          <cell r="F24">
            <v>98</v>
          </cell>
          <cell r="G24">
            <v>51</v>
          </cell>
          <cell r="H24">
            <v>12.6</v>
          </cell>
          <cell r="I24" t="str">
            <v>NO</v>
          </cell>
          <cell r="J24">
            <v>32.4</v>
          </cell>
          <cell r="K24">
            <v>0.8</v>
          </cell>
        </row>
        <row r="25">
          <cell r="B25">
            <v>26.220833333333335</v>
          </cell>
          <cell r="C25">
            <v>32.799999999999997</v>
          </cell>
          <cell r="D25">
            <v>22.8</v>
          </cell>
          <cell r="E25">
            <v>85.666666666666671</v>
          </cell>
          <cell r="F25">
            <v>97</v>
          </cell>
          <cell r="G25">
            <v>58</v>
          </cell>
          <cell r="H25">
            <v>10.8</v>
          </cell>
          <cell r="I25" t="str">
            <v>SE</v>
          </cell>
          <cell r="J25">
            <v>32.4</v>
          </cell>
          <cell r="K25">
            <v>6</v>
          </cell>
        </row>
        <row r="26">
          <cell r="B26">
            <v>26.070833333333336</v>
          </cell>
          <cell r="C26">
            <v>32.700000000000003</v>
          </cell>
          <cell r="D26">
            <v>22.2</v>
          </cell>
          <cell r="E26">
            <v>84.75</v>
          </cell>
          <cell r="F26">
            <v>98</v>
          </cell>
          <cell r="G26">
            <v>54</v>
          </cell>
          <cell r="H26">
            <v>6.12</v>
          </cell>
          <cell r="I26" t="str">
            <v>S</v>
          </cell>
          <cell r="J26">
            <v>16.920000000000002</v>
          </cell>
          <cell r="K26">
            <v>0</v>
          </cell>
        </row>
        <row r="27">
          <cell r="B27">
            <v>25.808333333333337</v>
          </cell>
          <cell r="C27">
            <v>33</v>
          </cell>
          <cell r="D27">
            <v>21.1</v>
          </cell>
          <cell r="E27">
            <v>76.041666666666671</v>
          </cell>
          <cell r="F27">
            <v>93</v>
          </cell>
          <cell r="G27">
            <v>51</v>
          </cell>
          <cell r="H27">
            <v>10.8</v>
          </cell>
          <cell r="I27" t="str">
            <v>S</v>
          </cell>
          <cell r="J27">
            <v>22.32</v>
          </cell>
          <cell r="K27">
            <v>0</v>
          </cell>
        </row>
        <row r="28">
          <cell r="B28">
            <v>25.88333333333334</v>
          </cell>
          <cell r="C28">
            <v>33.200000000000003</v>
          </cell>
          <cell r="D28">
            <v>20.8</v>
          </cell>
          <cell r="E28">
            <v>75.333333333333329</v>
          </cell>
          <cell r="F28">
            <v>95</v>
          </cell>
          <cell r="G28">
            <v>43</v>
          </cell>
          <cell r="H28">
            <v>11.879999999999999</v>
          </cell>
          <cell r="I28" t="str">
            <v>S</v>
          </cell>
          <cell r="J28">
            <v>20.52</v>
          </cell>
          <cell r="K28">
            <v>0</v>
          </cell>
        </row>
        <row r="29">
          <cell r="B29">
            <v>26.012499999999999</v>
          </cell>
          <cell r="C29">
            <v>32.5</v>
          </cell>
          <cell r="D29">
            <v>21.3</v>
          </cell>
          <cell r="E29">
            <v>75.291666666666671</v>
          </cell>
          <cell r="F29">
            <v>95</v>
          </cell>
          <cell r="G29">
            <v>45</v>
          </cell>
          <cell r="H29">
            <v>9.7200000000000006</v>
          </cell>
          <cell r="I29" t="str">
            <v>S</v>
          </cell>
          <cell r="J29">
            <v>18.720000000000002</v>
          </cell>
          <cell r="K29">
            <v>0</v>
          </cell>
        </row>
        <row r="30">
          <cell r="B30">
            <v>26.070833333333336</v>
          </cell>
          <cell r="C30">
            <v>32.799999999999997</v>
          </cell>
          <cell r="D30">
            <v>21.5</v>
          </cell>
          <cell r="E30">
            <v>68.958333333333329</v>
          </cell>
          <cell r="F30">
            <v>87</v>
          </cell>
          <cell r="G30">
            <v>50</v>
          </cell>
          <cell r="H30">
            <v>11.16</v>
          </cell>
          <cell r="I30" t="str">
            <v>SE</v>
          </cell>
          <cell r="J30">
            <v>21.6</v>
          </cell>
          <cell r="K30">
            <v>0</v>
          </cell>
        </row>
        <row r="31">
          <cell r="B31">
            <v>25.979166666666661</v>
          </cell>
          <cell r="C31">
            <v>33</v>
          </cell>
          <cell r="D31">
            <v>20.6</v>
          </cell>
          <cell r="E31">
            <v>62</v>
          </cell>
          <cell r="F31">
            <v>84</v>
          </cell>
          <cell r="G31">
            <v>31</v>
          </cell>
          <cell r="H31">
            <v>9.7200000000000006</v>
          </cell>
          <cell r="I31" t="str">
            <v>SE</v>
          </cell>
          <cell r="J31">
            <v>20.16</v>
          </cell>
          <cell r="K31">
            <v>0</v>
          </cell>
        </row>
        <row r="32">
          <cell r="B32">
            <v>24.704166666666666</v>
          </cell>
          <cell r="C32">
            <v>33.1</v>
          </cell>
          <cell r="D32">
            <v>19.100000000000001</v>
          </cell>
          <cell r="E32">
            <v>68.916666666666671</v>
          </cell>
          <cell r="F32">
            <v>92</v>
          </cell>
          <cell r="G32">
            <v>37</v>
          </cell>
          <cell r="H32">
            <v>9.7200000000000006</v>
          </cell>
          <cell r="I32" t="str">
            <v>S</v>
          </cell>
          <cell r="J32">
            <v>23.400000000000002</v>
          </cell>
          <cell r="K32">
            <v>0</v>
          </cell>
        </row>
        <row r="33">
          <cell r="B33">
            <v>24.700000000000003</v>
          </cell>
          <cell r="C33">
            <v>32.9</v>
          </cell>
          <cell r="D33">
            <v>18.899999999999999</v>
          </cell>
          <cell r="E33">
            <v>70.083333333333329</v>
          </cell>
          <cell r="F33">
            <v>95</v>
          </cell>
          <cell r="G33">
            <v>36</v>
          </cell>
          <cell r="H33">
            <v>10.08</v>
          </cell>
          <cell r="I33" t="str">
            <v>SE</v>
          </cell>
          <cell r="J33">
            <v>20.16</v>
          </cell>
          <cell r="K33">
            <v>0</v>
          </cell>
        </row>
        <row r="34">
          <cell r="B34">
            <v>24.520833333333332</v>
          </cell>
          <cell r="C34">
            <v>32.6</v>
          </cell>
          <cell r="D34">
            <v>18.600000000000001</v>
          </cell>
          <cell r="E34">
            <v>69</v>
          </cell>
          <cell r="F34">
            <v>92</v>
          </cell>
          <cell r="G34">
            <v>37</v>
          </cell>
          <cell r="H34">
            <v>11.879999999999999</v>
          </cell>
          <cell r="I34" t="str">
            <v>SE</v>
          </cell>
          <cell r="J34">
            <v>20.52</v>
          </cell>
          <cell r="K34">
            <v>0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24.599999999999998</v>
          </cell>
          <cell r="C5">
            <v>32.200000000000003</v>
          </cell>
          <cell r="D5">
            <v>20</v>
          </cell>
          <cell r="E5">
            <v>75.208333333333329</v>
          </cell>
          <cell r="F5">
            <v>95</v>
          </cell>
          <cell r="G5">
            <v>43</v>
          </cell>
          <cell r="H5">
            <v>11.520000000000001</v>
          </cell>
          <cell r="I5" t="str">
            <v>SE</v>
          </cell>
          <cell r="J5">
            <v>24.12</v>
          </cell>
          <cell r="K5">
            <v>2.2000000000000002</v>
          </cell>
        </row>
        <row r="6">
          <cell r="B6">
            <v>25.300000000000008</v>
          </cell>
          <cell r="C6">
            <v>30.2</v>
          </cell>
          <cell r="D6">
            <v>21.5</v>
          </cell>
          <cell r="E6">
            <v>68.958333333333329</v>
          </cell>
          <cell r="F6">
            <v>86</v>
          </cell>
          <cell r="G6">
            <v>50</v>
          </cell>
          <cell r="H6">
            <v>20.52</v>
          </cell>
          <cell r="I6" t="str">
            <v>S</v>
          </cell>
          <cell r="J6">
            <v>29.880000000000003</v>
          </cell>
          <cell r="K6">
            <v>0</v>
          </cell>
        </row>
        <row r="7">
          <cell r="B7">
            <v>25.391666666666676</v>
          </cell>
          <cell r="C7">
            <v>29.4</v>
          </cell>
          <cell r="D7">
            <v>21.6</v>
          </cell>
          <cell r="E7">
            <v>72.666666666666671</v>
          </cell>
          <cell r="F7">
            <v>91</v>
          </cell>
          <cell r="G7">
            <v>49</v>
          </cell>
          <cell r="H7">
            <v>20.16</v>
          </cell>
          <cell r="I7" t="str">
            <v>L</v>
          </cell>
          <cell r="J7">
            <v>31.319999999999997</v>
          </cell>
          <cell r="K7">
            <v>0</v>
          </cell>
        </row>
        <row r="8">
          <cell r="B8">
            <v>26.125</v>
          </cell>
          <cell r="C8">
            <v>31.3</v>
          </cell>
          <cell r="D8">
            <v>21.6</v>
          </cell>
          <cell r="E8">
            <v>65.083333333333329</v>
          </cell>
          <cell r="F8">
            <v>79</v>
          </cell>
          <cell r="G8">
            <v>48</v>
          </cell>
          <cell r="H8">
            <v>23.400000000000002</v>
          </cell>
          <cell r="I8" t="str">
            <v>L</v>
          </cell>
          <cell r="J8">
            <v>34.92</v>
          </cell>
          <cell r="K8">
            <v>0</v>
          </cell>
        </row>
        <row r="9">
          <cell r="B9">
            <v>24.574999999999999</v>
          </cell>
          <cell r="C9">
            <v>30.5</v>
          </cell>
          <cell r="D9">
            <v>21.7</v>
          </cell>
          <cell r="E9">
            <v>85.25</v>
          </cell>
          <cell r="F9">
            <v>96</v>
          </cell>
          <cell r="G9">
            <v>63</v>
          </cell>
          <cell r="H9">
            <v>24.48</v>
          </cell>
          <cell r="I9" t="str">
            <v>L</v>
          </cell>
          <cell r="J9">
            <v>58.32</v>
          </cell>
          <cell r="K9">
            <v>43.599999999999994</v>
          </cell>
        </row>
        <row r="10">
          <cell r="B10">
            <v>23.379166666666674</v>
          </cell>
          <cell r="C10">
            <v>28.7</v>
          </cell>
          <cell r="D10">
            <v>18.899999999999999</v>
          </cell>
          <cell r="E10">
            <v>76.458333333333329</v>
          </cell>
          <cell r="F10">
            <v>94</v>
          </cell>
          <cell r="G10">
            <v>51</v>
          </cell>
          <cell r="H10">
            <v>19.440000000000001</v>
          </cell>
          <cell r="I10" t="str">
            <v>SO</v>
          </cell>
          <cell r="J10">
            <v>31.319999999999997</v>
          </cell>
          <cell r="K10">
            <v>0</v>
          </cell>
        </row>
        <row r="11">
          <cell r="B11">
            <v>22.966666666666665</v>
          </cell>
          <cell r="C11">
            <v>27.8</v>
          </cell>
          <cell r="D11">
            <v>19.2</v>
          </cell>
          <cell r="E11">
            <v>72.625</v>
          </cell>
          <cell r="F11">
            <v>89</v>
          </cell>
          <cell r="G11">
            <v>52</v>
          </cell>
          <cell r="H11">
            <v>23.759999999999998</v>
          </cell>
          <cell r="I11" t="str">
            <v>L</v>
          </cell>
          <cell r="J11">
            <v>39.96</v>
          </cell>
          <cell r="K11">
            <v>0</v>
          </cell>
        </row>
        <row r="12">
          <cell r="B12">
            <v>22.595833333333331</v>
          </cell>
          <cell r="C12">
            <v>28.2</v>
          </cell>
          <cell r="D12">
            <v>17.600000000000001</v>
          </cell>
          <cell r="E12">
            <v>67.916666666666671</v>
          </cell>
          <cell r="F12">
            <v>83</v>
          </cell>
          <cell r="G12">
            <v>50</v>
          </cell>
          <cell r="H12">
            <v>21.6</v>
          </cell>
          <cell r="I12" t="str">
            <v>L</v>
          </cell>
          <cell r="J12">
            <v>36.72</v>
          </cell>
          <cell r="K12">
            <v>0</v>
          </cell>
        </row>
        <row r="13">
          <cell r="B13">
            <v>23.675000000000001</v>
          </cell>
          <cell r="C13">
            <v>31.1</v>
          </cell>
          <cell r="D13">
            <v>19.3</v>
          </cell>
          <cell r="E13">
            <v>72.5</v>
          </cell>
          <cell r="F13">
            <v>92</v>
          </cell>
          <cell r="G13">
            <v>42</v>
          </cell>
          <cell r="H13">
            <v>21.96</v>
          </cell>
          <cell r="I13" t="str">
            <v>SE</v>
          </cell>
          <cell r="J13">
            <v>30.96</v>
          </cell>
          <cell r="K13">
            <v>0</v>
          </cell>
        </row>
        <row r="14">
          <cell r="B14">
            <v>24.3125</v>
          </cell>
          <cell r="C14">
            <v>29.9</v>
          </cell>
          <cell r="D14">
            <v>20.5</v>
          </cell>
          <cell r="E14">
            <v>71.375</v>
          </cell>
          <cell r="F14">
            <v>89</v>
          </cell>
          <cell r="G14">
            <v>48</v>
          </cell>
          <cell r="H14">
            <v>17.28</v>
          </cell>
          <cell r="I14" t="str">
            <v>SE</v>
          </cell>
          <cell r="J14">
            <v>26.64</v>
          </cell>
          <cell r="K14">
            <v>0</v>
          </cell>
        </row>
        <row r="15">
          <cell r="B15">
            <v>25.125</v>
          </cell>
          <cell r="C15">
            <v>30.5</v>
          </cell>
          <cell r="D15">
            <v>20.8</v>
          </cell>
          <cell r="E15">
            <v>69.083333333333329</v>
          </cell>
          <cell r="F15">
            <v>91</v>
          </cell>
          <cell r="G15">
            <v>37</v>
          </cell>
          <cell r="H15">
            <v>15.48</v>
          </cell>
          <cell r="I15" t="str">
            <v>SE</v>
          </cell>
          <cell r="J15">
            <v>27</v>
          </cell>
          <cell r="K15">
            <v>0</v>
          </cell>
        </row>
        <row r="16">
          <cell r="B16">
            <v>26.19583333333334</v>
          </cell>
          <cell r="C16">
            <v>31.4</v>
          </cell>
          <cell r="D16">
            <v>21.5</v>
          </cell>
          <cell r="E16">
            <v>64.833333333333329</v>
          </cell>
          <cell r="F16">
            <v>90</v>
          </cell>
          <cell r="G16">
            <v>33</v>
          </cell>
          <cell r="H16">
            <v>10.44</v>
          </cell>
          <cell r="I16" t="str">
            <v>SE</v>
          </cell>
          <cell r="J16">
            <v>20.52</v>
          </cell>
          <cell r="K16">
            <v>0</v>
          </cell>
        </row>
        <row r="17">
          <cell r="B17">
            <v>25.566666666666666</v>
          </cell>
          <cell r="C17">
            <v>30.8</v>
          </cell>
          <cell r="D17">
            <v>21.8</v>
          </cell>
          <cell r="E17">
            <v>65.375</v>
          </cell>
          <cell r="F17">
            <v>90</v>
          </cell>
          <cell r="G17">
            <v>43</v>
          </cell>
          <cell r="H17">
            <v>21.96</v>
          </cell>
          <cell r="I17" t="str">
            <v>L</v>
          </cell>
          <cell r="J17">
            <v>32.4</v>
          </cell>
          <cell r="K17">
            <v>0</v>
          </cell>
        </row>
        <row r="18">
          <cell r="B18">
            <v>25.474999999999998</v>
          </cell>
          <cell r="C18">
            <v>31.2</v>
          </cell>
          <cell r="D18">
            <v>21.4</v>
          </cell>
          <cell r="E18">
            <v>69.041666666666671</v>
          </cell>
          <cell r="F18">
            <v>80</v>
          </cell>
          <cell r="G18">
            <v>55</v>
          </cell>
          <cell r="H18">
            <v>22.68</v>
          </cell>
          <cell r="I18" t="str">
            <v>L</v>
          </cell>
          <cell r="J18">
            <v>33.480000000000004</v>
          </cell>
          <cell r="K18">
            <v>0</v>
          </cell>
        </row>
        <row r="19">
          <cell r="B19">
            <v>25.333333333333339</v>
          </cell>
          <cell r="C19">
            <v>31.6</v>
          </cell>
          <cell r="D19">
            <v>21.4</v>
          </cell>
          <cell r="E19">
            <v>82.291666666666671</v>
          </cell>
          <cell r="F19">
            <v>96</v>
          </cell>
          <cell r="G19">
            <v>57</v>
          </cell>
          <cell r="H19">
            <v>17.28</v>
          </cell>
          <cell r="I19" t="str">
            <v>SE</v>
          </cell>
          <cell r="J19">
            <v>30.6</v>
          </cell>
          <cell r="K19">
            <v>5</v>
          </cell>
        </row>
        <row r="20">
          <cell r="B20">
            <v>26.0625</v>
          </cell>
          <cell r="C20">
            <v>33.6</v>
          </cell>
          <cell r="D20">
            <v>21.7</v>
          </cell>
          <cell r="E20">
            <v>79.791666666666671</v>
          </cell>
          <cell r="F20">
            <v>96</v>
          </cell>
          <cell r="G20">
            <v>46</v>
          </cell>
          <cell r="H20">
            <v>13.32</v>
          </cell>
          <cell r="I20" t="str">
            <v>SO</v>
          </cell>
          <cell r="J20">
            <v>46.080000000000005</v>
          </cell>
          <cell r="K20">
            <v>0.2</v>
          </cell>
        </row>
        <row r="21">
          <cell r="B21">
            <v>25.983333333333331</v>
          </cell>
          <cell r="C21">
            <v>31.5</v>
          </cell>
          <cell r="D21">
            <v>21.9</v>
          </cell>
          <cell r="E21">
            <v>76.166666666666671</v>
          </cell>
          <cell r="F21">
            <v>92</v>
          </cell>
          <cell r="G21">
            <v>55</v>
          </cell>
          <cell r="H21">
            <v>20.16</v>
          </cell>
          <cell r="I21" t="str">
            <v>L</v>
          </cell>
          <cell r="J21">
            <v>30.6</v>
          </cell>
          <cell r="K21">
            <v>0</v>
          </cell>
        </row>
        <row r="22">
          <cell r="B22">
            <v>24.733333333333331</v>
          </cell>
          <cell r="C22">
            <v>26.9</v>
          </cell>
          <cell r="D22">
            <v>22.3</v>
          </cell>
          <cell r="E22">
            <v>83.958333333333329</v>
          </cell>
          <cell r="F22">
            <v>96</v>
          </cell>
          <cell r="G22">
            <v>71</v>
          </cell>
          <cell r="H22">
            <v>20.16</v>
          </cell>
          <cell r="I22" t="str">
            <v>SE</v>
          </cell>
          <cell r="J22">
            <v>28.8</v>
          </cell>
          <cell r="K22">
            <v>5.3999999999999995</v>
          </cell>
        </row>
        <row r="23">
          <cell r="B23">
            <v>26.545833333333334</v>
          </cell>
          <cell r="C23">
            <v>33</v>
          </cell>
          <cell r="D23">
            <v>22.4</v>
          </cell>
          <cell r="E23">
            <v>77.791666666666671</v>
          </cell>
          <cell r="F23">
            <v>96</v>
          </cell>
          <cell r="G23">
            <v>45</v>
          </cell>
          <cell r="H23">
            <v>13.68</v>
          </cell>
          <cell r="I23" t="str">
            <v>SE</v>
          </cell>
          <cell r="J23">
            <v>26.64</v>
          </cell>
          <cell r="K23">
            <v>0</v>
          </cell>
        </row>
        <row r="24">
          <cell r="B24">
            <v>27.524999999999991</v>
          </cell>
          <cell r="C24">
            <v>34.1</v>
          </cell>
          <cell r="D24">
            <v>22.5</v>
          </cell>
          <cell r="E24">
            <v>70.541666666666671</v>
          </cell>
          <cell r="F24">
            <v>92</v>
          </cell>
          <cell r="G24">
            <v>41</v>
          </cell>
          <cell r="H24">
            <v>25.2</v>
          </cell>
          <cell r="I24" t="str">
            <v>NE</v>
          </cell>
          <cell r="J24">
            <v>43.2</v>
          </cell>
          <cell r="K24">
            <v>0</v>
          </cell>
        </row>
        <row r="25">
          <cell r="B25">
            <v>27.379166666666666</v>
          </cell>
          <cell r="C25">
            <v>34.4</v>
          </cell>
          <cell r="D25">
            <v>22.8</v>
          </cell>
          <cell r="E25">
            <v>72.041666666666671</v>
          </cell>
          <cell r="F25">
            <v>92</v>
          </cell>
          <cell r="G25">
            <v>43</v>
          </cell>
          <cell r="H25">
            <v>28.44</v>
          </cell>
          <cell r="I25" t="str">
            <v>O</v>
          </cell>
          <cell r="J25">
            <v>48.96</v>
          </cell>
          <cell r="K25">
            <v>0</v>
          </cell>
        </row>
        <row r="26">
          <cell r="B26">
            <v>24.850000000000005</v>
          </cell>
          <cell r="C26">
            <v>31.8</v>
          </cell>
          <cell r="D26">
            <v>22.3</v>
          </cell>
          <cell r="E26">
            <v>86.583333333333329</v>
          </cell>
          <cell r="F26">
            <v>97</v>
          </cell>
          <cell r="G26">
            <v>56</v>
          </cell>
          <cell r="H26">
            <v>19.079999999999998</v>
          </cell>
          <cell r="I26" t="str">
            <v>NO</v>
          </cell>
          <cell r="J26">
            <v>32.76</v>
          </cell>
          <cell r="K26">
            <v>5.4</v>
          </cell>
        </row>
        <row r="27">
          <cell r="B27">
            <v>25.241666666666664</v>
          </cell>
          <cell r="C27">
            <v>31</v>
          </cell>
          <cell r="D27">
            <v>22.8</v>
          </cell>
          <cell r="E27">
            <v>84.375</v>
          </cell>
          <cell r="F27">
            <v>97</v>
          </cell>
          <cell r="G27">
            <v>54</v>
          </cell>
          <cell r="H27">
            <v>11.16</v>
          </cell>
          <cell r="I27" t="str">
            <v>SE</v>
          </cell>
          <cell r="J27">
            <v>19.079999999999998</v>
          </cell>
          <cell r="K27">
            <v>0</v>
          </cell>
        </row>
        <row r="28">
          <cell r="B28">
            <v>25.441666666666674</v>
          </cell>
          <cell r="C28">
            <v>31.7</v>
          </cell>
          <cell r="D28">
            <v>22</v>
          </cell>
          <cell r="E28">
            <v>79.541666666666671</v>
          </cell>
          <cell r="F28">
            <v>94</v>
          </cell>
          <cell r="G28">
            <v>54</v>
          </cell>
          <cell r="H28">
            <v>14.76</v>
          </cell>
          <cell r="I28" t="str">
            <v>SE</v>
          </cell>
          <cell r="J28">
            <v>21.6</v>
          </cell>
          <cell r="K28">
            <v>0</v>
          </cell>
        </row>
        <row r="29">
          <cell r="B29">
            <v>25.549999999999997</v>
          </cell>
          <cell r="C29">
            <v>31.4</v>
          </cell>
          <cell r="D29">
            <v>21.4</v>
          </cell>
          <cell r="E29">
            <v>73.416666666666671</v>
          </cell>
          <cell r="F29">
            <v>93</v>
          </cell>
          <cell r="G29">
            <v>43</v>
          </cell>
          <cell r="H29">
            <v>14.04</v>
          </cell>
          <cell r="I29" t="str">
            <v>S</v>
          </cell>
          <cell r="J29">
            <v>25.56</v>
          </cell>
          <cell r="K29">
            <v>0</v>
          </cell>
        </row>
        <row r="30">
          <cell r="B30">
            <v>23.324999999999999</v>
          </cell>
          <cell r="C30">
            <v>28.8</v>
          </cell>
          <cell r="D30">
            <v>18</v>
          </cell>
          <cell r="E30">
            <v>64</v>
          </cell>
          <cell r="F30">
            <v>80</v>
          </cell>
          <cell r="G30">
            <v>40</v>
          </cell>
          <cell r="H30">
            <v>23.759999999999998</v>
          </cell>
          <cell r="I30" t="str">
            <v>L</v>
          </cell>
          <cell r="J30">
            <v>38.519999999999996</v>
          </cell>
          <cell r="K30">
            <v>0</v>
          </cell>
        </row>
        <row r="31">
          <cell r="B31">
            <v>23.112499999999997</v>
          </cell>
          <cell r="C31">
            <v>29.4</v>
          </cell>
          <cell r="D31">
            <v>19</v>
          </cell>
          <cell r="E31">
            <v>70.083333333333329</v>
          </cell>
          <cell r="F31">
            <v>91</v>
          </cell>
          <cell r="G31">
            <v>38</v>
          </cell>
          <cell r="H31">
            <v>17.64</v>
          </cell>
          <cell r="I31" t="str">
            <v>SE</v>
          </cell>
          <cell r="J31">
            <v>28.44</v>
          </cell>
          <cell r="K31">
            <v>0</v>
          </cell>
        </row>
        <row r="32">
          <cell r="B32">
            <v>23.991666666666671</v>
          </cell>
          <cell r="C32">
            <v>30.2</v>
          </cell>
          <cell r="D32">
            <v>19.2</v>
          </cell>
          <cell r="E32">
            <v>64.916666666666671</v>
          </cell>
          <cell r="F32">
            <v>83</v>
          </cell>
          <cell r="G32">
            <v>37</v>
          </cell>
          <cell r="H32">
            <v>14.04</v>
          </cell>
          <cell r="I32" t="str">
            <v>SE</v>
          </cell>
          <cell r="J32">
            <v>33.119999999999997</v>
          </cell>
          <cell r="K32">
            <v>0</v>
          </cell>
        </row>
        <row r="33">
          <cell r="B33">
            <v>23.737499999999997</v>
          </cell>
          <cell r="C33">
            <v>29.2</v>
          </cell>
          <cell r="D33">
            <v>18.899999999999999</v>
          </cell>
          <cell r="E33">
            <v>67.75</v>
          </cell>
          <cell r="F33">
            <v>92</v>
          </cell>
          <cell r="G33">
            <v>42</v>
          </cell>
          <cell r="H33">
            <v>21.96</v>
          </cell>
          <cell r="I33" t="str">
            <v>SE</v>
          </cell>
          <cell r="J33">
            <v>36</v>
          </cell>
          <cell r="K33">
            <v>0</v>
          </cell>
        </row>
        <row r="34">
          <cell r="B34">
            <v>22.325000000000003</v>
          </cell>
          <cell r="C34">
            <v>28.2</v>
          </cell>
          <cell r="D34">
            <v>17.5</v>
          </cell>
          <cell r="E34">
            <v>70.5</v>
          </cell>
          <cell r="F34">
            <v>91</v>
          </cell>
          <cell r="G34">
            <v>45</v>
          </cell>
          <cell r="H34">
            <v>21.6</v>
          </cell>
          <cell r="I34" t="str">
            <v>L</v>
          </cell>
          <cell r="J34">
            <v>34.92</v>
          </cell>
          <cell r="K34">
            <v>0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22.899999999999995</v>
          </cell>
          <cell r="C5">
            <v>31.4</v>
          </cell>
          <cell r="D5">
            <v>18.3</v>
          </cell>
          <cell r="E5">
            <v>58.777777777777779</v>
          </cell>
          <cell r="F5">
            <v>93</v>
          </cell>
          <cell r="G5">
            <v>36</v>
          </cell>
          <cell r="H5">
            <v>7.9200000000000008</v>
          </cell>
          <cell r="I5" t="str">
            <v>S</v>
          </cell>
          <cell r="J5">
            <v>19.079999999999998</v>
          </cell>
          <cell r="K5">
            <v>0.2</v>
          </cell>
        </row>
        <row r="6">
          <cell r="B6">
            <v>24.112500000000001</v>
          </cell>
          <cell r="C6">
            <v>33.299999999999997</v>
          </cell>
          <cell r="D6">
            <v>18.100000000000001</v>
          </cell>
          <cell r="E6">
            <v>62.636363636363633</v>
          </cell>
          <cell r="F6">
            <v>100</v>
          </cell>
          <cell r="G6">
            <v>46</v>
          </cell>
          <cell r="H6">
            <v>8.2799999999999994</v>
          </cell>
          <cell r="I6" t="str">
            <v>S</v>
          </cell>
          <cell r="J6">
            <v>15.48</v>
          </cell>
          <cell r="K6">
            <v>0</v>
          </cell>
        </row>
        <row r="7">
          <cell r="B7">
            <v>26.875</v>
          </cell>
          <cell r="C7">
            <v>35</v>
          </cell>
          <cell r="D7">
            <v>22</v>
          </cell>
          <cell r="E7">
            <v>64.333333333333329</v>
          </cell>
          <cell r="F7">
            <v>100</v>
          </cell>
          <cell r="G7">
            <v>45</v>
          </cell>
          <cell r="H7">
            <v>9</v>
          </cell>
          <cell r="I7" t="str">
            <v>N</v>
          </cell>
          <cell r="J7">
            <v>21.96</v>
          </cell>
          <cell r="K7">
            <v>0</v>
          </cell>
        </row>
        <row r="8">
          <cell r="B8">
            <v>26.245833333333337</v>
          </cell>
          <cell r="C8">
            <v>33.1</v>
          </cell>
          <cell r="D8">
            <v>22.3</v>
          </cell>
          <cell r="E8">
            <v>82.10526315789474</v>
          </cell>
          <cell r="F8">
            <v>100</v>
          </cell>
          <cell r="G8">
            <v>57</v>
          </cell>
          <cell r="H8">
            <v>17.28</v>
          </cell>
          <cell r="I8" t="str">
            <v>NE</v>
          </cell>
          <cell r="J8">
            <v>57.24</v>
          </cell>
          <cell r="K8">
            <v>5.8</v>
          </cell>
        </row>
        <row r="9">
          <cell r="B9">
            <v>24.379166666666666</v>
          </cell>
          <cell r="C9">
            <v>28.8</v>
          </cell>
          <cell r="D9">
            <v>21.9</v>
          </cell>
          <cell r="E9">
            <v>84.3</v>
          </cell>
          <cell r="F9">
            <v>100</v>
          </cell>
          <cell r="G9">
            <v>68</v>
          </cell>
          <cell r="H9">
            <v>19.8</v>
          </cell>
          <cell r="I9" t="str">
            <v>N</v>
          </cell>
          <cell r="J9">
            <v>39.6</v>
          </cell>
          <cell r="K9">
            <v>79.399999999999991</v>
          </cell>
        </row>
        <row r="10">
          <cell r="B10">
            <v>22.333333333333332</v>
          </cell>
          <cell r="C10">
            <v>27.9</v>
          </cell>
          <cell r="D10">
            <v>19.399999999999999</v>
          </cell>
          <cell r="E10">
            <v>72.928571428571431</v>
          </cell>
          <cell r="F10">
            <v>100</v>
          </cell>
          <cell r="G10">
            <v>52</v>
          </cell>
          <cell r="H10">
            <v>15.120000000000001</v>
          </cell>
          <cell r="I10" t="str">
            <v>S</v>
          </cell>
          <cell r="J10">
            <v>30.240000000000002</v>
          </cell>
          <cell r="K10">
            <v>0</v>
          </cell>
        </row>
        <row r="11">
          <cell r="B11">
            <v>22.183333333333337</v>
          </cell>
          <cell r="C11">
            <v>31.4</v>
          </cell>
          <cell r="D11">
            <v>15.5</v>
          </cell>
          <cell r="E11">
            <v>65.357142857142861</v>
          </cell>
          <cell r="F11">
            <v>100</v>
          </cell>
          <cell r="G11">
            <v>43</v>
          </cell>
          <cell r="H11">
            <v>9</v>
          </cell>
          <cell r="I11" t="str">
            <v>NE</v>
          </cell>
          <cell r="J11">
            <v>24.12</v>
          </cell>
          <cell r="K11">
            <v>0.2</v>
          </cell>
        </row>
        <row r="12">
          <cell r="B12">
            <v>23.595833333333331</v>
          </cell>
          <cell r="C12">
            <v>31.9</v>
          </cell>
          <cell r="D12">
            <v>17.899999999999999</v>
          </cell>
          <cell r="E12">
            <v>69.333333333333329</v>
          </cell>
          <cell r="F12">
            <v>100</v>
          </cell>
          <cell r="G12">
            <v>46</v>
          </cell>
          <cell r="H12">
            <v>13.68</v>
          </cell>
          <cell r="I12" t="str">
            <v>NE</v>
          </cell>
          <cell r="J12">
            <v>27</v>
          </cell>
          <cell r="K12">
            <v>0</v>
          </cell>
        </row>
        <row r="13">
          <cell r="B13">
            <v>25.037500000000005</v>
          </cell>
          <cell r="C13">
            <v>33.700000000000003</v>
          </cell>
          <cell r="D13">
            <v>19</v>
          </cell>
          <cell r="E13">
            <v>58.75</v>
          </cell>
          <cell r="F13">
            <v>100</v>
          </cell>
          <cell r="G13">
            <v>41</v>
          </cell>
          <cell r="H13">
            <v>8.2799999999999994</v>
          </cell>
          <cell r="I13" t="str">
            <v>NE</v>
          </cell>
          <cell r="J13">
            <v>19.079999999999998</v>
          </cell>
          <cell r="K13">
            <v>0</v>
          </cell>
        </row>
        <row r="14">
          <cell r="B14">
            <v>25.120833333333334</v>
          </cell>
          <cell r="C14">
            <v>33.4</v>
          </cell>
          <cell r="D14">
            <v>18.899999999999999</v>
          </cell>
          <cell r="E14">
            <v>72.066666666666663</v>
          </cell>
          <cell r="F14">
            <v>100</v>
          </cell>
          <cell r="G14">
            <v>44</v>
          </cell>
          <cell r="H14">
            <v>6.84</v>
          </cell>
          <cell r="I14" t="str">
            <v>N</v>
          </cell>
          <cell r="J14">
            <v>15.48</v>
          </cell>
          <cell r="K14">
            <v>0</v>
          </cell>
        </row>
        <row r="15">
          <cell r="B15">
            <v>25.604166666666671</v>
          </cell>
          <cell r="C15">
            <v>34.1</v>
          </cell>
          <cell r="D15">
            <v>19.5</v>
          </cell>
          <cell r="E15">
            <v>60.545454545454547</v>
          </cell>
          <cell r="F15">
            <v>100</v>
          </cell>
          <cell r="G15">
            <v>42</v>
          </cell>
          <cell r="H15">
            <v>8.64</v>
          </cell>
          <cell r="I15" t="str">
            <v>N</v>
          </cell>
          <cell r="J15">
            <v>19.440000000000001</v>
          </cell>
          <cell r="K15">
            <v>0</v>
          </cell>
        </row>
        <row r="16">
          <cell r="B16">
            <v>25.904166666666669</v>
          </cell>
          <cell r="C16">
            <v>34.5</v>
          </cell>
          <cell r="D16">
            <v>19.899999999999999</v>
          </cell>
          <cell r="E16">
            <v>66.785714285714292</v>
          </cell>
          <cell r="F16">
            <v>100</v>
          </cell>
          <cell r="G16">
            <v>39</v>
          </cell>
          <cell r="H16">
            <v>5.7600000000000007</v>
          </cell>
          <cell r="I16" t="str">
            <v>NE</v>
          </cell>
          <cell r="J16">
            <v>27.36</v>
          </cell>
          <cell r="K16">
            <v>0</v>
          </cell>
        </row>
        <row r="17">
          <cell r="B17">
            <v>25.712500000000002</v>
          </cell>
          <cell r="C17">
            <v>31.3</v>
          </cell>
          <cell r="D17">
            <v>22.9</v>
          </cell>
          <cell r="E17">
            <v>80.9375</v>
          </cell>
          <cell r="F17">
            <v>100</v>
          </cell>
          <cell r="G17">
            <v>59</v>
          </cell>
          <cell r="H17">
            <v>5.4</v>
          </cell>
          <cell r="I17" t="str">
            <v>NE</v>
          </cell>
          <cell r="J17">
            <v>16.920000000000002</v>
          </cell>
          <cell r="K17">
            <v>0</v>
          </cell>
        </row>
        <row r="18">
          <cell r="B18">
            <v>26.4375</v>
          </cell>
          <cell r="C18">
            <v>33.1</v>
          </cell>
          <cell r="D18">
            <v>21.8</v>
          </cell>
          <cell r="E18">
            <v>77.3</v>
          </cell>
          <cell r="F18">
            <v>100</v>
          </cell>
          <cell r="G18">
            <v>53</v>
          </cell>
          <cell r="H18">
            <v>10.8</v>
          </cell>
          <cell r="I18" t="str">
            <v>NE</v>
          </cell>
          <cell r="J18">
            <v>27.720000000000002</v>
          </cell>
          <cell r="K18">
            <v>0</v>
          </cell>
        </row>
        <row r="19">
          <cell r="B19">
            <v>23.941666666666663</v>
          </cell>
          <cell r="C19">
            <v>31.8</v>
          </cell>
          <cell r="D19">
            <v>20.8</v>
          </cell>
          <cell r="E19">
            <v>89.75</v>
          </cell>
          <cell r="F19">
            <v>100</v>
          </cell>
          <cell r="G19">
            <v>61</v>
          </cell>
          <cell r="H19">
            <v>21.6</v>
          </cell>
          <cell r="I19" t="str">
            <v>NE</v>
          </cell>
          <cell r="J19">
            <v>48.6</v>
          </cell>
          <cell r="K19">
            <v>39.4</v>
          </cell>
        </row>
        <row r="20">
          <cell r="B20">
            <v>23.916666666666671</v>
          </cell>
          <cell r="C20">
            <v>32.200000000000003</v>
          </cell>
          <cell r="D20">
            <v>20.2</v>
          </cell>
          <cell r="E20">
            <v>81.8</v>
          </cell>
          <cell r="F20">
            <v>100</v>
          </cell>
          <cell r="G20">
            <v>61</v>
          </cell>
          <cell r="H20">
            <v>9.3600000000000012</v>
          </cell>
          <cell r="I20" t="str">
            <v>NE</v>
          </cell>
          <cell r="J20">
            <v>19.8</v>
          </cell>
          <cell r="K20">
            <v>0</v>
          </cell>
        </row>
        <row r="21">
          <cell r="B21">
            <v>25.412499999999994</v>
          </cell>
          <cell r="C21">
            <v>32.9</v>
          </cell>
          <cell r="D21">
            <v>21.3</v>
          </cell>
          <cell r="E21">
            <v>72.3</v>
          </cell>
          <cell r="F21">
            <v>100</v>
          </cell>
          <cell r="G21">
            <v>59</v>
          </cell>
          <cell r="H21">
            <v>16.920000000000002</v>
          </cell>
          <cell r="I21" t="str">
            <v>N</v>
          </cell>
          <cell r="J21">
            <v>30.96</v>
          </cell>
          <cell r="K21">
            <v>0</v>
          </cell>
        </row>
        <row r="22">
          <cell r="B22">
            <v>22.354166666666668</v>
          </cell>
          <cell r="C22">
            <v>25.1</v>
          </cell>
          <cell r="D22">
            <v>19.899999999999999</v>
          </cell>
          <cell r="E22">
            <v>89.5</v>
          </cell>
          <cell r="F22">
            <v>100</v>
          </cell>
          <cell r="G22">
            <v>79</v>
          </cell>
          <cell r="H22">
            <v>23.400000000000002</v>
          </cell>
          <cell r="I22" t="str">
            <v>S</v>
          </cell>
          <cell r="J22">
            <v>48.24</v>
          </cell>
          <cell r="K22">
            <v>67.600000000000009</v>
          </cell>
        </row>
        <row r="23">
          <cell r="B23">
            <v>23.758333333333326</v>
          </cell>
          <cell r="C23">
            <v>30.8</v>
          </cell>
          <cell r="D23">
            <v>19.3</v>
          </cell>
          <cell r="E23">
            <v>71</v>
          </cell>
          <cell r="F23">
            <v>100</v>
          </cell>
          <cell r="G23">
            <v>60</v>
          </cell>
          <cell r="H23">
            <v>13.32</v>
          </cell>
          <cell r="I23" t="str">
            <v>NE</v>
          </cell>
          <cell r="J23">
            <v>37.080000000000005</v>
          </cell>
          <cell r="K23">
            <v>0</v>
          </cell>
        </row>
        <row r="24">
          <cell r="B24">
            <v>26.350000000000005</v>
          </cell>
          <cell r="C24">
            <v>32.9</v>
          </cell>
          <cell r="D24">
            <v>22.7</v>
          </cell>
          <cell r="E24">
            <v>76.4375</v>
          </cell>
          <cell r="F24">
            <v>100</v>
          </cell>
          <cell r="G24">
            <v>52</v>
          </cell>
          <cell r="H24">
            <v>17.28</v>
          </cell>
          <cell r="I24" t="str">
            <v>NE</v>
          </cell>
          <cell r="J24">
            <v>47.16</v>
          </cell>
          <cell r="K24">
            <v>0</v>
          </cell>
        </row>
        <row r="25">
          <cell r="B25">
            <v>25.020833333333329</v>
          </cell>
          <cell r="C25">
            <v>30.8</v>
          </cell>
          <cell r="D25">
            <v>21.9</v>
          </cell>
          <cell r="E25">
            <v>85.333333333333329</v>
          </cell>
          <cell r="F25">
            <v>100</v>
          </cell>
          <cell r="G25">
            <v>65</v>
          </cell>
          <cell r="H25">
            <v>9.7200000000000006</v>
          </cell>
          <cell r="I25" t="str">
            <v>O</v>
          </cell>
          <cell r="J25">
            <v>21.6</v>
          </cell>
          <cell r="K25">
            <v>1.6</v>
          </cell>
        </row>
        <row r="26">
          <cell r="B26">
            <v>25.170833333333334</v>
          </cell>
          <cell r="C26">
            <v>30.7</v>
          </cell>
          <cell r="D26">
            <v>22.9</v>
          </cell>
          <cell r="E26">
            <v>62.625</v>
          </cell>
          <cell r="F26">
            <v>75</v>
          </cell>
          <cell r="G26">
            <v>55</v>
          </cell>
          <cell r="H26">
            <v>15.120000000000001</v>
          </cell>
          <cell r="I26" t="str">
            <v>S</v>
          </cell>
          <cell r="J26">
            <v>31.680000000000003</v>
          </cell>
          <cell r="K26">
            <v>0</v>
          </cell>
        </row>
        <row r="27">
          <cell r="B27">
            <v>22.679166666666664</v>
          </cell>
          <cell r="C27">
            <v>30.6</v>
          </cell>
          <cell r="D27">
            <v>16.8</v>
          </cell>
          <cell r="E27">
            <v>71.375</v>
          </cell>
          <cell r="F27">
            <v>99</v>
          </cell>
          <cell r="G27">
            <v>49</v>
          </cell>
          <cell r="H27">
            <v>10.08</v>
          </cell>
          <cell r="I27" t="str">
            <v>S</v>
          </cell>
          <cell r="J27">
            <v>20.16</v>
          </cell>
          <cell r="K27">
            <v>0.2</v>
          </cell>
        </row>
        <row r="28">
          <cell r="B28">
            <v>23.237500000000001</v>
          </cell>
          <cell r="C28">
            <v>31.9</v>
          </cell>
          <cell r="D28">
            <v>16.899999999999999</v>
          </cell>
          <cell r="E28">
            <v>66.13333333333334</v>
          </cell>
          <cell r="F28">
            <v>100</v>
          </cell>
          <cell r="G28">
            <v>47</v>
          </cell>
          <cell r="H28">
            <v>9.3600000000000012</v>
          </cell>
          <cell r="I28" t="str">
            <v>SO</v>
          </cell>
          <cell r="J28">
            <v>20.88</v>
          </cell>
          <cell r="K28">
            <v>0</v>
          </cell>
        </row>
        <row r="29">
          <cell r="B29">
            <v>23.674999999999997</v>
          </cell>
          <cell r="C29">
            <v>32.299999999999997</v>
          </cell>
          <cell r="D29">
            <v>17.3</v>
          </cell>
          <cell r="E29">
            <v>57.428571428571431</v>
          </cell>
          <cell r="F29">
            <v>100</v>
          </cell>
          <cell r="G29">
            <v>27</v>
          </cell>
          <cell r="H29">
            <v>7.9200000000000008</v>
          </cell>
          <cell r="I29" t="str">
            <v>SO</v>
          </cell>
          <cell r="J29">
            <v>15.120000000000001</v>
          </cell>
          <cell r="K29">
            <v>0</v>
          </cell>
        </row>
        <row r="30">
          <cell r="B30">
            <v>22.662500000000005</v>
          </cell>
          <cell r="C30">
            <v>32.4</v>
          </cell>
          <cell r="D30">
            <v>15.2</v>
          </cell>
          <cell r="E30">
            <v>68.214285714285708</v>
          </cell>
          <cell r="F30">
            <v>100</v>
          </cell>
          <cell r="G30">
            <v>48</v>
          </cell>
          <cell r="H30">
            <v>9</v>
          </cell>
          <cell r="I30" t="str">
            <v>NE</v>
          </cell>
          <cell r="J30">
            <v>23.759999999999998</v>
          </cell>
          <cell r="K30">
            <v>0.2</v>
          </cell>
        </row>
        <row r="31">
          <cell r="B31">
            <v>24.175000000000001</v>
          </cell>
          <cell r="C31">
            <v>32</v>
          </cell>
          <cell r="D31">
            <v>17.100000000000001</v>
          </cell>
          <cell r="E31">
            <v>71.349999999999994</v>
          </cell>
          <cell r="F31">
            <v>100</v>
          </cell>
          <cell r="G31">
            <v>40</v>
          </cell>
          <cell r="H31">
            <v>11.520000000000001</v>
          </cell>
          <cell r="I31" t="str">
            <v>NE</v>
          </cell>
          <cell r="J31">
            <v>21.96</v>
          </cell>
          <cell r="K31">
            <v>0</v>
          </cell>
        </row>
        <row r="32">
          <cell r="B32">
            <v>23.38333333333334</v>
          </cell>
          <cell r="C32">
            <v>31.8</v>
          </cell>
          <cell r="D32">
            <v>18.100000000000001</v>
          </cell>
          <cell r="E32">
            <v>70.07692307692308</v>
          </cell>
          <cell r="F32">
            <v>100</v>
          </cell>
          <cell r="G32">
            <v>42</v>
          </cell>
          <cell r="H32">
            <v>8.2799999999999994</v>
          </cell>
          <cell r="I32" t="str">
            <v>NE</v>
          </cell>
          <cell r="J32">
            <v>17.28</v>
          </cell>
          <cell r="K32">
            <v>0</v>
          </cell>
        </row>
        <row r="33">
          <cell r="B33">
            <v>23.254166666666666</v>
          </cell>
          <cell r="C33">
            <v>32</v>
          </cell>
          <cell r="D33">
            <v>16.5</v>
          </cell>
          <cell r="E33">
            <v>64.692307692307693</v>
          </cell>
          <cell r="F33">
            <v>100</v>
          </cell>
          <cell r="G33">
            <v>35</v>
          </cell>
          <cell r="H33">
            <v>9</v>
          </cell>
          <cell r="I33" t="str">
            <v>NE</v>
          </cell>
          <cell r="J33">
            <v>20.16</v>
          </cell>
          <cell r="K33">
            <v>0.2</v>
          </cell>
        </row>
        <row r="34">
          <cell r="B34">
            <v>22.5625</v>
          </cell>
          <cell r="C34">
            <v>31.8</v>
          </cell>
          <cell r="D34">
            <v>15.1</v>
          </cell>
          <cell r="E34">
            <v>67</v>
          </cell>
          <cell r="F34">
            <v>100</v>
          </cell>
          <cell r="G34">
            <v>42</v>
          </cell>
          <cell r="H34">
            <v>8.2799999999999994</v>
          </cell>
          <cell r="I34" t="str">
            <v>NE</v>
          </cell>
          <cell r="J34">
            <v>20.88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23.429166666666671</v>
          </cell>
          <cell r="C5">
            <v>30.6</v>
          </cell>
          <cell r="D5">
            <v>19.600000000000001</v>
          </cell>
          <cell r="E5">
            <v>79.291666666666671</v>
          </cell>
          <cell r="F5">
            <v>95</v>
          </cell>
          <cell r="G5">
            <v>48</v>
          </cell>
          <cell r="H5">
            <v>18</v>
          </cell>
          <cell r="I5" t="str">
            <v>N</v>
          </cell>
          <cell r="J5">
            <v>32.04</v>
          </cell>
          <cell r="K5">
            <v>0</v>
          </cell>
        </row>
        <row r="6">
          <cell r="B6">
            <v>24.833333333333332</v>
          </cell>
          <cell r="C6">
            <v>31.9</v>
          </cell>
          <cell r="D6">
            <v>20.8</v>
          </cell>
          <cell r="E6">
            <v>72.916666666666671</v>
          </cell>
          <cell r="F6">
            <v>90</v>
          </cell>
          <cell r="G6">
            <v>46</v>
          </cell>
          <cell r="H6">
            <v>10.08</v>
          </cell>
          <cell r="I6" t="str">
            <v>SE</v>
          </cell>
          <cell r="J6">
            <v>21.6</v>
          </cell>
          <cell r="K6">
            <v>0.4</v>
          </cell>
        </row>
        <row r="7">
          <cell r="B7">
            <v>25.366666666666664</v>
          </cell>
          <cell r="C7">
            <v>32</v>
          </cell>
          <cell r="D7">
            <v>22.2</v>
          </cell>
          <cell r="E7">
            <v>75.75</v>
          </cell>
          <cell r="F7">
            <v>91</v>
          </cell>
          <cell r="G7">
            <v>47</v>
          </cell>
          <cell r="H7">
            <v>16.2</v>
          </cell>
          <cell r="I7" t="str">
            <v>L</v>
          </cell>
          <cell r="J7">
            <v>30.96</v>
          </cell>
          <cell r="K7">
            <v>0.4</v>
          </cell>
        </row>
        <row r="8">
          <cell r="B8">
            <v>25.691666666666666</v>
          </cell>
          <cell r="C8">
            <v>31.8</v>
          </cell>
          <cell r="D8">
            <v>22.2</v>
          </cell>
          <cell r="E8">
            <v>73.5</v>
          </cell>
          <cell r="F8">
            <v>86</v>
          </cell>
          <cell r="G8">
            <v>49</v>
          </cell>
          <cell r="H8">
            <v>15.48</v>
          </cell>
          <cell r="I8" t="str">
            <v>NE</v>
          </cell>
          <cell r="J8">
            <v>28.8</v>
          </cell>
          <cell r="K8">
            <v>2.4</v>
          </cell>
        </row>
        <row r="9">
          <cell r="B9">
            <v>22.666666666666668</v>
          </cell>
          <cell r="C9">
            <v>25</v>
          </cell>
          <cell r="D9">
            <v>18.5</v>
          </cell>
          <cell r="E9">
            <v>87.083333333333329</v>
          </cell>
          <cell r="F9">
            <v>95</v>
          </cell>
          <cell r="G9">
            <v>76</v>
          </cell>
          <cell r="H9">
            <v>16.920000000000002</v>
          </cell>
          <cell r="I9" t="str">
            <v>N</v>
          </cell>
          <cell r="J9">
            <v>50.04</v>
          </cell>
          <cell r="K9">
            <v>51.199999999999996</v>
          </cell>
        </row>
        <row r="10">
          <cell r="B10">
            <v>22.379166666666674</v>
          </cell>
          <cell r="C10">
            <v>27.9</v>
          </cell>
          <cell r="D10">
            <v>18.600000000000001</v>
          </cell>
          <cell r="E10">
            <v>78.75</v>
          </cell>
          <cell r="F10">
            <v>95</v>
          </cell>
          <cell r="G10">
            <v>52</v>
          </cell>
          <cell r="H10">
            <v>16.559999999999999</v>
          </cell>
          <cell r="I10" t="str">
            <v>N</v>
          </cell>
          <cell r="J10">
            <v>31.680000000000003</v>
          </cell>
          <cell r="K10">
            <v>1.2000000000000002</v>
          </cell>
        </row>
        <row r="11">
          <cell r="B11">
            <v>21.533333333333335</v>
          </cell>
          <cell r="C11">
            <v>29.1</v>
          </cell>
          <cell r="D11">
            <v>16.7</v>
          </cell>
          <cell r="E11">
            <v>75.208333333333329</v>
          </cell>
          <cell r="F11">
            <v>93</v>
          </cell>
          <cell r="G11">
            <v>44</v>
          </cell>
          <cell r="H11">
            <v>17.64</v>
          </cell>
          <cell r="I11" t="str">
            <v>SE</v>
          </cell>
          <cell r="J11">
            <v>26.28</v>
          </cell>
          <cell r="K11">
            <v>0</v>
          </cell>
        </row>
        <row r="12">
          <cell r="B12">
            <v>23.604166666666661</v>
          </cell>
          <cell r="C12">
            <v>30.2</v>
          </cell>
          <cell r="D12">
            <v>18.8</v>
          </cell>
          <cell r="E12">
            <v>68.833333333333329</v>
          </cell>
          <cell r="F12">
            <v>87</v>
          </cell>
          <cell r="G12">
            <v>44</v>
          </cell>
          <cell r="H12">
            <v>27.36</v>
          </cell>
          <cell r="I12" t="str">
            <v>L</v>
          </cell>
          <cell r="J12">
            <v>46.800000000000004</v>
          </cell>
          <cell r="K12">
            <v>0</v>
          </cell>
        </row>
        <row r="13">
          <cell r="B13">
            <v>25.254166666666663</v>
          </cell>
          <cell r="C13">
            <v>31.7</v>
          </cell>
          <cell r="D13">
            <v>21</v>
          </cell>
          <cell r="E13">
            <v>64.791666666666671</v>
          </cell>
          <cell r="F13">
            <v>82</v>
          </cell>
          <cell r="G13">
            <v>43</v>
          </cell>
          <cell r="H13">
            <v>21.96</v>
          </cell>
          <cell r="I13" t="str">
            <v>L</v>
          </cell>
          <cell r="J13">
            <v>34.200000000000003</v>
          </cell>
          <cell r="K13">
            <v>0</v>
          </cell>
        </row>
        <row r="14">
          <cell r="B14">
            <v>26.095833333333331</v>
          </cell>
          <cell r="C14">
            <v>32.299999999999997</v>
          </cell>
          <cell r="D14">
            <v>22.3</v>
          </cell>
          <cell r="E14">
            <v>59.541666666666664</v>
          </cell>
          <cell r="F14">
            <v>73</v>
          </cell>
          <cell r="G14">
            <v>38</v>
          </cell>
          <cell r="H14">
            <v>18</v>
          </cell>
          <cell r="I14" t="str">
            <v>SE</v>
          </cell>
          <cell r="J14">
            <v>32.04</v>
          </cell>
          <cell r="K14">
            <v>0</v>
          </cell>
        </row>
        <row r="15">
          <cell r="B15">
            <v>25.654166666666669</v>
          </cell>
          <cell r="C15">
            <v>31.8</v>
          </cell>
          <cell r="D15">
            <v>21.5</v>
          </cell>
          <cell r="E15">
            <v>66.791666666666671</v>
          </cell>
          <cell r="F15">
            <v>83</v>
          </cell>
          <cell r="G15">
            <v>43</v>
          </cell>
          <cell r="H15">
            <v>16.559999999999999</v>
          </cell>
          <cell r="I15" t="str">
            <v>SE</v>
          </cell>
          <cell r="J15">
            <v>29.16</v>
          </cell>
          <cell r="K15">
            <v>0</v>
          </cell>
        </row>
        <row r="16">
          <cell r="B16">
            <v>25.479166666666661</v>
          </cell>
          <cell r="C16">
            <v>31.5</v>
          </cell>
          <cell r="D16">
            <v>21</v>
          </cell>
          <cell r="E16">
            <v>65.5</v>
          </cell>
          <cell r="F16">
            <v>83</v>
          </cell>
          <cell r="G16">
            <v>43</v>
          </cell>
          <cell r="H16">
            <v>15.840000000000002</v>
          </cell>
          <cell r="I16" t="str">
            <v>L</v>
          </cell>
          <cell r="J16">
            <v>24.840000000000003</v>
          </cell>
          <cell r="K16">
            <v>0</v>
          </cell>
        </row>
        <row r="17">
          <cell r="B17">
            <v>24.887500000000006</v>
          </cell>
          <cell r="C17">
            <v>32.1</v>
          </cell>
          <cell r="D17">
            <v>21.1</v>
          </cell>
          <cell r="E17">
            <v>71.083333333333329</v>
          </cell>
          <cell r="F17">
            <v>92</v>
          </cell>
          <cell r="G17">
            <v>43</v>
          </cell>
          <cell r="H17">
            <v>19.8</v>
          </cell>
          <cell r="I17" t="str">
            <v>L</v>
          </cell>
          <cell r="J17">
            <v>42.480000000000004</v>
          </cell>
          <cell r="K17">
            <v>6.2</v>
          </cell>
        </row>
        <row r="18">
          <cell r="B18">
            <v>25.200000000000003</v>
          </cell>
          <cell r="C18">
            <v>30.7</v>
          </cell>
          <cell r="D18">
            <v>21.7</v>
          </cell>
          <cell r="E18">
            <v>75.625</v>
          </cell>
          <cell r="F18">
            <v>90</v>
          </cell>
          <cell r="G18">
            <v>53</v>
          </cell>
          <cell r="H18">
            <v>15.840000000000002</v>
          </cell>
          <cell r="I18" t="str">
            <v>N</v>
          </cell>
          <cell r="J18">
            <v>33.119999999999997</v>
          </cell>
          <cell r="K18">
            <v>0</v>
          </cell>
        </row>
        <row r="19">
          <cell r="B19">
            <v>25.491666666666664</v>
          </cell>
          <cell r="C19">
            <v>31.9</v>
          </cell>
          <cell r="D19">
            <v>20.6</v>
          </cell>
          <cell r="E19">
            <v>75.875</v>
          </cell>
          <cell r="F19">
            <v>92</v>
          </cell>
          <cell r="G19">
            <v>49</v>
          </cell>
          <cell r="H19">
            <v>13.68</v>
          </cell>
          <cell r="I19" t="str">
            <v>N</v>
          </cell>
          <cell r="J19">
            <v>26.64</v>
          </cell>
          <cell r="K19">
            <v>0</v>
          </cell>
        </row>
        <row r="20">
          <cell r="B20">
            <v>24.616666666666664</v>
          </cell>
          <cell r="C20">
            <v>31.3</v>
          </cell>
          <cell r="D20">
            <v>20.2</v>
          </cell>
          <cell r="E20">
            <v>76.75</v>
          </cell>
          <cell r="F20">
            <v>90</v>
          </cell>
          <cell r="G20">
            <v>51</v>
          </cell>
          <cell r="H20">
            <v>16.920000000000002</v>
          </cell>
          <cell r="I20" t="str">
            <v>L</v>
          </cell>
          <cell r="J20">
            <v>37.800000000000004</v>
          </cell>
          <cell r="K20">
            <v>15.2</v>
          </cell>
        </row>
        <row r="21">
          <cell r="B21">
            <v>24.920833333333334</v>
          </cell>
          <cell r="C21">
            <v>31.2</v>
          </cell>
          <cell r="D21">
            <v>21.6</v>
          </cell>
          <cell r="E21">
            <v>77.458333333333329</v>
          </cell>
          <cell r="F21">
            <v>91</v>
          </cell>
          <cell r="G21">
            <v>53</v>
          </cell>
          <cell r="H21">
            <v>15.48</v>
          </cell>
          <cell r="I21" t="str">
            <v>L</v>
          </cell>
          <cell r="J21">
            <v>44.28</v>
          </cell>
          <cell r="K21">
            <v>6.1999999999999993</v>
          </cell>
        </row>
        <row r="22">
          <cell r="B22">
            <v>22.179166666666671</v>
          </cell>
          <cell r="C22">
            <v>25.3</v>
          </cell>
          <cell r="D22">
            <v>20.2</v>
          </cell>
          <cell r="E22">
            <v>87</v>
          </cell>
          <cell r="F22">
            <v>94</v>
          </cell>
          <cell r="G22">
            <v>69</v>
          </cell>
          <cell r="H22">
            <v>16.559999999999999</v>
          </cell>
          <cell r="I22" t="str">
            <v>N</v>
          </cell>
          <cell r="J22">
            <v>31.680000000000003</v>
          </cell>
          <cell r="K22">
            <v>16.599999999999998</v>
          </cell>
        </row>
        <row r="23">
          <cell r="B23">
            <v>23.079166666666662</v>
          </cell>
          <cell r="C23">
            <v>29.4</v>
          </cell>
          <cell r="D23">
            <v>18.2</v>
          </cell>
          <cell r="E23">
            <v>83.083333333333329</v>
          </cell>
          <cell r="F23">
            <v>95</v>
          </cell>
          <cell r="G23">
            <v>60</v>
          </cell>
          <cell r="H23">
            <v>15.840000000000002</v>
          </cell>
          <cell r="I23" t="str">
            <v>N</v>
          </cell>
          <cell r="J23">
            <v>30.240000000000002</v>
          </cell>
          <cell r="K23">
            <v>0</v>
          </cell>
        </row>
        <row r="24">
          <cell r="B24">
            <v>25.545833333333334</v>
          </cell>
          <cell r="C24">
            <v>31.2</v>
          </cell>
          <cell r="D24">
            <v>21.8</v>
          </cell>
          <cell r="E24">
            <v>75</v>
          </cell>
          <cell r="F24">
            <v>92</v>
          </cell>
          <cell r="G24">
            <v>53</v>
          </cell>
          <cell r="H24">
            <v>17.28</v>
          </cell>
          <cell r="I24" t="str">
            <v>NE</v>
          </cell>
          <cell r="J24">
            <v>36.36</v>
          </cell>
          <cell r="K24">
            <v>0</v>
          </cell>
        </row>
        <row r="25">
          <cell r="B25">
            <v>24.895833333333332</v>
          </cell>
          <cell r="C25">
            <v>31.3</v>
          </cell>
          <cell r="D25">
            <v>21.1</v>
          </cell>
          <cell r="E25">
            <v>81.708333333333329</v>
          </cell>
          <cell r="F25">
            <v>93</v>
          </cell>
          <cell r="G25">
            <v>58</v>
          </cell>
          <cell r="H25">
            <v>11.520000000000001</v>
          </cell>
          <cell r="I25" t="str">
            <v>N</v>
          </cell>
          <cell r="J25">
            <v>32.4</v>
          </cell>
          <cell r="K25">
            <v>0.2</v>
          </cell>
        </row>
        <row r="26">
          <cell r="B26">
            <v>24.745833333333334</v>
          </cell>
          <cell r="C26">
            <v>30.8</v>
          </cell>
          <cell r="D26">
            <v>20.6</v>
          </cell>
          <cell r="E26">
            <v>80.958333333333329</v>
          </cell>
          <cell r="F26">
            <v>95</v>
          </cell>
          <cell r="G26">
            <v>54</v>
          </cell>
          <cell r="H26">
            <v>16.920000000000002</v>
          </cell>
          <cell r="I26" t="str">
            <v>N</v>
          </cell>
          <cell r="J26">
            <v>27.36</v>
          </cell>
          <cell r="K26">
            <v>0</v>
          </cell>
        </row>
        <row r="27">
          <cell r="B27">
            <v>24.391666666666669</v>
          </cell>
          <cell r="C27">
            <v>29.7</v>
          </cell>
          <cell r="D27">
            <v>20.3</v>
          </cell>
          <cell r="E27">
            <v>77.083333333333329</v>
          </cell>
          <cell r="F27">
            <v>92</v>
          </cell>
          <cell r="G27">
            <v>56</v>
          </cell>
          <cell r="H27">
            <v>16.559999999999999</v>
          </cell>
          <cell r="I27" t="str">
            <v>SE</v>
          </cell>
          <cell r="J27">
            <v>24.840000000000003</v>
          </cell>
          <cell r="K27">
            <v>0</v>
          </cell>
        </row>
        <row r="28">
          <cell r="B28">
            <v>24.724999999999998</v>
          </cell>
          <cell r="C28">
            <v>31.8</v>
          </cell>
          <cell r="D28">
            <v>20.2</v>
          </cell>
          <cell r="E28">
            <v>73</v>
          </cell>
          <cell r="F28">
            <v>90</v>
          </cell>
          <cell r="G28">
            <v>47</v>
          </cell>
          <cell r="H28">
            <v>14.04</v>
          </cell>
          <cell r="I28" t="str">
            <v>SE</v>
          </cell>
          <cell r="J28">
            <v>24.12</v>
          </cell>
          <cell r="K28">
            <v>0</v>
          </cell>
        </row>
        <row r="29">
          <cell r="B29">
            <v>25.270833333333332</v>
          </cell>
          <cell r="C29">
            <v>31.4</v>
          </cell>
          <cell r="D29">
            <v>20.6</v>
          </cell>
          <cell r="E29">
            <v>71.25</v>
          </cell>
          <cell r="F29">
            <v>92</v>
          </cell>
          <cell r="G29">
            <v>46</v>
          </cell>
          <cell r="H29">
            <v>15.840000000000002</v>
          </cell>
          <cell r="I29" t="str">
            <v>SE</v>
          </cell>
          <cell r="J29">
            <v>27</v>
          </cell>
          <cell r="K29">
            <v>0</v>
          </cell>
        </row>
        <row r="30">
          <cell r="B30">
            <v>24.741666666666664</v>
          </cell>
          <cell r="C30">
            <v>30.4</v>
          </cell>
          <cell r="D30">
            <v>21.4</v>
          </cell>
          <cell r="E30">
            <v>63.625</v>
          </cell>
          <cell r="F30">
            <v>81</v>
          </cell>
          <cell r="G30">
            <v>44</v>
          </cell>
          <cell r="H30">
            <v>28.44</v>
          </cell>
          <cell r="I30" t="str">
            <v>L</v>
          </cell>
          <cell r="J30">
            <v>53.28</v>
          </cell>
          <cell r="K30">
            <v>0</v>
          </cell>
        </row>
        <row r="31">
          <cell r="B31">
            <v>24.25</v>
          </cell>
          <cell r="C31">
            <v>31.4</v>
          </cell>
          <cell r="D31">
            <v>17.399999999999999</v>
          </cell>
          <cell r="E31">
            <v>54.958333333333336</v>
          </cell>
          <cell r="F31">
            <v>79</v>
          </cell>
          <cell r="G31">
            <v>27</v>
          </cell>
          <cell r="H31">
            <v>20.52</v>
          </cell>
          <cell r="I31" t="str">
            <v>L</v>
          </cell>
          <cell r="J31">
            <v>37.440000000000005</v>
          </cell>
          <cell r="K31">
            <v>0</v>
          </cell>
        </row>
        <row r="32">
          <cell r="B32">
            <v>23.954166666666666</v>
          </cell>
          <cell r="C32">
            <v>31.1</v>
          </cell>
          <cell r="D32">
            <v>18.8</v>
          </cell>
          <cell r="E32">
            <v>58.708333333333336</v>
          </cell>
          <cell r="F32">
            <v>79</v>
          </cell>
          <cell r="G32">
            <v>30</v>
          </cell>
          <cell r="H32">
            <v>15.48</v>
          </cell>
          <cell r="I32" t="str">
            <v>L</v>
          </cell>
          <cell r="J32">
            <v>28.08</v>
          </cell>
          <cell r="K32">
            <v>0</v>
          </cell>
        </row>
        <row r="33">
          <cell r="B33">
            <v>23.608333333333334</v>
          </cell>
          <cell r="C33">
            <v>30.7</v>
          </cell>
          <cell r="D33">
            <v>19</v>
          </cell>
          <cell r="E33">
            <v>59.5</v>
          </cell>
          <cell r="F33">
            <v>82</v>
          </cell>
          <cell r="G33">
            <v>28</v>
          </cell>
          <cell r="H33">
            <v>20.88</v>
          </cell>
          <cell r="I33" t="str">
            <v>SE</v>
          </cell>
          <cell r="J33">
            <v>41.04</v>
          </cell>
          <cell r="K33">
            <v>0</v>
          </cell>
        </row>
        <row r="34">
          <cell r="B34">
            <v>23.833333333333332</v>
          </cell>
          <cell r="C34">
            <v>29.8</v>
          </cell>
          <cell r="D34">
            <v>19.7</v>
          </cell>
          <cell r="E34">
            <v>59.458333333333336</v>
          </cell>
          <cell r="F34">
            <v>75</v>
          </cell>
          <cell r="G34">
            <v>36</v>
          </cell>
          <cell r="H34">
            <v>24.840000000000003</v>
          </cell>
          <cell r="I34" t="str">
            <v>L</v>
          </cell>
          <cell r="J34">
            <v>39.6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25.341666666666669</v>
          </cell>
          <cell r="C5">
            <v>31.5</v>
          </cell>
          <cell r="D5">
            <v>21.4</v>
          </cell>
          <cell r="E5">
            <v>75.375</v>
          </cell>
          <cell r="F5">
            <v>93</v>
          </cell>
          <cell r="G5">
            <v>49</v>
          </cell>
          <cell r="H5">
            <v>11.16</v>
          </cell>
          <cell r="I5" t="str">
            <v>S</v>
          </cell>
          <cell r="J5">
            <v>31.319999999999997</v>
          </cell>
          <cell r="K5">
            <v>0</v>
          </cell>
        </row>
        <row r="6">
          <cell r="B6">
            <v>26.025000000000002</v>
          </cell>
          <cell r="C6">
            <v>31.7</v>
          </cell>
          <cell r="D6">
            <v>20.8</v>
          </cell>
          <cell r="E6">
            <v>73.5</v>
          </cell>
          <cell r="F6">
            <v>94</v>
          </cell>
          <cell r="G6">
            <v>49</v>
          </cell>
          <cell r="H6">
            <v>8.2799999999999994</v>
          </cell>
          <cell r="I6" t="str">
            <v>L</v>
          </cell>
          <cell r="J6">
            <v>19.8</v>
          </cell>
          <cell r="K6">
            <v>0</v>
          </cell>
        </row>
        <row r="7">
          <cell r="B7">
            <v>25.254166666666666</v>
          </cell>
          <cell r="C7">
            <v>30.8</v>
          </cell>
          <cell r="D7">
            <v>21.5</v>
          </cell>
          <cell r="E7">
            <v>75.416666666666671</v>
          </cell>
          <cell r="F7">
            <v>92</v>
          </cell>
          <cell r="G7">
            <v>53</v>
          </cell>
          <cell r="H7">
            <v>9.7200000000000006</v>
          </cell>
          <cell r="I7" t="str">
            <v>NE</v>
          </cell>
          <cell r="J7">
            <v>20.52</v>
          </cell>
          <cell r="K7">
            <v>0</v>
          </cell>
        </row>
        <row r="8">
          <cell r="B8">
            <v>26.229166666666668</v>
          </cell>
          <cell r="C8">
            <v>31.7</v>
          </cell>
          <cell r="D8">
            <v>21.8</v>
          </cell>
          <cell r="E8">
            <v>74.166666666666671</v>
          </cell>
          <cell r="F8">
            <v>95</v>
          </cell>
          <cell r="G8">
            <v>48</v>
          </cell>
          <cell r="H8">
            <v>6.48</v>
          </cell>
          <cell r="I8" t="str">
            <v>SE</v>
          </cell>
          <cell r="J8">
            <v>28.8</v>
          </cell>
          <cell r="K8">
            <v>0</v>
          </cell>
        </row>
        <row r="9">
          <cell r="B9">
            <v>25.962500000000006</v>
          </cell>
          <cell r="C9">
            <v>33.200000000000003</v>
          </cell>
          <cell r="D9">
            <v>22.1</v>
          </cell>
          <cell r="E9">
            <v>74.083333333333329</v>
          </cell>
          <cell r="F9">
            <v>91</v>
          </cell>
          <cell r="G9">
            <v>43</v>
          </cell>
          <cell r="H9">
            <v>19.079999999999998</v>
          </cell>
          <cell r="I9" t="str">
            <v>O</v>
          </cell>
          <cell r="J9">
            <v>43.92</v>
          </cell>
          <cell r="K9">
            <v>2</v>
          </cell>
        </row>
        <row r="10">
          <cell r="B10">
            <v>24.508333333333336</v>
          </cell>
          <cell r="C10">
            <v>30.9</v>
          </cell>
          <cell r="D10">
            <v>19.8</v>
          </cell>
          <cell r="E10">
            <v>74.333333333333329</v>
          </cell>
          <cell r="F10">
            <v>91</v>
          </cell>
          <cell r="G10">
            <v>54</v>
          </cell>
          <cell r="H10">
            <v>11.520000000000001</v>
          </cell>
          <cell r="I10" t="str">
            <v>SO</v>
          </cell>
          <cell r="J10">
            <v>28.8</v>
          </cell>
          <cell r="K10">
            <v>3.6</v>
          </cell>
        </row>
        <row r="11">
          <cell r="B11">
            <v>23.870833333333334</v>
          </cell>
          <cell r="C11">
            <v>29.2</v>
          </cell>
          <cell r="D11">
            <v>19.5</v>
          </cell>
          <cell r="E11">
            <v>73.375</v>
          </cell>
          <cell r="F11">
            <v>92</v>
          </cell>
          <cell r="G11">
            <v>49</v>
          </cell>
          <cell r="H11">
            <v>12.6</v>
          </cell>
          <cell r="I11" t="str">
            <v>L</v>
          </cell>
          <cell r="J11">
            <v>25.2</v>
          </cell>
          <cell r="K11">
            <v>0</v>
          </cell>
        </row>
        <row r="12">
          <cell r="B12">
            <v>24.141666666666666</v>
          </cell>
          <cell r="C12">
            <v>31.2</v>
          </cell>
          <cell r="D12">
            <v>19.3</v>
          </cell>
          <cell r="E12">
            <v>70.666666666666671</v>
          </cell>
          <cell r="F12">
            <v>86</v>
          </cell>
          <cell r="G12">
            <v>46</v>
          </cell>
          <cell r="H12">
            <v>12.24</v>
          </cell>
          <cell r="I12" t="str">
            <v>L</v>
          </cell>
          <cell r="J12">
            <v>21.240000000000002</v>
          </cell>
          <cell r="K12">
            <v>0</v>
          </cell>
        </row>
        <row r="13">
          <cell r="B13">
            <v>25.820833333333336</v>
          </cell>
          <cell r="C13">
            <v>32.299999999999997</v>
          </cell>
          <cell r="D13">
            <v>20.3</v>
          </cell>
          <cell r="E13">
            <v>67.166666666666671</v>
          </cell>
          <cell r="F13">
            <v>90</v>
          </cell>
          <cell r="G13">
            <v>38</v>
          </cell>
          <cell r="H13">
            <v>9.7200000000000006</v>
          </cell>
          <cell r="I13" t="str">
            <v>L</v>
          </cell>
          <cell r="J13">
            <v>23.400000000000002</v>
          </cell>
          <cell r="K13">
            <v>0</v>
          </cell>
        </row>
        <row r="14">
          <cell r="B14">
            <v>26.145833333333329</v>
          </cell>
          <cell r="C14">
            <v>32.6</v>
          </cell>
          <cell r="D14">
            <v>21.1</v>
          </cell>
          <cell r="E14">
            <v>66.083333333333329</v>
          </cell>
          <cell r="F14">
            <v>87</v>
          </cell>
          <cell r="G14">
            <v>39</v>
          </cell>
          <cell r="H14">
            <v>8.64</v>
          </cell>
          <cell r="I14" t="str">
            <v>SE</v>
          </cell>
          <cell r="J14">
            <v>21.96</v>
          </cell>
          <cell r="K14">
            <v>0</v>
          </cell>
        </row>
        <row r="15">
          <cell r="B15">
            <v>25.870833333333337</v>
          </cell>
          <cell r="C15">
            <v>32.799999999999997</v>
          </cell>
          <cell r="D15">
            <v>20.100000000000001</v>
          </cell>
          <cell r="E15">
            <v>67.791666666666671</v>
          </cell>
          <cell r="F15">
            <v>91</v>
          </cell>
          <cell r="G15">
            <v>38</v>
          </cell>
          <cell r="H15">
            <v>7.2</v>
          </cell>
          <cell r="I15" t="str">
            <v>L</v>
          </cell>
          <cell r="J15">
            <v>16.2</v>
          </cell>
          <cell r="K15">
            <v>0</v>
          </cell>
        </row>
        <row r="16">
          <cell r="B16">
            <v>25.383333333333336</v>
          </cell>
          <cell r="C16">
            <v>32.9</v>
          </cell>
          <cell r="D16">
            <v>19.3</v>
          </cell>
          <cell r="E16">
            <v>69.291666666666671</v>
          </cell>
          <cell r="F16">
            <v>91</v>
          </cell>
          <cell r="G16">
            <v>37</v>
          </cell>
          <cell r="H16">
            <v>12.24</v>
          </cell>
          <cell r="I16" t="str">
            <v>O</v>
          </cell>
          <cell r="J16">
            <v>21.6</v>
          </cell>
          <cell r="K16">
            <v>0</v>
          </cell>
        </row>
        <row r="17">
          <cell r="B17">
            <v>25.483333333333334</v>
          </cell>
          <cell r="C17">
            <v>32.1</v>
          </cell>
          <cell r="D17">
            <v>21.3</v>
          </cell>
          <cell r="E17">
            <v>71.208333333333329</v>
          </cell>
          <cell r="F17">
            <v>91</v>
          </cell>
          <cell r="G17">
            <v>43</v>
          </cell>
          <cell r="H17">
            <v>9.3600000000000012</v>
          </cell>
          <cell r="I17" t="str">
            <v>O</v>
          </cell>
          <cell r="J17">
            <v>22.68</v>
          </cell>
          <cell r="K17">
            <v>0</v>
          </cell>
        </row>
        <row r="18">
          <cell r="B18">
            <v>24.220833333333331</v>
          </cell>
          <cell r="C18">
            <v>30.7</v>
          </cell>
          <cell r="D18">
            <v>21.2</v>
          </cell>
          <cell r="E18">
            <v>79.416666666666671</v>
          </cell>
          <cell r="F18">
            <v>94</v>
          </cell>
          <cell r="G18">
            <v>52</v>
          </cell>
          <cell r="H18">
            <v>11.879999999999999</v>
          </cell>
          <cell r="I18" t="str">
            <v>NO</v>
          </cell>
          <cell r="J18">
            <v>32.4</v>
          </cell>
          <cell r="K18">
            <v>5.8000000000000016</v>
          </cell>
        </row>
        <row r="19">
          <cell r="B19">
            <v>24.474999999999994</v>
          </cell>
          <cell r="C19">
            <v>31.8</v>
          </cell>
          <cell r="D19">
            <v>20.7</v>
          </cell>
          <cell r="E19">
            <v>80.708333333333329</v>
          </cell>
          <cell r="F19">
            <v>95</v>
          </cell>
          <cell r="G19">
            <v>50</v>
          </cell>
          <cell r="H19">
            <v>9</v>
          </cell>
          <cell r="I19" t="str">
            <v>NO</v>
          </cell>
          <cell r="J19">
            <v>25.2</v>
          </cell>
          <cell r="K19">
            <v>2.8000000000000003</v>
          </cell>
        </row>
        <row r="20">
          <cell r="B20">
            <v>25.158333333333331</v>
          </cell>
          <cell r="C20">
            <v>31.5</v>
          </cell>
          <cell r="D20">
            <v>21.9</v>
          </cell>
          <cell r="E20">
            <v>78.333333333333329</v>
          </cell>
          <cell r="F20">
            <v>93</v>
          </cell>
          <cell r="G20">
            <v>45</v>
          </cell>
          <cell r="H20">
            <v>11.16</v>
          </cell>
          <cell r="I20" t="str">
            <v>O</v>
          </cell>
          <cell r="J20">
            <v>27</v>
          </cell>
          <cell r="K20">
            <v>9.7999999999999989</v>
          </cell>
        </row>
        <row r="21">
          <cell r="B21">
            <v>25.725000000000005</v>
          </cell>
          <cell r="C21">
            <v>32.6</v>
          </cell>
          <cell r="D21">
            <v>20.399999999999999</v>
          </cell>
          <cell r="E21">
            <v>72.875</v>
          </cell>
          <cell r="F21">
            <v>93</v>
          </cell>
          <cell r="G21">
            <v>42</v>
          </cell>
          <cell r="H21">
            <v>9.3600000000000012</v>
          </cell>
          <cell r="I21" t="str">
            <v>L</v>
          </cell>
          <cell r="J21">
            <v>20.88</v>
          </cell>
          <cell r="K21">
            <v>0</v>
          </cell>
        </row>
        <row r="22">
          <cell r="B22">
            <v>25.987499999999997</v>
          </cell>
          <cell r="C22">
            <v>32.4</v>
          </cell>
          <cell r="D22">
            <v>21.8</v>
          </cell>
          <cell r="E22">
            <v>73.291666666666671</v>
          </cell>
          <cell r="F22">
            <v>91</v>
          </cell>
          <cell r="G22">
            <v>46</v>
          </cell>
          <cell r="H22">
            <v>8.64</v>
          </cell>
          <cell r="I22" t="str">
            <v>NO</v>
          </cell>
          <cell r="J22">
            <v>20.52</v>
          </cell>
          <cell r="K22">
            <v>0</v>
          </cell>
        </row>
        <row r="23">
          <cell r="B23">
            <v>25.725000000000005</v>
          </cell>
          <cell r="C23">
            <v>32.5</v>
          </cell>
          <cell r="D23">
            <v>21.7</v>
          </cell>
          <cell r="E23">
            <v>76.375</v>
          </cell>
          <cell r="F23">
            <v>93</v>
          </cell>
          <cell r="G23">
            <v>45</v>
          </cell>
          <cell r="H23">
            <v>9.3600000000000012</v>
          </cell>
          <cell r="I23" t="str">
            <v>NO</v>
          </cell>
          <cell r="J23">
            <v>43.56</v>
          </cell>
          <cell r="K23">
            <v>2.8000000000000003</v>
          </cell>
        </row>
        <row r="24">
          <cell r="B24">
            <v>26.379166666666666</v>
          </cell>
          <cell r="C24">
            <v>33.6</v>
          </cell>
          <cell r="D24">
            <v>21</v>
          </cell>
          <cell r="E24">
            <v>74.875</v>
          </cell>
          <cell r="F24">
            <v>95</v>
          </cell>
          <cell r="G24">
            <v>40</v>
          </cell>
          <cell r="H24">
            <v>7.2</v>
          </cell>
          <cell r="I24" t="str">
            <v>O</v>
          </cell>
          <cell r="J24">
            <v>21.6</v>
          </cell>
          <cell r="K24">
            <v>1.2</v>
          </cell>
        </row>
        <row r="25">
          <cell r="B25">
            <v>26.366666666666674</v>
          </cell>
          <cell r="C25">
            <v>32.5</v>
          </cell>
          <cell r="D25">
            <v>21.5</v>
          </cell>
          <cell r="E25">
            <v>72.333333333333329</v>
          </cell>
          <cell r="F25">
            <v>92</v>
          </cell>
          <cell r="G25">
            <v>45</v>
          </cell>
          <cell r="H25">
            <v>8.64</v>
          </cell>
          <cell r="I25" t="str">
            <v>NO</v>
          </cell>
          <cell r="J25">
            <v>24.12</v>
          </cell>
          <cell r="K25">
            <v>0</v>
          </cell>
        </row>
        <row r="26">
          <cell r="B26">
            <v>26.112500000000001</v>
          </cell>
          <cell r="C26">
            <v>32</v>
          </cell>
          <cell r="D26">
            <v>21.8</v>
          </cell>
          <cell r="E26">
            <v>73.166666666666671</v>
          </cell>
          <cell r="F26">
            <v>92</v>
          </cell>
          <cell r="G26">
            <v>49</v>
          </cell>
          <cell r="H26">
            <v>9.3600000000000012</v>
          </cell>
          <cell r="I26" t="str">
            <v>SE</v>
          </cell>
          <cell r="J26">
            <v>23.400000000000002</v>
          </cell>
          <cell r="K26">
            <v>0</v>
          </cell>
        </row>
        <row r="27">
          <cell r="B27">
            <v>26.150000000000002</v>
          </cell>
          <cell r="C27">
            <v>32.5</v>
          </cell>
          <cell r="D27">
            <v>21.4</v>
          </cell>
          <cell r="E27">
            <v>73.25</v>
          </cell>
          <cell r="F27">
            <v>94</v>
          </cell>
          <cell r="G27">
            <v>44</v>
          </cell>
          <cell r="H27">
            <v>10.08</v>
          </cell>
          <cell r="I27" t="str">
            <v>O</v>
          </cell>
          <cell r="J27">
            <v>26.28</v>
          </cell>
          <cell r="K27">
            <v>0</v>
          </cell>
        </row>
        <row r="28">
          <cell r="B28">
            <v>25.487499999999997</v>
          </cell>
          <cell r="C28">
            <v>30.9</v>
          </cell>
          <cell r="D28">
            <v>21.4</v>
          </cell>
          <cell r="E28">
            <v>76.791666666666671</v>
          </cell>
          <cell r="F28">
            <v>93</v>
          </cell>
          <cell r="G28">
            <v>52</v>
          </cell>
          <cell r="H28">
            <v>8.64</v>
          </cell>
          <cell r="I28" t="str">
            <v>L</v>
          </cell>
          <cell r="J28">
            <v>27</v>
          </cell>
          <cell r="K28">
            <v>5.4000000000000012</v>
          </cell>
        </row>
        <row r="29">
          <cell r="B29">
            <v>25.565217391304351</v>
          </cell>
          <cell r="C29">
            <v>32.4</v>
          </cell>
          <cell r="D29">
            <v>21.4</v>
          </cell>
          <cell r="E29">
            <v>72.304347826086953</v>
          </cell>
          <cell r="F29">
            <v>91</v>
          </cell>
          <cell r="G29">
            <v>42</v>
          </cell>
          <cell r="H29">
            <v>10.08</v>
          </cell>
          <cell r="I29" t="str">
            <v>NO</v>
          </cell>
          <cell r="J29">
            <v>29.880000000000003</v>
          </cell>
          <cell r="K29">
            <v>3.2</v>
          </cell>
        </row>
        <row r="30">
          <cell r="B30">
            <v>24.229166666666671</v>
          </cell>
          <cell r="C30">
            <v>29.7</v>
          </cell>
          <cell r="D30">
            <v>19.399999999999999</v>
          </cell>
          <cell r="E30">
            <v>65</v>
          </cell>
          <cell r="F30">
            <v>84</v>
          </cell>
          <cell r="G30">
            <v>42</v>
          </cell>
          <cell r="H30">
            <v>16.559999999999999</v>
          </cell>
          <cell r="I30" t="str">
            <v>L</v>
          </cell>
          <cell r="J30">
            <v>27.36</v>
          </cell>
          <cell r="K30">
            <v>0</v>
          </cell>
        </row>
        <row r="31">
          <cell r="B31">
            <v>22.4375</v>
          </cell>
          <cell r="C31">
            <v>31.4</v>
          </cell>
          <cell r="D31">
            <v>14.9</v>
          </cell>
          <cell r="E31">
            <v>66.416666666666671</v>
          </cell>
          <cell r="F31">
            <v>90</v>
          </cell>
          <cell r="G31">
            <v>38</v>
          </cell>
          <cell r="H31">
            <v>10.08</v>
          </cell>
          <cell r="I31" t="str">
            <v>SO</v>
          </cell>
          <cell r="J31">
            <v>18.720000000000002</v>
          </cell>
          <cell r="K31">
            <v>0</v>
          </cell>
        </row>
        <row r="32">
          <cell r="B32">
            <v>24.025000000000002</v>
          </cell>
          <cell r="C32">
            <v>32.9</v>
          </cell>
          <cell r="D32">
            <v>17.2</v>
          </cell>
          <cell r="E32">
            <v>65.166666666666671</v>
          </cell>
          <cell r="F32">
            <v>89</v>
          </cell>
          <cell r="G32">
            <v>28</v>
          </cell>
          <cell r="H32">
            <v>7.5600000000000005</v>
          </cell>
          <cell r="I32" t="str">
            <v>O</v>
          </cell>
          <cell r="J32">
            <v>19.8</v>
          </cell>
          <cell r="K32">
            <v>0</v>
          </cell>
        </row>
        <row r="33">
          <cell r="B33">
            <v>23.729166666666668</v>
          </cell>
          <cell r="C33">
            <v>30.9</v>
          </cell>
          <cell r="D33">
            <v>17.5</v>
          </cell>
          <cell r="E33">
            <v>67.291666666666671</v>
          </cell>
          <cell r="F33">
            <v>91</v>
          </cell>
          <cell r="G33">
            <v>39</v>
          </cell>
          <cell r="H33">
            <v>12.6</v>
          </cell>
          <cell r="I33" t="str">
            <v>O</v>
          </cell>
          <cell r="J33">
            <v>24.48</v>
          </cell>
          <cell r="K33">
            <v>0</v>
          </cell>
        </row>
        <row r="34">
          <cell r="B34">
            <v>23.445833333333326</v>
          </cell>
          <cell r="C34">
            <v>30.8</v>
          </cell>
          <cell r="D34">
            <v>17.899999999999999</v>
          </cell>
          <cell r="E34">
            <v>67.125</v>
          </cell>
          <cell r="F34">
            <v>90</v>
          </cell>
          <cell r="G34">
            <v>34</v>
          </cell>
          <cell r="H34">
            <v>11.520000000000001</v>
          </cell>
          <cell r="I34" t="str">
            <v>SE</v>
          </cell>
          <cell r="J34">
            <v>20.88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22.495833333333334</v>
          </cell>
          <cell r="C5">
            <v>30.3</v>
          </cell>
          <cell r="D5">
            <v>19</v>
          </cell>
          <cell r="E5">
            <v>83.583333333333329</v>
          </cell>
          <cell r="F5">
            <v>95</v>
          </cell>
          <cell r="G5">
            <v>42</v>
          </cell>
          <cell r="H5">
            <v>11.16</v>
          </cell>
          <cell r="I5" t="str">
            <v>O</v>
          </cell>
          <cell r="J5">
            <v>34.56</v>
          </cell>
          <cell r="K5">
            <v>31.2</v>
          </cell>
        </row>
        <row r="6">
          <cell r="B6">
            <v>22.104166666666668</v>
          </cell>
          <cell r="C6">
            <v>28.8</v>
          </cell>
          <cell r="D6">
            <v>18.600000000000001</v>
          </cell>
          <cell r="E6">
            <v>84.583333333333329</v>
          </cell>
          <cell r="F6">
            <v>95</v>
          </cell>
          <cell r="G6">
            <v>57</v>
          </cell>
          <cell r="H6">
            <v>23.040000000000003</v>
          </cell>
          <cell r="I6" t="str">
            <v>L</v>
          </cell>
          <cell r="J6">
            <v>45.72</v>
          </cell>
          <cell r="K6">
            <v>31.799999999999997</v>
          </cell>
        </row>
        <row r="7">
          <cell r="B7">
            <v>23.200000000000003</v>
          </cell>
          <cell r="C7">
            <v>29</v>
          </cell>
          <cell r="D7">
            <v>19.399999999999999</v>
          </cell>
          <cell r="E7">
            <v>80.333333333333329</v>
          </cell>
          <cell r="F7">
            <v>95</v>
          </cell>
          <cell r="G7">
            <v>54</v>
          </cell>
          <cell r="H7">
            <v>4.32</v>
          </cell>
          <cell r="I7" t="str">
            <v>NE</v>
          </cell>
          <cell r="J7">
            <v>26.28</v>
          </cell>
          <cell r="K7">
            <v>1.2000000000000002</v>
          </cell>
        </row>
        <row r="8">
          <cell r="B8">
            <v>23.716666666666669</v>
          </cell>
          <cell r="C8">
            <v>30.2</v>
          </cell>
          <cell r="D8">
            <v>19.600000000000001</v>
          </cell>
          <cell r="E8">
            <v>76.958333333333329</v>
          </cell>
          <cell r="F8">
            <v>93</v>
          </cell>
          <cell r="G8">
            <v>44</v>
          </cell>
          <cell r="H8">
            <v>20.16</v>
          </cell>
          <cell r="I8" t="str">
            <v>N</v>
          </cell>
          <cell r="J8">
            <v>34.92</v>
          </cell>
          <cell r="K8">
            <v>3.2</v>
          </cell>
        </row>
        <row r="9">
          <cell r="B9">
            <v>23.441666666666674</v>
          </cell>
          <cell r="C9">
            <v>28.4</v>
          </cell>
          <cell r="D9">
            <v>20.6</v>
          </cell>
          <cell r="E9">
            <v>78.958333333333329</v>
          </cell>
          <cell r="F9">
            <v>91</v>
          </cell>
          <cell r="G9">
            <v>59</v>
          </cell>
          <cell r="H9">
            <v>28.8</v>
          </cell>
          <cell r="I9" t="str">
            <v>NO</v>
          </cell>
          <cell r="J9">
            <v>45.72</v>
          </cell>
          <cell r="K9">
            <v>0</v>
          </cell>
        </row>
        <row r="10">
          <cell r="B10">
            <v>22.354166666666668</v>
          </cell>
          <cell r="C10">
            <v>28.4</v>
          </cell>
          <cell r="D10">
            <v>18.7</v>
          </cell>
          <cell r="E10">
            <v>81.708333333333329</v>
          </cell>
          <cell r="F10">
            <v>94</v>
          </cell>
          <cell r="G10">
            <v>57</v>
          </cell>
          <cell r="H10">
            <v>3.24</v>
          </cell>
          <cell r="I10" t="str">
            <v>O</v>
          </cell>
          <cell r="J10">
            <v>35.28</v>
          </cell>
          <cell r="K10">
            <v>1.9999999999999998</v>
          </cell>
        </row>
        <row r="11">
          <cell r="B11">
            <v>21.558333333333334</v>
          </cell>
          <cell r="C11">
            <v>27.1</v>
          </cell>
          <cell r="D11">
            <v>17.7</v>
          </cell>
          <cell r="E11">
            <v>81.083333333333329</v>
          </cell>
          <cell r="F11">
            <v>96</v>
          </cell>
          <cell r="G11">
            <v>51</v>
          </cell>
          <cell r="H11">
            <v>6.12</v>
          </cell>
          <cell r="I11" t="str">
            <v>SE</v>
          </cell>
          <cell r="J11">
            <v>21.6</v>
          </cell>
          <cell r="K11">
            <v>0.2</v>
          </cell>
        </row>
        <row r="12">
          <cell r="B12">
            <v>22.916666666666668</v>
          </cell>
          <cell r="C12">
            <v>29.8</v>
          </cell>
          <cell r="D12">
            <v>18.2</v>
          </cell>
          <cell r="E12">
            <v>76.125</v>
          </cell>
          <cell r="F12">
            <v>93</v>
          </cell>
          <cell r="G12">
            <v>48</v>
          </cell>
          <cell r="H12">
            <v>3.6</v>
          </cell>
          <cell r="I12" t="str">
            <v>L</v>
          </cell>
          <cell r="J12">
            <v>24.48</v>
          </cell>
          <cell r="K12">
            <v>0.8</v>
          </cell>
        </row>
        <row r="13">
          <cell r="B13">
            <v>23.875</v>
          </cell>
          <cell r="C13">
            <v>30.4</v>
          </cell>
          <cell r="D13">
            <v>18.899999999999999</v>
          </cell>
          <cell r="E13">
            <v>72.791666666666671</v>
          </cell>
          <cell r="F13">
            <v>92</v>
          </cell>
          <cell r="G13">
            <v>43</v>
          </cell>
          <cell r="H13">
            <v>6.48</v>
          </cell>
          <cell r="I13" t="str">
            <v>L</v>
          </cell>
          <cell r="J13">
            <v>26.64</v>
          </cell>
          <cell r="K13">
            <v>0</v>
          </cell>
        </row>
        <row r="14">
          <cell r="B14">
            <v>24.216666666666669</v>
          </cell>
          <cell r="C14">
            <v>29.6</v>
          </cell>
          <cell r="D14">
            <v>19.899999999999999</v>
          </cell>
          <cell r="E14">
            <v>69.083333333333329</v>
          </cell>
          <cell r="F14">
            <v>85</v>
          </cell>
          <cell r="G14">
            <v>41</v>
          </cell>
          <cell r="H14">
            <v>6.48</v>
          </cell>
          <cell r="I14" t="str">
            <v>SE</v>
          </cell>
          <cell r="J14">
            <v>26.64</v>
          </cell>
          <cell r="K14">
            <v>0</v>
          </cell>
        </row>
        <row r="15">
          <cell r="B15">
            <v>23.770833333333329</v>
          </cell>
          <cell r="C15">
            <v>29.3</v>
          </cell>
          <cell r="D15">
            <v>19.2</v>
          </cell>
          <cell r="E15">
            <v>72.5</v>
          </cell>
          <cell r="F15">
            <v>92</v>
          </cell>
          <cell r="G15">
            <v>47</v>
          </cell>
          <cell r="H15">
            <v>7.5600000000000005</v>
          </cell>
          <cell r="I15" t="str">
            <v>L</v>
          </cell>
          <cell r="J15">
            <v>25.92</v>
          </cell>
          <cell r="K15">
            <v>0</v>
          </cell>
        </row>
        <row r="16">
          <cell r="B16">
            <v>22.762499999999999</v>
          </cell>
          <cell r="C16">
            <v>28.8</v>
          </cell>
          <cell r="D16">
            <v>19.399999999999999</v>
          </cell>
          <cell r="E16">
            <v>77.333333333333329</v>
          </cell>
          <cell r="F16">
            <v>91</v>
          </cell>
          <cell r="G16">
            <v>54</v>
          </cell>
          <cell r="H16">
            <v>13.68</v>
          </cell>
          <cell r="I16" t="str">
            <v>L</v>
          </cell>
          <cell r="J16">
            <v>32.4</v>
          </cell>
          <cell r="K16">
            <v>12.799999999999999</v>
          </cell>
        </row>
        <row r="17">
          <cell r="B17">
            <v>23.299999999999997</v>
          </cell>
          <cell r="C17">
            <v>28.8</v>
          </cell>
          <cell r="D17">
            <v>19.899999999999999</v>
          </cell>
          <cell r="E17">
            <v>77.416666666666671</v>
          </cell>
          <cell r="F17">
            <v>93</v>
          </cell>
          <cell r="G17">
            <v>52</v>
          </cell>
          <cell r="H17">
            <v>13.32</v>
          </cell>
          <cell r="I17" t="str">
            <v>L</v>
          </cell>
          <cell r="J17">
            <v>27</v>
          </cell>
          <cell r="K17">
            <v>0</v>
          </cell>
        </row>
        <row r="18">
          <cell r="B18">
            <v>22.683333333333337</v>
          </cell>
          <cell r="C18">
            <v>28.7</v>
          </cell>
          <cell r="D18">
            <v>19</v>
          </cell>
          <cell r="E18">
            <v>82.083333333333329</v>
          </cell>
          <cell r="F18">
            <v>95</v>
          </cell>
          <cell r="G18">
            <v>55</v>
          </cell>
          <cell r="H18">
            <v>19.440000000000001</v>
          </cell>
          <cell r="I18" t="str">
            <v>NE</v>
          </cell>
          <cell r="J18">
            <v>35.28</v>
          </cell>
          <cell r="K18">
            <v>14.4</v>
          </cell>
        </row>
        <row r="19">
          <cell r="B19">
            <v>22.849999999999998</v>
          </cell>
          <cell r="C19">
            <v>29.9</v>
          </cell>
          <cell r="D19">
            <v>18.899999999999999</v>
          </cell>
          <cell r="E19">
            <v>81.416666666666671</v>
          </cell>
          <cell r="F19">
            <v>95</v>
          </cell>
          <cell r="G19">
            <v>49</v>
          </cell>
          <cell r="H19">
            <v>8.2799999999999994</v>
          </cell>
          <cell r="I19" t="str">
            <v>NO</v>
          </cell>
          <cell r="J19">
            <v>33.840000000000003</v>
          </cell>
          <cell r="K19">
            <v>53.8</v>
          </cell>
        </row>
        <row r="20">
          <cell r="B20">
            <v>23.233333333333331</v>
          </cell>
          <cell r="C20">
            <v>29.1</v>
          </cell>
          <cell r="D20">
            <v>19</v>
          </cell>
          <cell r="E20">
            <v>80.333333333333329</v>
          </cell>
          <cell r="F20">
            <v>95</v>
          </cell>
          <cell r="G20">
            <v>53</v>
          </cell>
          <cell r="H20">
            <v>2.16</v>
          </cell>
          <cell r="I20" t="str">
            <v>SE</v>
          </cell>
          <cell r="J20">
            <v>16.920000000000002</v>
          </cell>
          <cell r="K20">
            <v>9.4</v>
          </cell>
        </row>
        <row r="21">
          <cell r="B21">
            <v>24.370833333333334</v>
          </cell>
          <cell r="C21">
            <v>30.1</v>
          </cell>
          <cell r="D21">
            <v>20.100000000000001</v>
          </cell>
          <cell r="E21">
            <v>75.125</v>
          </cell>
          <cell r="F21">
            <v>94</v>
          </cell>
          <cell r="G21">
            <v>44</v>
          </cell>
          <cell r="H21">
            <v>2.8800000000000003</v>
          </cell>
          <cell r="I21" t="str">
            <v>NE</v>
          </cell>
          <cell r="J21">
            <v>19.079999999999998</v>
          </cell>
          <cell r="K21">
            <v>0.2</v>
          </cell>
        </row>
        <row r="22">
          <cell r="B22">
            <v>23.883333333333329</v>
          </cell>
          <cell r="C22">
            <v>28.1</v>
          </cell>
          <cell r="D22">
            <v>20.9</v>
          </cell>
          <cell r="E22">
            <v>75.333333333333329</v>
          </cell>
          <cell r="F22">
            <v>93</v>
          </cell>
          <cell r="G22">
            <v>53</v>
          </cell>
          <cell r="H22">
            <v>12.6</v>
          </cell>
          <cell r="I22" t="str">
            <v>NO</v>
          </cell>
          <cell r="J22">
            <v>29.52</v>
          </cell>
          <cell r="K22">
            <v>6</v>
          </cell>
        </row>
        <row r="23">
          <cell r="B23">
            <v>22.879166666666666</v>
          </cell>
          <cell r="C23">
            <v>29.3</v>
          </cell>
          <cell r="D23">
            <v>19.899999999999999</v>
          </cell>
          <cell r="E23">
            <v>82.208333333333329</v>
          </cell>
          <cell r="F23">
            <v>93</v>
          </cell>
          <cell r="G23">
            <v>50</v>
          </cell>
          <cell r="H23">
            <v>11.16</v>
          </cell>
          <cell r="I23" t="str">
            <v>NO</v>
          </cell>
          <cell r="J23">
            <v>32.4</v>
          </cell>
          <cell r="K23">
            <v>2.6</v>
          </cell>
        </row>
        <row r="24">
          <cell r="B24">
            <v>24.004166666666659</v>
          </cell>
          <cell r="C24">
            <v>30.6</v>
          </cell>
          <cell r="D24">
            <v>19.399999999999999</v>
          </cell>
          <cell r="E24">
            <v>76.583333333333329</v>
          </cell>
          <cell r="F24">
            <v>93</v>
          </cell>
          <cell r="G24">
            <v>46</v>
          </cell>
          <cell r="H24">
            <v>9</v>
          </cell>
          <cell r="I24" t="str">
            <v>N</v>
          </cell>
          <cell r="J24">
            <v>25.92</v>
          </cell>
          <cell r="K24">
            <v>0.2</v>
          </cell>
        </row>
        <row r="25">
          <cell r="B25">
            <v>24.037499999999998</v>
          </cell>
          <cell r="C25">
            <v>30</v>
          </cell>
          <cell r="D25">
            <v>20.6</v>
          </cell>
          <cell r="E25">
            <v>78.125</v>
          </cell>
          <cell r="F25">
            <v>89</v>
          </cell>
          <cell r="G25">
            <v>53</v>
          </cell>
          <cell r="H25">
            <v>9.3600000000000012</v>
          </cell>
          <cell r="I25" t="str">
            <v>SO</v>
          </cell>
          <cell r="J25">
            <v>31.319999999999997</v>
          </cell>
          <cell r="K25">
            <v>1.2</v>
          </cell>
        </row>
        <row r="26">
          <cell r="B26">
            <v>23.266666666666666</v>
          </cell>
          <cell r="C26">
            <v>28.2</v>
          </cell>
          <cell r="D26">
            <v>19.5</v>
          </cell>
          <cell r="E26">
            <v>80.875</v>
          </cell>
          <cell r="F26">
            <v>94</v>
          </cell>
          <cell r="G26">
            <v>59</v>
          </cell>
          <cell r="H26">
            <v>8.64</v>
          </cell>
          <cell r="I26" t="str">
            <v>SE</v>
          </cell>
          <cell r="J26">
            <v>23.400000000000002</v>
          </cell>
          <cell r="K26">
            <v>0.6</v>
          </cell>
        </row>
        <row r="27">
          <cell r="B27">
            <v>23.637500000000003</v>
          </cell>
          <cell r="C27">
            <v>28.7</v>
          </cell>
          <cell r="D27">
            <v>20.100000000000001</v>
          </cell>
          <cell r="E27">
            <v>81.375</v>
          </cell>
          <cell r="F27">
            <v>94</v>
          </cell>
          <cell r="G27">
            <v>54</v>
          </cell>
          <cell r="H27">
            <v>0</v>
          </cell>
          <cell r="I27" t="str">
            <v>SE</v>
          </cell>
          <cell r="J27">
            <v>0</v>
          </cell>
          <cell r="K27">
            <v>2</v>
          </cell>
        </row>
        <row r="28">
          <cell r="B28">
            <v>22.145833333333332</v>
          </cell>
          <cell r="C28">
            <v>27.8</v>
          </cell>
          <cell r="D28">
            <v>18.3</v>
          </cell>
          <cell r="E28">
            <v>84.333333333333329</v>
          </cell>
          <cell r="F28">
            <v>96</v>
          </cell>
          <cell r="G28">
            <v>61</v>
          </cell>
          <cell r="H28">
            <v>19.8</v>
          </cell>
          <cell r="I28" t="str">
            <v>NE</v>
          </cell>
          <cell r="J28">
            <v>51.84</v>
          </cell>
          <cell r="K28">
            <v>50.800000000000004</v>
          </cell>
        </row>
        <row r="29">
          <cell r="B29">
            <v>23.258333333333329</v>
          </cell>
          <cell r="C29">
            <v>28.4</v>
          </cell>
          <cell r="D29">
            <v>19.399999999999999</v>
          </cell>
          <cell r="E29">
            <v>82.125</v>
          </cell>
          <cell r="F29">
            <v>95</v>
          </cell>
          <cell r="G29">
            <v>57</v>
          </cell>
          <cell r="H29">
            <v>3.6</v>
          </cell>
          <cell r="I29" t="str">
            <v>SE</v>
          </cell>
          <cell r="J29">
            <v>20.16</v>
          </cell>
          <cell r="K29">
            <v>0</v>
          </cell>
        </row>
        <row r="30">
          <cell r="B30">
            <v>22.412499999999998</v>
          </cell>
          <cell r="C30">
            <v>27.2</v>
          </cell>
          <cell r="D30">
            <v>18.600000000000001</v>
          </cell>
          <cell r="E30">
            <v>76.791666666666671</v>
          </cell>
          <cell r="F30">
            <v>92</v>
          </cell>
          <cell r="G30">
            <v>57</v>
          </cell>
          <cell r="H30">
            <v>18</v>
          </cell>
          <cell r="I30" t="str">
            <v>L</v>
          </cell>
          <cell r="J30">
            <v>31.680000000000003</v>
          </cell>
          <cell r="K30">
            <v>0</v>
          </cell>
        </row>
        <row r="31">
          <cell r="B31">
            <v>21.626086956521743</v>
          </cell>
          <cell r="C31">
            <v>28.7</v>
          </cell>
          <cell r="D31">
            <v>16.7</v>
          </cell>
          <cell r="E31">
            <v>65.217391304347828</v>
          </cell>
          <cell r="F31">
            <v>85</v>
          </cell>
          <cell r="G31">
            <v>33</v>
          </cell>
          <cell r="H31">
            <v>10.8</v>
          </cell>
          <cell r="I31" t="str">
            <v>SE</v>
          </cell>
          <cell r="J31">
            <v>25.92</v>
          </cell>
          <cell r="K31">
            <v>1.4</v>
          </cell>
        </row>
        <row r="32">
          <cell r="B32">
            <v>22.483333333333334</v>
          </cell>
          <cell r="C32">
            <v>29.2</v>
          </cell>
          <cell r="D32">
            <v>16.399999999999999</v>
          </cell>
          <cell r="E32">
            <v>67.125</v>
          </cell>
          <cell r="F32">
            <v>88</v>
          </cell>
          <cell r="G32">
            <v>43</v>
          </cell>
          <cell r="H32">
            <v>12.96</v>
          </cell>
          <cell r="I32" t="str">
            <v>N</v>
          </cell>
          <cell r="J32">
            <v>23.040000000000003</v>
          </cell>
          <cell r="K32">
            <v>0</v>
          </cell>
        </row>
        <row r="33">
          <cell r="B33">
            <v>22.3125</v>
          </cell>
          <cell r="C33">
            <v>27.4</v>
          </cell>
          <cell r="D33">
            <v>17.600000000000001</v>
          </cell>
          <cell r="E33">
            <v>69.041666666666671</v>
          </cell>
          <cell r="F33">
            <v>89</v>
          </cell>
          <cell r="G33">
            <v>42</v>
          </cell>
          <cell r="H33">
            <v>14.04</v>
          </cell>
          <cell r="I33" t="str">
            <v>N</v>
          </cell>
          <cell r="J33">
            <v>24.48</v>
          </cell>
          <cell r="K33">
            <v>0</v>
          </cell>
        </row>
        <row r="34">
          <cell r="B34">
            <v>21.783333333333331</v>
          </cell>
          <cell r="C34">
            <v>27</v>
          </cell>
          <cell r="D34">
            <v>17.600000000000001</v>
          </cell>
          <cell r="E34">
            <v>70.375</v>
          </cell>
          <cell r="F34">
            <v>88</v>
          </cell>
          <cell r="G34">
            <v>46</v>
          </cell>
          <cell r="H34">
            <v>14.76</v>
          </cell>
          <cell r="I34" t="str">
            <v>N</v>
          </cell>
          <cell r="J34">
            <v>25.2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24.162500000000005</v>
          </cell>
          <cell r="C5">
            <v>26.8</v>
          </cell>
          <cell r="D5">
            <v>22.3</v>
          </cell>
          <cell r="E5">
            <v>85.083333333333329</v>
          </cell>
          <cell r="F5">
            <v>94</v>
          </cell>
          <cell r="G5">
            <v>68</v>
          </cell>
          <cell r="H5">
            <v>16.920000000000002</v>
          </cell>
          <cell r="I5" t="str">
            <v>L</v>
          </cell>
          <cell r="J5">
            <v>34.56</v>
          </cell>
          <cell r="K5">
            <v>18.399999999999999</v>
          </cell>
        </row>
        <row r="6">
          <cell r="B6">
            <v>26.666666666666668</v>
          </cell>
          <cell r="C6">
            <v>32</v>
          </cell>
          <cell r="D6">
            <v>22.5</v>
          </cell>
          <cell r="E6">
            <v>77.583333333333329</v>
          </cell>
          <cell r="F6">
            <v>93</v>
          </cell>
          <cell r="G6">
            <v>52</v>
          </cell>
          <cell r="H6">
            <v>6.48</v>
          </cell>
          <cell r="I6" t="str">
            <v>NO</v>
          </cell>
          <cell r="J6">
            <v>17.28</v>
          </cell>
          <cell r="K6">
            <v>0</v>
          </cell>
        </row>
        <row r="7">
          <cell r="B7">
            <v>28.212500000000002</v>
          </cell>
          <cell r="C7">
            <v>33.700000000000003</v>
          </cell>
          <cell r="D7">
            <v>24.7</v>
          </cell>
          <cell r="E7">
            <v>73.916666666666671</v>
          </cell>
          <cell r="F7">
            <v>91</v>
          </cell>
          <cell r="G7">
            <v>49</v>
          </cell>
          <cell r="H7">
            <v>7.2</v>
          </cell>
          <cell r="I7" t="str">
            <v>SE</v>
          </cell>
          <cell r="J7">
            <v>14.76</v>
          </cell>
          <cell r="K7">
            <v>0</v>
          </cell>
        </row>
        <row r="8">
          <cell r="B8">
            <v>28.741666666666664</v>
          </cell>
          <cell r="C8">
            <v>34.5</v>
          </cell>
          <cell r="D8">
            <v>24.9</v>
          </cell>
          <cell r="E8">
            <v>76.541666666666671</v>
          </cell>
          <cell r="F8">
            <v>92</v>
          </cell>
          <cell r="G8">
            <v>53</v>
          </cell>
          <cell r="H8">
            <v>9</v>
          </cell>
          <cell r="I8" t="str">
            <v>N</v>
          </cell>
          <cell r="J8">
            <v>22.32</v>
          </cell>
          <cell r="K8">
            <v>0</v>
          </cell>
        </row>
        <row r="9">
          <cell r="B9">
            <v>28.041666666666657</v>
          </cell>
          <cell r="C9">
            <v>33.5</v>
          </cell>
          <cell r="D9">
            <v>25.5</v>
          </cell>
          <cell r="E9">
            <v>76.875</v>
          </cell>
          <cell r="F9">
            <v>87</v>
          </cell>
          <cell r="G9">
            <v>58</v>
          </cell>
          <cell r="H9">
            <v>10.44</v>
          </cell>
          <cell r="I9" t="str">
            <v>NO</v>
          </cell>
          <cell r="J9">
            <v>27.36</v>
          </cell>
          <cell r="K9">
            <v>0</v>
          </cell>
        </row>
        <row r="10">
          <cell r="B10">
            <v>25.99166666666666</v>
          </cell>
          <cell r="C10">
            <v>29.7</v>
          </cell>
          <cell r="D10">
            <v>22.9</v>
          </cell>
          <cell r="E10">
            <v>68.041666666666671</v>
          </cell>
          <cell r="F10">
            <v>85</v>
          </cell>
          <cell r="G10">
            <v>47</v>
          </cell>
          <cell r="H10">
            <v>16.920000000000002</v>
          </cell>
          <cell r="I10" t="str">
            <v>SO</v>
          </cell>
          <cell r="J10">
            <v>42.12</v>
          </cell>
          <cell r="K10">
            <v>0</v>
          </cell>
        </row>
        <row r="11">
          <cell r="B11">
            <v>26.25</v>
          </cell>
          <cell r="C11">
            <v>31.9</v>
          </cell>
          <cell r="D11">
            <v>22.6</v>
          </cell>
          <cell r="E11">
            <v>56.833333333333336</v>
          </cell>
          <cell r="F11">
            <v>66</v>
          </cell>
          <cell r="G11">
            <v>43</v>
          </cell>
          <cell r="H11">
            <v>11.879999999999999</v>
          </cell>
          <cell r="I11" t="str">
            <v>SE</v>
          </cell>
          <cell r="J11">
            <v>26.28</v>
          </cell>
          <cell r="K11">
            <v>0</v>
          </cell>
        </row>
        <row r="12">
          <cell r="B12">
            <v>26.741666666666664</v>
          </cell>
          <cell r="C12">
            <v>32.200000000000003</v>
          </cell>
          <cell r="D12">
            <v>21.7</v>
          </cell>
          <cell r="E12">
            <v>66.083333333333329</v>
          </cell>
          <cell r="F12">
            <v>88</v>
          </cell>
          <cell r="G12">
            <v>41</v>
          </cell>
          <cell r="H12">
            <v>9</v>
          </cell>
          <cell r="I12" t="str">
            <v>N</v>
          </cell>
          <cell r="J12">
            <v>17.64</v>
          </cell>
          <cell r="K12">
            <v>0</v>
          </cell>
        </row>
        <row r="13">
          <cell r="B13">
            <v>28.270833333333339</v>
          </cell>
          <cell r="C13">
            <v>34.6</v>
          </cell>
          <cell r="D13">
            <v>24.2</v>
          </cell>
          <cell r="E13">
            <v>68.583333333333329</v>
          </cell>
          <cell r="F13">
            <v>90</v>
          </cell>
          <cell r="G13">
            <v>46</v>
          </cell>
          <cell r="H13">
            <v>9</v>
          </cell>
          <cell r="I13" t="str">
            <v>L</v>
          </cell>
          <cell r="J13">
            <v>17.64</v>
          </cell>
          <cell r="K13">
            <v>0</v>
          </cell>
        </row>
        <row r="14">
          <cell r="B14">
            <v>28.645833333333332</v>
          </cell>
          <cell r="C14">
            <v>35.4</v>
          </cell>
          <cell r="D14">
            <v>25.4</v>
          </cell>
          <cell r="E14">
            <v>70.541666666666671</v>
          </cell>
          <cell r="F14">
            <v>90</v>
          </cell>
          <cell r="G14">
            <v>46</v>
          </cell>
          <cell r="H14">
            <v>11.879999999999999</v>
          </cell>
          <cell r="I14" t="str">
            <v>O</v>
          </cell>
          <cell r="J14">
            <v>27.36</v>
          </cell>
          <cell r="K14">
            <v>0</v>
          </cell>
        </row>
        <row r="15">
          <cell r="B15">
            <v>26.183333333333337</v>
          </cell>
          <cell r="C15">
            <v>30</v>
          </cell>
          <cell r="D15">
            <v>24</v>
          </cell>
          <cell r="E15">
            <v>81.5</v>
          </cell>
          <cell r="F15">
            <v>91</v>
          </cell>
          <cell r="G15">
            <v>61</v>
          </cell>
          <cell r="H15">
            <v>12.6</v>
          </cell>
          <cell r="I15" t="str">
            <v>NO</v>
          </cell>
          <cell r="J15">
            <v>33.480000000000004</v>
          </cell>
          <cell r="K15">
            <v>2.2000000000000002</v>
          </cell>
        </row>
        <row r="16">
          <cell r="B16">
            <v>27.275000000000002</v>
          </cell>
          <cell r="C16">
            <v>32.700000000000003</v>
          </cell>
          <cell r="D16">
            <v>24.9</v>
          </cell>
          <cell r="E16">
            <v>78.541666666666671</v>
          </cell>
          <cell r="F16">
            <v>91</v>
          </cell>
          <cell r="G16">
            <v>55</v>
          </cell>
          <cell r="H16">
            <v>6.12</v>
          </cell>
          <cell r="I16" t="str">
            <v>NO</v>
          </cell>
          <cell r="J16">
            <v>16.920000000000002</v>
          </cell>
          <cell r="K16">
            <v>0</v>
          </cell>
        </row>
        <row r="17">
          <cell r="B17">
            <v>27.100000000000005</v>
          </cell>
          <cell r="C17">
            <v>32.6</v>
          </cell>
          <cell r="D17">
            <v>24.3</v>
          </cell>
          <cell r="E17">
            <v>76.666666666666671</v>
          </cell>
          <cell r="F17">
            <v>92</v>
          </cell>
          <cell r="G17">
            <v>54</v>
          </cell>
          <cell r="H17">
            <v>7.2</v>
          </cell>
          <cell r="I17" t="str">
            <v>L</v>
          </cell>
          <cell r="J17">
            <v>32.4</v>
          </cell>
          <cell r="K17">
            <v>0.8</v>
          </cell>
        </row>
        <row r="18">
          <cell r="B18">
            <v>28.724999999999998</v>
          </cell>
          <cell r="C18">
            <v>35.299999999999997</v>
          </cell>
          <cell r="D18">
            <v>25.5</v>
          </cell>
          <cell r="E18">
            <v>72.708333333333329</v>
          </cell>
          <cell r="F18">
            <v>89</v>
          </cell>
          <cell r="G18">
            <v>47</v>
          </cell>
          <cell r="H18">
            <v>8.2799999999999994</v>
          </cell>
          <cell r="I18" t="str">
            <v>L</v>
          </cell>
          <cell r="J18">
            <v>20.52</v>
          </cell>
          <cell r="K18">
            <v>0</v>
          </cell>
        </row>
        <row r="19">
          <cell r="B19">
            <v>28.133333333333329</v>
          </cell>
          <cell r="C19">
            <v>35.200000000000003</v>
          </cell>
          <cell r="D19">
            <v>25</v>
          </cell>
          <cell r="E19">
            <v>75.416666666666671</v>
          </cell>
          <cell r="F19">
            <v>90</v>
          </cell>
          <cell r="G19">
            <v>48</v>
          </cell>
          <cell r="H19">
            <v>10.8</v>
          </cell>
          <cell r="I19" t="str">
            <v>L</v>
          </cell>
          <cell r="J19">
            <v>47.88</v>
          </cell>
          <cell r="K19">
            <v>0.8</v>
          </cell>
        </row>
        <row r="20">
          <cell r="B20">
            <v>28.899999999999995</v>
          </cell>
          <cell r="C20">
            <v>35.299999999999997</v>
          </cell>
          <cell r="D20">
            <v>25.3</v>
          </cell>
          <cell r="E20">
            <v>73.708333333333329</v>
          </cell>
          <cell r="F20">
            <v>90</v>
          </cell>
          <cell r="G20">
            <v>49</v>
          </cell>
          <cell r="H20">
            <v>10.44</v>
          </cell>
          <cell r="I20" t="str">
            <v>L</v>
          </cell>
          <cell r="J20">
            <v>21.6</v>
          </cell>
          <cell r="K20">
            <v>0</v>
          </cell>
        </row>
        <row r="21">
          <cell r="B21">
            <v>28.645833333333332</v>
          </cell>
          <cell r="C21">
            <v>36.1</v>
          </cell>
          <cell r="D21">
            <v>25.8</v>
          </cell>
          <cell r="E21">
            <v>74.541666666666671</v>
          </cell>
          <cell r="F21">
            <v>90</v>
          </cell>
          <cell r="G21">
            <v>48</v>
          </cell>
          <cell r="H21">
            <v>9.7200000000000006</v>
          </cell>
          <cell r="I21" t="str">
            <v>L</v>
          </cell>
          <cell r="J21">
            <v>37.440000000000005</v>
          </cell>
          <cell r="K21">
            <v>0</v>
          </cell>
        </row>
        <row r="22">
          <cell r="B22">
            <v>26.670833333333334</v>
          </cell>
          <cell r="C22">
            <v>29.2</v>
          </cell>
          <cell r="D22">
            <v>23.4</v>
          </cell>
          <cell r="E22">
            <v>80.791666666666671</v>
          </cell>
          <cell r="F22">
            <v>91</v>
          </cell>
          <cell r="G22">
            <v>66</v>
          </cell>
          <cell r="H22">
            <v>12.96</v>
          </cell>
          <cell r="I22" t="str">
            <v>L</v>
          </cell>
          <cell r="J22">
            <v>34.56</v>
          </cell>
          <cell r="K22">
            <v>7.2</v>
          </cell>
        </row>
        <row r="23">
          <cell r="B23">
            <v>27.033333333333331</v>
          </cell>
          <cell r="C23">
            <v>33.5</v>
          </cell>
          <cell r="D23">
            <v>23.7</v>
          </cell>
          <cell r="E23">
            <v>80.041666666666671</v>
          </cell>
          <cell r="F23">
            <v>93</v>
          </cell>
          <cell r="G23">
            <v>53</v>
          </cell>
          <cell r="H23">
            <v>10.44</v>
          </cell>
          <cell r="I23" t="str">
            <v>L</v>
          </cell>
          <cell r="J23">
            <v>28.8</v>
          </cell>
          <cell r="K23">
            <v>0</v>
          </cell>
        </row>
        <row r="24">
          <cell r="B24">
            <v>29.012500000000003</v>
          </cell>
          <cell r="C24">
            <v>36.1</v>
          </cell>
          <cell r="D24">
            <v>25.5</v>
          </cell>
          <cell r="E24">
            <v>73.875</v>
          </cell>
          <cell r="F24">
            <v>91</v>
          </cell>
          <cell r="G24">
            <v>44</v>
          </cell>
          <cell r="H24">
            <v>12.24</v>
          </cell>
          <cell r="I24" t="str">
            <v>L</v>
          </cell>
          <cell r="J24">
            <v>30.240000000000002</v>
          </cell>
          <cell r="K24">
            <v>0</v>
          </cell>
        </row>
        <row r="25">
          <cell r="B25">
            <v>28.470833333333328</v>
          </cell>
          <cell r="C25">
            <v>31.9</v>
          </cell>
          <cell r="D25">
            <v>25.5</v>
          </cell>
          <cell r="E25">
            <v>76.833333333333329</v>
          </cell>
          <cell r="F25">
            <v>91</v>
          </cell>
          <cell r="G25">
            <v>63</v>
          </cell>
          <cell r="H25">
            <v>12.24</v>
          </cell>
          <cell r="I25" t="str">
            <v>NO</v>
          </cell>
          <cell r="J25">
            <v>21.6</v>
          </cell>
          <cell r="K25">
            <v>0</v>
          </cell>
        </row>
        <row r="26">
          <cell r="B26">
            <v>28.137499999999999</v>
          </cell>
          <cell r="C26">
            <v>32.700000000000003</v>
          </cell>
          <cell r="D26">
            <v>24.7</v>
          </cell>
          <cell r="E26">
            <v>71.625</v>
          </cell>
          <cell r="F26">
            <v>87</v>
          </cell>
          <cell r="G26">
            <v>50</v>
          </cell>
          <cell r="H26">
            <v>12.6</v>
          </cell>
          <cell r="I26" t="str">
            <v>SO</v>
          </cell>
          <cell r="J26">
            <v>25.56</v>
          </cell>
          <cell r="K26">
            <v>0</v>
          </cell>
        </row>
        <row r="27">
          <cell r="B27">
            <v>27.541666666666668</v>
          </cell>
          <cell r="C27">
            <v>33</v>
          </cell>
          <cell r="D27">
            <v>23.2</v>
          </cell>
          <cell r="E27">
            <v>66.25</v>
          </cell>
          <cell r="F27">
            <v>80</v>
          </cell>
          <cell r="G27">
            <v>47</v>
          </cell>
          <cell r="H27">
            <v>12.6</v>
          </cell>
          <cell r="I27" t="str">
            <v>SO</v>
          </cell>
          <cell r="J27">
            <v>29.16</v>
          </cell>
          <cell r="K27">
            <v>0</v>
          </cell>
        </row>
        <row r="28">
          <cell r="B28">
            <v>27.620833333333337</v>
          </cell>
          <cell r="C28">
            <v>32.700000000000003</v>
          </cell>
          <cell r="D28">
            <v>24.1</v>
          </cell>
          <cell r="E28">
            <v>71.416666666666671</v>
          </cell>
          <cell r="F28">
            <v>89</v>
          </cell>
          <cell r="G28">
            <v>53</v>
          </cell>
          <cell r="H28">
            <v>11.520000000000001</v>
          </cell>
          <cell r="I28" t="str">
            <v>NO</v>
          </cell>
          <cell r="J28">
            <v>24.48</v>
          </cell>
          <cell r="K28">
            <v>0</v>
          </cell>
        </row>
        <row r="29">
          <cell r="B29">
            <v>28.82083333333334</v>
          </cell>
          <cell r="C29">
            <v>35.6</v>
          </cell>
          <cell r="D29">
            <v>25.4</v>
          </cell>
          <cell r="E29">
            <v>64.916666666666671</v>
          </cell>
          <cell r="F29">
            <v>85</v>
          </cell>
          <cell r="G29">
            <v>41</v>
          </cell>
          <cell r="H29">
            <v>17.28</v>
          </cell>
          <cell r="I29" t="str">
            <v>SE</v>
          </cell>
          <cell r="J29">
            <v>41.4</v>
          </cell>
          <cell r="K29">
            <v>0</v>
          </cell>
        </row>
        <row r="30">
          <cell r="B30">
            <v>28.816666666666666</v>
          </cell>
          <cell r="C30">
            <v>34.299999999999997</v>
          </cell>
          <cell r="D30">
            <v>24.4</v>
          </cell>
          <cell r="E30">
            <v>67.958333333333329</v>
          </cell>
          <cell r="F30">
            <v>88</v>
          </cell>
          <cell r="G30">
            <v>48</v>
          </cell>
          <cell r="H30">
            <v>10.44</v>
          </cell>
          <cell r="I30" t="str">
            <v>L</v>
          </cell>
          <cell r="J30">
            <v>18.720000000000002</v>
          </cell>
          <cell r="K30">
            <v>0</v>
          </cell>
        </row>
        <row r="31">
          <cell r="B31">
            <v>28.870833333333334</v>
          </cell>
          <cell r="C31">
            <v>34.1</v>
          </cell>
          <cell r="D31">
            <v>25.6</v>
          </cell>
          <cell r="E31">
            <v>65</v>
          </cell>
          <cell r="F31">
            <v>81</v>
          </cell>
          <cell r="G31">
            <v>45</v>
          </cell>
          <cell r="H31">
            <v>16.920000000000002</v>
          </cell>
          <cell r="I31" t="str">
            <v>L</v>
          </cell>
          <cell r="J31">
            <v>31.319999999999997</v>
          </cell>
          <cell r="K31">
            <v>0</v>
          </cell>
        </row>
        <row r="32">
          <cell r="B32">
            <v>27.991666666666664</v>
          </cell>
          <cell r="C32">
            <v>33.4</v>
          </cell>
          <cell r="D32">
            <v>24.2</v>
          </cell>
          <cell r="E32">
            <v>63.958333333333336</v>
          </cell>
          <cell r="F32">
            <v>86</v>
          </cell>
          <cell r="G32">
            <v>41</v>
          </cell>
          <cell r="H32">
            <v>10.8</v>
          </cell>
          <cell r="I32" t="str">
            <v>L</v>
          </cell>
          <cell r="J32">
            <v>19.079999999999998</v>
          </cell>
          <cell r="K32">
            <v>0</v>
          </cell>
        </row>
        <row r="33">
          <cell r="B33">
            <v>26.983333333333331</v>
          </cell>
          <cell r="C33">
            <v>33.5</v>
          </cell>
          <cell r="D33">
            <v>23.7</v>
          </cell>
          <cell r="E33">
            <v>68.791666666666671</v>
          </cell>
          <cell r="F33">
            <v>84</v>
          </cell>
          <cell r="G33">
            <v>41</v>
          </cell>
          <cell r="H33">
            <v>9.7200000000000006</v>
          </cell>
          <cell r="I33" t="str">
            <v>SO</v>
          </cell>
          <cell r="J33">
            <v>25.2</v>
          </cell>
          <cell r="K33">
            <v>0</v>
          </cell>
        </row>
        <row r="34">
          <cell r="B34">
            <v>27.583333333333343</v>
          </cell>
          <cell r="C34">
            <v>34.200000000000003</v>
          </cell>
          <cell r="D34">
            <v>22.8</v>
          </cell>
          <cell r="E34">
            <v>64.041666666666671</v>
          </cell>
          <cell r="F34">
            <v>90</v>
          </cell>
          <cell r="G34">
            <v>36</v>
          </cell>
          <cell r="H34">
            <v>9.3600000000000012</v>
          </cell>
          <cell r="I34" t="str">
            <v>NE</v>
          </cell>
          <cell r="J34">
            <v>18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zoomScale="90" zoomScaleNormal="90" workbookViewId="0">
      <selection activeCell="AI22" sqref="AI22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139" t="s">
        <v>22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</row>
    <row r="2" spans="1:33" s="4" customFormat="1" ht="20.100000000000001" customHeight="1" x14ac:dyDescent="0.2">
      <c r="A2" s="140" t="s">
        <v>21</v>
      </c>
      <c r="B2" s="138" t="s">
        <v>143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7"/>
    </row>
    <row r="3" spans="1:33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32" t="s">
        <v>40</v>
      </c>
      <c r="AG3" s="8"/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32" t="s">
        <v>39</v>
      </c>
      <c r="AG4" s="8"/>
    </row>
    <row r="5" spans="1:33" s="5" customFormat="1" ht="20.100000000000001" customHeight="1" x14ac:dyDescent="0.2">
      <c r="A5" s="15" t="s">
        <v>47</v>
      </c>
      <c r="B5" s="16">
        <f>[1]Abril!$B$5</f>
        <v>24.750000000000004</v>
      </c>
      <c r="C5" s="16">
        <f>[1]Abril!$B$6</f>
        <v>25.441666666666663</v>
      </c>
      <c r="D5" s="16">
        <f>[1]Abril!$B$7</f>
        <v>25.766666666666666</v>
      </c>
      <c r="E5" s="16">
        <f>[1]Abril!$B$8</f>
        <v>26.550000000000008</v>
      </c>
      <c r="F5" s="16">
        <f>[1]Abril!$B$9</f>
        <v>26.170833333333331</v>
      </c>
      <c r="G5" s="16">
        <f>[1]Abril!$B$10</f>
        <v>24.170833333333334</v>
      </c>
      <c r="H5" s="16">
        <f>[1]Abril!$B$11</f>
        <v>22.779166666666669</v>
      </c>
      <c r="I5" s="16">
        <f>[1]Abril!$B$12</f>
        <v>23.487499999999997</v>
      </c>
      <c r="J5" s="16">
        <f>[1]Abril!$B$13</f>
        <v>24.224999999999998</v>
      </c>
      <c r="K5" s="16">
        <f>[1]Abril!$B$14</f>
        <v>23.266666666666666</v>
      </c>
      <c r="L5" s="16">
        <f>[1]Abril!$B$15</f>
        <v>24.224999999999998</v>
      </c>
      <c r="M5" s="16">
        <f>[1]Abril!$B$16</f>
        <v>25.495833333333337</v>
      </c>
      <c r="N5" s="16">
        <f>[1]Abril!$B$17</f>
        <v>25.525000000000006</v>
      </c>
      <c r="O5" s="16">
        <f>[1]Abril!$B$18</f>
        <v>27.024999999999995</v>
      </c>
      <c r="P5" s="16">
        <f>[1]Abril!$B$19</f>
        <v>24.987499999999997</v>
      </c>
      <c r="Q5" s="16">
        <f>[1]Abril!$B$20</f>
        <v>25.641666666666669</v>
      </c>
      <c r="R5" s="16">
        <f>[1]Abril!$B$21</f>
        <v>26.341666666666669</v>
      </c>
      <c r="S5" s="16">
        <f>[1]Abril!$B$22</f>
        <v>25.591666666666672</v>
      </c>
      <c r="T5" s="16">
        <f>[1]Abril!$B$23</f>
        <v>26.066666666666666</v>
      </c>
      <c r="U5" s="16">
        <f>[1]Abril!$B$24</f>
        <v>26.758333333333329</v>
      </c>
      <c r="V5" s="16">
        <f>[1]Abril!$B$25</f>
        <v>27.016666666666676</v>
      </c>
      <c r="W5" s="16">
        <f>[1]Abril!$B$26</f>
        <v>25.262499999999999</v>
      </c>
      <c r="X5" s="16">
        <f>[1]Abril!$B$27</f>
        <v>25.137500000000003</v>
      </c>
      <c r="Y5" s="16">
        <f>[1]Abril!$B$28</f>
        <v>25.145833333333332</v>
      </c>
      <c r="Z5" s="16">
        <f>[1]Abril!$B$29</f>
        <v>25.270833333333343</v>
      </c>
      <c r="AA5" s="16">
        <f>[1]Abril!$B$30</f>
        <v>23.404166666666669</v>
      </c>
      <c r="AB5" s="16">
        <f>[1]Abril!$B$31</f>
        <v>21.849999999999998</v>
      </c>
      <c r="AC5" s="16">
        <f>[1]Abril!$B$32</f>
        <v>22.175000000000001</v>
      </c>
      <c r="AD5" s="16">
        <f>[1]Abril!$B$33</f>
        <v>22.591666666666672</v>
      </c>
      <c r="AE5" s="16">
        <f>[1]Abril!$B$34</f>
        <v>22.220833333333331</v>
      </c>
      <c r="AF5" s="33">
        <f t="shared" ref="AF5:AF13" si="1">AVERAGE(B5:AE5)</f>
        <v>24.811388888888896</v>
      </c>
      <c r="AG5" s="8"/>
    </row>
    <row r="6" spans="1:33" ht="17.100000000000001" customHeight="1" x14ac:dyDescent="0.2">
      <c r="A6" s="15" t="s">
        <v>0</v>
      </c>
      <c r="B6" s="17">
        <f>[2]Abril!$B$5</f>
        <v>21.679166666666664</v>
      </c>
      <c r="C6" s="17">
        <f>[2]Abril!$B$6</f>
        <v>22.7</v>
      </c>
      <c r="D6" s="17">
        <f>[2]Abril!$B$7</f>
        <v>23.633333333333329</v>
      </c>
      <c r="E6" s="17">
        <f>[2]Abril!$B$8</f>
        <v>22.820833333333329</v>
      </c>
      <c r="F6" s="17">
        <f>[2]Abril!$B$9</f>
        <v>23.179166666666671</v>
      </c>
      <c r="G6" s="17">
        <f>[2]Abril!$B$10</f>
        <v>20.966666666666665</v>
      </c>
      <c r="H6" s="17">
        <f>[2]Abril!$B$11</f>
        <v>20.62916666666667</v>
      </c>
      <c r="I6" s="17">
        <f>[2]Abril!$B$12</f>
        <v>21.154166666666665</v>
      </c>
      <c r="J6" s="17">
        <f>[2]Abril!$B$13</f>
        <v>22.316666666666666</v>
      </c>
      <c r="K6" s="17">
        <f>[2]Abril!$B$14</f>
        <v>23.070833333333336</v>
      </c>
      <c r="L6" s="17">
        <f>[2]Abril!$B$15</f>
        <v>23.958333333333339</v>
      </c>
      <c r="M6" s="17">
        <f>[2]Abril!$B$16</f>
        <v>24.520833333333332</v>
      </c>
      <c r="N6" s="17">
        <f>[2]Abril!$B$17</f>
        <v>23.770833333333332</v>
      </c>
      <c r="O6" s="17">
        <f>[2]Abril!$B$18</f>
        <v>24.087500000000006</v>
      </c>
      <c r="P6" s="17">
        <f>[2]Abril!$B$19</f>
        <v>21.375</v>
      </c>
      <c r="Q6" s="17">
        <f>[2]Abril!$B$20</f>
        <v>21.570833333333329</v>
      </c>
      <c r="R6" s="17">
        <f>[2]Abril!$B$21</f>
        <v>22.470833333333335</v>
      </c>
      <c r="S6" s="17">
        <f>[2]Abril!$B$22</f>
        <v>20.516666666666662</v>
      </c>
      <c r="T6" s="17">
        <f>[2]Abril!$B$23</f>
        <v>23.424999999999997</v>
      </c>
      <c r="U6" s="17">
        <f>[2]Abril!$B$24</f>
        <v>25.037499999999998</v>
      </c>
      <c r="V6" s="17">
        <f>[2]Abril!$B$25</f>
        <v>24.704166666666666</v>
      </c>
      <c r="W6" s="17">
        <f>[2]Abril!$B$26</f>
        <v>23.691666666666666</v>
      </c>
      <c r="X6" s="17">
        <f>[2]Abril!$B$27</f>
        <v>21.191666666666666</v>
      </c>
      <c r="Y6" s="17">
        <f>[2]Abril!$B$28</f>
        <v>21.958333333333332</v>
      </c>
      <c r="Z6" s="17">
        <f>[2]Abril!$B$29</f>
        <v>21.775000000000006</v>
      </c>
      <c r="AA6" s="17">
        <f>[2]Abril!$B$30</f>
        <v>19.995833333333334</v>
      </c>
      <c r="AB6" s="17">
        <f>[2]Abril!$B$31</f>
        <v>20.999999999999996</v>
      </c>
      <c r="AC6" s="17">
        <f>[2]Abril!$B$32</f>
        <v>20.529166666666665</v>
      </c>
      <c r="AD6" s="17">
        <f>[2]Abril!$B$33</f>
        <v>20.712499999999999</v>
      </c>
      <c r="AE6" s="17">
        <f>[2]Abril!$B$34</f>
        <v>20.325000000000003</v>
      </c>
      <c r="AF6" s="33">
        <f t="shared" si="1"/>
        <v>22.292222222222222</v>
      </c>
    </row>
    <row r="7" spans="1:33" ht="17.100000000000001" customHeight="1" x14ac:dyDescent="0.2">
      <c r="A7" s="15" t="s">
        <v>1</v>
      </c>
      <c r="B7" s="17">
        <f>[3]Abril!$B$5</f>
        <v>24.499999999999996</v>
      </c>
      <c r="C7" s="17">
        <f>[3]Abril!$B$6</f>
        <v>26.108333333333334</v>
      </c>
      <c r="D7" s="17">
        <f>[3]Abril!$B$7</f>
        <v>27.254166666666674</v>
      </c>
      <c r="E7" s="17">
        <f>[3]Abril!$B$8</f>
        <v>27.987499999999994</v>
      </c>
      <c r="F7" s="17">
        <f>[3]Abril!$B$9</f>
        <v>24.895833333333332</v>
      </c>
      <c r="G7" s="17">
        <f>[3]Abril!$B$10</f>
        <v>24.058333333333326</v>
      </c>
      <c r="H7" s="17">
        <f>[3]Abril!$B$11</f>
        <v>23.087500000000002</v>
      </c>
      <c r="I7" s="17">
        <f>[3]Abril!$B$12</f>
        <v>25.058333333333334</v>
      </c>
      <c r="J7" s="17">
        <f>[3]Abril!$B$13</f>
        <v>25.875000000000004</v>
      </c>
      <c r="K7" s="17">
        <f>[3]Abril!$B$14</f>
        <v>27.200000000000003</v>
      </c>
      <c r="L7" s="17">
        <f>[3]Abril!$B$15</f>
        <v>26.529166666666665</v>
      </c>
      <c r="M7" s="17">
        <f>[3]Abril!$B$16</f>
        <v>26.408333333333335</v>
      </c>
      <c r="N7" s="17">
        <f>[3]Abril!$B$17</f>
        <v>26.474999999999998</v>
      </c>
      <c r="O7" s="17">
        <f>[3]Abril!$B$18</f>
        <v>26.991666666666671</v>
      </c>
      <c r="P7" s="17">
        <f>[3]Abril!$B$19</f>
        <v>27.291666666666661</v>
      </c>
      <c r="Q7" s="17">
        <f>[3]Abril!$B$20</f>
        <v>26.512500000000006</v>
      </c>
      <c r="R7" s="17">
        <f>[3]Abril!$B$21</f>
        <v>27.016666666666666</v>
      </c>
      <c r="S7" s="17">
        <f>[3]Abril!$B$22</f>
        <v>23.716666666666669</v>
      </c>
      <c r="T7" s="17">
        <f>[3]Abril!$B$23</f>
        <v>24.05</v>
      </c>
      <c r="U7" s="17">
        <f>[3]Abril!$B$24</f>
        <v>27.066666666666674</v>
      </c>
      <c r="V7" s="17">
        <f>[3]Abril!$B$25</f>
        <v>26.220833333333335</v>
      </c>
      <c r="W7" s="17">
        <f>[3]Abril!$B$26</f>
        <v>26.070833333333336</v>
      </c>
      <c r="X7" s="17">
        <f>[3]Abril!$B$27</f>
        <v>25.808333333333337</v>
      </c>
      <c r="Y7" s="17">
        <f>[3]Abril!$B$28</f>
        <v>25.88333333333334</v>
      </c>
      <c r="Z7" s="17">
        <f>[3]Abril!$B$29</f>
        <v>26.012499999999999</v>
      </c>
      <c r="AA7" s="17">
        <f>[3]Abril!$B$30</f>
        <v>26.070833333333336</v>
      </c>
      <c r="AB7" s="17">
        <f>[3]Abril!$B$31</f>
        <v>25.979166666666661</v>
      </c>
      <c r="AC7" s="17">
        <f>[3]Abril!$B$32</f>
        <v>24.704166666666666</v>
      </c>
      <c r="AD7" s="17">
        <f>[3]Abril!$B$33</f>
        <v>24.700000000000003</v>
      </c>
      <c r="AE7" s="17">
        <f>[3]Abril!$B$34</f>
        <v>24.520833333333332</v>
      </c>
      <c r="AF7" s="33">
        <f t="shared" si="1"/>
        <v>25.801805555555561</v>
      </c>
    </row>
    <row r="8" spans="1:33" ht="17.100000000000001" customHeight="1" x14ac:dyDescent="0.2">
      <c r="A8" s="15" t="s">
        <v>55</v>
      </c>
      <c r="B8" s="17">
        <f>[4]Abril!$B$5</f>
        <v>24.599999999999998</v>
      </c>
      <c r="C8" s="17">
        <f>[4]Abril!$B$6</f>
        <v>25.300000000000008</v>
      </c>
      <c r="D8" s="17">
        <f>[4]Abril!$B$7</f>
        <v>25.391666666666676</v>
      </c>
      <c r="E8" s="17">
        <f>[4]Abril!$B$8</f>
        <v>26.125</v>
      </c>
      <c r="F8" s="17">
        <f>[4]Abril!$B$9</f>
        <v>24.574999999999999</v>
      </c>
      <c r="G8" s="17">
        <f>[4]Abril!$B$10</f>
        <v>23.379166666666674</v>
      </c>
      <c r="H8" s="17">
        <f>[4]Abril!$B$11</f>
        <v>22.966666666666665</v>
      </c>
      <c r="I8" s="17">
        <f>[4]Abril!$B$12</f>
        <v>22.595833333333331</v>
      </c>
      <c r="J8" s="17">
        <f>[4]Abril!$B$13</f>
        <v>23.675000000000001</v>
      </c>
      <c r="K8" s="17">
        <f>[4]Abril!$B$14</f>
        <v>24.3125</v>
      </c>
      <c r="L8" s="17">
        <f>[4]Abril!$B$15</f>
        <v>25.125</v>
      </c>
      <c r="M8" s="17">
        <f>[4]Abril!$B$16</f>
        <v>26.19583333333334</v>
      </c>
      <c r="N8" s="17">
        <f>[4]Abril!$B$17</f>
        <v>25.566666666666666</v>
      </c>
      <c r="O8" s="17">
        <f>[4]Abril!$B$18</f>
        <v>25.474999999999998</v>
      </c>
      <c r="P8" s="17">
        <f>[4]Abril!$B$19</f>
        <v>25.333333333333339</v>
      </c>
      <c r="Q8" s="17">
        <f>[4]Abril!$B$20</f>
        <v>26.0625</v>
      </c>
      <c r="R8" s="17">
        <f>[4]Abril!$B$21</f>
        <v>25.983333333333331</v>
      </c>
      <c r="S8" s="17">
        <f>[4]Abril!$B$22</f>
        <v>24.733333333333331</v>
      </c>
      <c r="T8" s="17">
        <f>[4]Abril!$B$23</f>
        <v>26.545833333333334</v>
      </c>
      <c r="U8" s="17">
        <f>[4]Abril!$B$24</f>
        <v>27.524999999999991</v>
      </c>
      <c r="V8" s="17">
        <f>[4]Abril!$B$25</f>
        <v>27.379166666666666</v>
      </c>
      <c r="W8" s="17">
        <f>[4]Abril!$B$26</f>
        <v>24.850000000000005</v>
      </c>
      <c r="X8" s="17">
        <f>[4]Abril!$B$27</f>
        <v>25.241666666666664</v>
      </c>
      <c r="Y8" s="17">
        <f>[4]Abril!$B$28</f>
        <v>25.441666666666674</v>
      </c>
      <c r="Z8" s="17">
        <f>[4]Abril!$B$29</f>
        <v>25.549999999999997</v>
      </c>
      <c r="AA8" s="17">
        <f>[4]Abril!$B$30</f>
        <v>23.324999999999999</v>
      </c>
      <c r="AB8" s="17">
        <f>[4]Abril!$B$31</f>
        <v>23.112499999999997</v>
      </c>
      <c r="AC8" s="17">
        <f>[4]Abril!$B$32</f>
        <v>23.991666666666671</v>
      </c>
      <c r="AD8" s="17">
        <f>[4]Abril!$B$33</f>
        <v>23.737499999999997</v>
      </c>
      <c r="AE8" s="17">
        <f>[4]Abril!$B$34</f>
        <v>22.325000000000003</v>
      </c>
      <c r="AF8" s="34">
        <f t="shared" ref="AF8" si="2">AVERAGE(B8:AE8)</f>
        <v>24.880694444444448</v>
      </c>
    </row>
    <row r="9" spans="1:33" ht="17.100000000000001" customHeight="1" x14ac:dyDescent="0.2">
      <c r="A9" s="15" t="s">
        <v>48</v>
      </c>
      <c r="B9" s="17">
        <f>[5]Abril!$B$5</f>
        <v>22.899999999999995</v>
      </c>
      <c r="C9" s="17">
        <f>[5]Abril!$B$6</f>
        <v>24.112500000000001</v>
      </c>
      <c r="D9" s="17">
        <f>[5]Abril!$B$7</f>
        <v>26.875</v>
      </c>
      <c r="E9" s="17">
        <f>[5]Abril!$B$8</f>
        <v>26.245833333333337</v>
      </c>
      <c r="F9" s="17">
        <f>[5]Abril!$B$9</f>
        <v>24.379166666666666</v>
      </c>
      <c r="G9" s="17">
        <f>[5]Abril!$B$10</f>
        <v>22.333333333333332</v>
      </c>
      <c r="H9" s="17">
        <f>[5]Abril!$B$11</f>
        <v>22.183333333333337</v>
      </c>
      <c r="I9" s="17">
        <f>[5]Abril!$B$12</f>
        <v>23.595833333333331</v>
      </c>
      <c r="J9" s="17">
        <f>[5]Abril!$B$13</f>
        <v>25.037500000000005</v>
      </c>
      <c r="K9" s="17">
        <f>[5]Abril!$B$14</f>
        <v>25.120833333333334</v>
      </c>
      <c r="L9" s="17">
        <f>[5]Abril!$B$15</f>
        <v>25.604166666666671</v>
      </c>
      <c r="M9" s="17">
        <f>[5]Abril!$B$16</f>
        <v>25.904166666666669</v>
      </c>
      <c r="N9" s="17">
        <f>[5]Abril!$B$17</f>
        <v>25.712500000000002</v>
      </c>
      <c r="O9" s="17">
        <f>[5]Abril!$B$18</f>
        <v>26.4375</v>
      </c>
      <c r="P9" s="17">
        <f>[5]Abril!$B$19</f>
        <v>23.941666666666663</v>
      </c>
      <c r="Q9" s="17">
        <f>[5]Abril!$B$20</f>
        <v>23.916666666666671</v>
      </c>
      <c r="R9" s="17">
        <f>[5]Abril!$B$21</f>
        <v>25.412499999999994</v>
      </c>
      <c r="S9" s="17">
        <f>[5]Abril!$B$22</f>
        <v>22.354166666666668</v>
      </c>
      <c r="T9" s="17">
        <f>[5]Abril!$B$23</f>
        <v>23.758333333333326</v>
      </c>
      <c r="U9" s="17">
        <f>[5]Abril!$B$24</f>
        <v>26.350000000000005</v>
      </c>
      <c r="V9" s="17">
        <f>[5]Abril!$B$25</f>
        <v>25.020833333333329</v>
      </c>
      <c r="W9" s="17">
        <f>[5]Abril!$B$26</f>
        <v>25.170833333333334</v>
      </c>
      <c r="X9" s="17">
        <f>[5]Abril!$B$27</f>
        <v>22.679166666666664</v>
      </c>
      <c r="Y9" s="17">
        <f>[5]Abril!$B$28</f>
        <v>23.237500000000001</v>
      </c>
      <c r="Z9" s="17">
        <f>[5]Abril!$B$29</f>
        <v>23.674999999999997</v>
      </c>
      <c r="AA9" s="17">
        <f>[5]Abril!$B$30</f>
        <v>22.662500000000005</v>
      </c>
      <c r="AB9" s="17">
        <f>[5]Abril!$B$31</f>
        <v>24.175000000000001</v>
      </c>
      <c r="AC9" s="17">
        <f>[5]Abril!$B$32</f>
        <v>23.38333333333334</v>
      </c>
      <c r="AD9" s="17">
        <f>[5]Abril!$B$33</f>
        <v>23.254166666666666</v>
      </c>
      <c r="AE9" s="17">
        <f>[5]Abril!$B$34</f>
        <v>22.5625</v>
      </c>
      <c r="AF9" s="34">
        <f t="shared" si="1"/>
        <v>24.266527777777775</v>
      </c>
    </row>
    <row r="10" spans="1:33" ht="17.100000000000001" customHeight="1" x14ac:dyDescent="0.2">
      <c r="A10" s="15" t="s">
        <v>2</v>
      </c>
      <c r="B10" s="17">
        <f>[6]Abril!$B$5</f>
        <v>23.429166666666671</v>
      </c>
      <c r="C10" s="17">
        <f>[6]Abril!$B$6</f>
        <v>24.833333333333332</v>
      </c>
      <c r="D10" s="17">
        <f>[6]Abril!$B$7</f>
        <v>25.366666666666664</v>
      </c>
      <c r="E10" s="17">
        <f>[6]Abril!$B$8</f>
        <v>25.691666666666666</v>
      </c>
      <c r="F10" s="17">
        <f>[6]Abril!$B$9</f>
        <v>22.666666666666668</v>
      </c>
      <c r="G10" s="17">
        <f>[6]Abril!$B$10</f>
        <v>22.379166666666674</v>
      </c>
      <c r="H10" s="17">
        <f>[6]Abril!$B$11</f>
        <v>21.533333333333335</v>
      </c>
      <c r="I10" s="17">
        <f>[6]Abril!$B$12</f>
        <v>23.604166666666661</v>
      </c>
      <c r="J10" s="17">
        <f>[6]Abril!$B$13</f>
        <v>25.254166666666663</v>
      </c>
      <c r="K10" s="17">
        <f>[6]Abril!$B$14</f>
        <v>26.095833333333331</v>
      </c>
      <c r="L10" s="17">
        <f>[6]Abril!$B$15</f>
        <v>25.654166666666669</v>
      </c>
      <c r="M10" s="17">
        <f>[6]Abril!$B$16</f>
        <v>25.479166666666661</v>
      </c>
      <c r="N10" s="17">
        <f>[6]Abril!$B$17</f>
        <v>24.887500000000006</v>
      </c>
      <c r="O10" s="17">
        <f>[6]Abril!$B$18</f>
        <v>25.200000000000003</v>
      </c>
      <c r="P10" s="17">
        <f>[6]Abril!$B$19</f>
        <v>25.491666666666664</v>
      </c>
      <c r="Q10" s="17">
        <f>[6]Abril!$B$20</f>
        <v>24.616666666666664</v>
      </c>
      <c r="R10" s="17">
        <f>[6]Abril!$B$21</f>
        <v>24.920833333333334</v>
      </c>
      <c r="S10" s="17">
        <f>[6]Abril!$B$22</f>
        <v>22.179166666666671</v>
      </c>
      <c r="T10" s="17">
        <f>[6]Abril!$B$23</f>
        <v>23.079166666666662</v>
      </c>
      <c r="U10" s="17">
        <f>[6]Abril!$B$24</f>
        <v>25.545833333333334</v>
      </c>
      <c r="V10" s="17">
        <f>[6]Abril!$B$25</f>
        <v>24.895833333333332</v>
      </c>
      <c r="W10" s="17">
        <f>[6]Abril!$B$26</f>
        <v>24.745833333333334</v>
      </c>
      <c r="X10" s="17">
        <f>[6]Abril!$B$27</f>
        <v>24.391666666666669</v>
      </c>
      <c r="Y10" s="17">
        <f>[6]Abril!$B$28</f>
        <v>24.724999999999998</v>
      </c>
      <c r="Z10" s="17">
        <f>[6]Abril!$B$29</f>
        <v>25.270833333333332</v>
      </c>
      <c r="AA10" s="17">
        <f>[6]Abril!$B$30</f>
        <v>24.741666666666664</v>
      </c>
      <c r="AB10" s="17">
        <f>[6]Abril!$B$31</f>
        <v>24.25</v>
      </c>
      <c r="AC10" s="17">
        <f>[6]Abril!$B$32</f>
        <v>23.954166666666666</v>
      </c>
      <c r="AD10" s="17">
        <f>[6]Abril!$B$33</f>
        <v>23.608333333333334</v>
      </c>
      <c r="AE10" s="17">
        <f>[6]Abril!$B$34</f>
        <v>23.833333333333332</v>
      </c>
      <c r="AF10" s="34">
        <f t="shared" si="1"/>
        <v>24.410833333333336</v>
      </c>
      <c r="AG10" s="26" t="s">
        <v>54</v>
      </c>
    </row>
    <row r="11" spans="1:33" ht="17.100000000000001" customHeight="1" x14ac:dyDescent="0.2">
      <c r="A11" s="15" t="s">
        <v>3</v>
      </c>
      <c r="B11" s="17">
        <f>[7]Abril!$B$5</f>
        <v>25.341666666666669</v>
      </c>
      <c r="C11" s="17">
        <f>[7]Abril!$B$6</f>
        <v>26.025000000000002</v>
      </c>
      <c r="D11" s="17">
        <f>[7]Abril!$B$7</f>
        <v>25.254166666666666</v>
      </c>
      <c r="E11" s="17">
        <f>[7]Abril!$B$8</f>
        <v>26.229166666666668</v>
      </c>
      <c r="F11" s="17">
        <f>[7]Abril!$B$9</f>
        <v>25.962500000000006</v>
      </c>
      <c r="G11" s="17">
        <f>[7]Abril!$B$10</f>
        <v>24.508333333333336</v>
      </c>
      <c r="H11" s="17">
        <f>[7]Abril!$B$11</f>
        <v>23.870833333333334</v>
      </c>
      <c r="I11" s="17">
        <f>[7]Abril!$B$12</f>
        <v>24.141666666666666</v>
      </c>
      <c r="J11" s="17">
        <f>[7]Abril!$B$13</f>
        <v>25.820833333333336</v>
      </c>
      <c r="K11" s="17">
        <f>[7]Abril!$B$14</f>
        <v>26.145833333333329</v>
      </c>
      <c r="L11" s="17">
        <f>[7]Abril!$B$15</f>
        <v>25.870833333333337</v>
      </c>
      <c r="M11" s="17">
        <f>[7]Abril!$B$16</f>
        <v>25.383333333333336</v>
      </c>
      <c r="N11" s="17">
        <f>[7]Abril!$B$17</f>
        <v>25.483333333333334</v>
      </c>
      <c r="O11" s="17">
        <f>[7]Abril!$B$18</f>
        <v>24.220833333333331</v>
      </c>
      <c r="P11" s="17">
        <f>[7]Abril!$B$19</f>
        <v>24.474999999999994</v>
      </c>
      <c r="Q11" s="17">
        <f>[7]Abril!$B$20</f>
        <v>25.158333333333331</v>
      </c>
      <c r="R11" s="17">
        <f>[7]Abril!$B$21</f>
        <v>25.725000000000005</v>
      </c>
      <c r="S11" s="17">
        <f>[7]Abril!$B$22</f>
        <v>25.987499999999997</v>
      </c>
      <c r="T11" s="17">
        <f>[7]Abril!$B$23</f>
        <v>25.725000000000005</v>
      </c>
      <c r="U11" s="17">
        <f>[7]Abril!$B$24</f>
        <v>26.379166666666666</v>
      </c>
      <c r="V11" s="17">
        <f>[7]Abril!$B$25</f>
        <v>26.366666666666674</v>
      </c>
      <c r="W11" s="17">
        <f>[7]Abril!$B$26</f>
        <v>26.112500000000001</v>
      </c>
      <c r="X11" s="17">
        <f>[7]Abril!$B$27</f>
        <v>26.150000000000002</v>
      </c>
      <c r="Y11" s="17">
        <f>[7]Abril!$B$28</f>
        <v>25.487499999999997</v>
      </c>
      <c r="Z11" s="17">
        <f>[7]Abril!$B$29</f>
        <v>25.565217391304351</v>
      </c>
      <c r="AA11" s="17">
        <f>[7]Abril!$B$30</f>
        <v>24.229166666666671</v>
      </c>
      <c r="AB11" s="17">
        <f>[7]Abril!$B$31</f>
        <v>22.4375</v>
      </c>
      <c r="AC11" s="17">
        <f>[7]Abril!$B$32</f>
        <v>24.025000000000002</v>
      </c>
      <c r="AD11" s="17">
        <f>[7]Abril!$B$33</f>
        <v>23.729166666666668</v>
      </c>
      <c r="AE11" s="17">
        <f>[7]Abril!$B$34</f>
        <v>23.445833333333326</v>
      </c>
      <c r="AF11" s="34">
        <f t="shared" si="1"/>
        <v>25.175229468599028</v>
      </c>
    </row>
    <row r="12" spans="1:33" ht="17.100000000000001" customHeight="1" x14ac:dyDescent="0.2">
      <c r="A12" s="15" t="s">
        <v>4</v>
      </c>
      <c r="B12" s="17">
        <f>[8]Abril!$B$5</f>
        <v>22.495833333333334</v>
      </c>
      <c r="C12" s="17">
        <f>[8]Abril!$B$6</f>
        <v>22.104166666666668</v>
      </c>
      <c r="D12" s="17">
        <f>[8]Abril!$B$7</f>
        <v>23.200000000000003</v>
      </c>
      <c r="E12" s="17">
        <f>[8]Abril!$B$8</f>
        <v>23.716666666666669</v>
      </c>
      <c r="F12" s="17">
        <f>[8]Abril!$B$9</f>
        <v>23.441666666666674</v>
      </c>
      <c r="G12" s="17">
        <f>[8]Abril!$B$10</f>
        <v>22.354166666666668</v>
      </c>
      <c r="H12" s="17">
        <f>[8]Abril!$B$11</f>
        <v>21.558333333333334</v>
      </c>
      <c r="I12" s="17">
        <f>[8]Abril!$B$12</f>
        <v>22.916666666666668</v>
      </c>
      <c r="J12" s="17">
        <f>[8]Abril!$B$13</f>
        <v>23.875</v>
      </c>
      <c r="K12" s="17">
        <f>[8]Abril!$B$14</f>
        <v>24.216666666666669</v>
      </c>
      <c r="L12" s="17">
        <f>[8]Abril!$B$15</f>
        <v>23.770833333333329</v>
      </c>
      <c r="M12" s="17">
        <f>[8]Abril!$B$16</f>
        <v>22.762499999999999</v>
      </c>
      <c r="N12" s="17">
        <f>[8]Abril!$B$17</f>
        <v>23.299999999999997</v>
      </c>
      <c r="O12" s="17">
        <f>[8]Abril!$B$18</f>
        <v>22.683333333333337</v>
      </c>
      <c r="P12" s="17">
        <f>[8]Abril!$B$19</f>
        <v>22.849999999999998</v>
      </c>
      <c r="Q12" s="17">
        <f>[8]Abril!$B$20</f>
        <v>23.233333333333331</v>
      </c>
      <c r="R12" s="17">
        <f>[8]Abril!$B$21</f>
        <v>24.370833333333334</v>
      </c>
      <c r="S12" s="17">
        <f>[8]Abril!$B$22</f>
        <v>23.883333333333329</v>
      </c>
      <c r="T12" s="17">
        <f>[8]Abril!$B$23</f>
        <v>22.879166666666666</v>
      </c>
      <c r="U12" s="17">
        <f>[8]Abril!$B$24</f>
        <v>24.004166666666659</v>
      </c>
      <c r="V12" s="17">
        <f>[8]Abril!$B$25</f>
        <v>24.037499999999998</v>
      </c>
      <c r="W12" s="17">
        <f>[8]Abril!$B$26</f>
        <v>23.266666666666666</v>
      </c>
      <c r="X12" s="17">
        <f>[8]Abril!$B$27</f>
        <v>23.637500000000003</v>
      </c>
      <c r="Y12" s="17">
        <f>[8]Abril!$B$28</f>
        <v>22.145833333333332</v>
      </c>
      <c r="Z12" s="17">
        <f>[8]Abril!$B$29</f>
        <v>23.258333333333329</v>
      </c>
      <c r="AA12" s="17">
        <f>[8]Abril!$B$30</f>
        <v>22.412499999999998</v>
      </c>
      <c r="AB12" s="17">
        <f>[8]Abril!$B$31</f>
        <v>21.626086956521743</v>
      </c>
      <c r="AC12" s="17">
        <f>[8]Abril!$B$32</f>
        <v>22.483333333333334</v>
      </c>
      <c r="AD12" s="17">
        <f>[8]Abril!$B$33</f>
        <v>22.3125</v>
      </c>
      <c r="AE12" s="17">
        <f>[8]Abril!$B$34</f>
        <v>21.783333333333331</v>
      </c>
      <c r="AF12" s="34">
        <f t="shared" si="1"/>
        <v>23.019341787439615</v>
      </c>
    </row>
    <row r="13" spans="1:33" ht="17.100000000000001" customHeight="1" x14ac:dyDescent="0.2">
      <c r="A13" s="15" t="s">
        <v>5</v>
      </c>
      <c r="B13" s="17">
        <f>[9]Abril!$B$5</f>
        <v>24.162500000000005</v>
      </c>
      <c r="C13" s="17">
        <f>[9]Abril!$B$6</f>
        <v>26.666666666666668</v>
      </c>
      <c r="D13" s="17">
        <f>[9]Abril!$B$7</f>
        <v>28.212500000000002</v>
      </c>
      <c r="E13" s="17">
        <f>[9]Abril!$B$8</f>
        <v>28.741666666666664</v>
      </c>
      <c r="F13" s="17">
        <f>[9]Abril!$B$9</f>
        <v>28.041666666666657</v>
      </c>
      <c r="G13" s="17">
        <f>[9]Abril!$B$10</f>
        <v>25.99166666666666</v>
      </c>
      <c r="H13" s="17">
        <f>[9]Abril!$B$11</f>
        <v>26.25</v>
      </c>
      <c r="I13" s="17">
        <f>[9]Abril!$B$12</f>
        <v>26.741666666666664</v>
      </c>
      <c r="J13" s="17">
        <f>[9]Abril!$B$13</f>
        <v>28.270833333333339</v>
      </c>
      <c r="K13" s="17">
        <f>[9]Abril!$B$14</f>
        <v>28.645833333333332</v>
      </c>
      <c r="L13" s="17">
        <f>[9]Abril!$B$15</f>
        <v>26.183333333333337</v>
      </c>
      <c r="M13" s="17">
        <f>[9]Abril!$B$16</f>
        <v>27.275000000000002</v>
      </c>
      <c r="N13" s="17">
        <f>[9]Abril!$B$17</f>
        <v>27.100000000000005</v>
      </c>
      <c r="O13" s="17">
        <f>[9]Abril!$B$18</f>
        <v>28.724999999999998</v>
      </c>
      <c r="P13" s="17">
        <f>[9]Abril!$B$19</f>
        <v>28.133333333333329</v>
      </c>
      <c r="Q13" s="17">
        <f>[9]Abril!$B$20</f>
        <v>28.899999999999995</v>
      </c>
      <c r="R13" s="17">
        <f>[9]Abril!$B$21</f>
        <v>28.645833333333332</v>
      </c>
      <c r="S13" s="17">
        <f>[9]Abril!$B$22</f>
        <v>26.670833333333334</v>
      </c>
      <c r="T13" s="17">
        <f>[9]Abril!$B$23</f>
        <v>27.033333333333331</v>
      </c>
      <c r="U13" s="17">
        <f>[9]Abril!$B$24</f>
        <v>29.012500000000003</v>
      </c>
      <c r="V13" s="17">
        <f>[9]Abril!$B$25</f>
        <v>28.470833333333328</v>
      </c>
      <c r="W13" s="17">
        <f>[9]Abril!$B$26</f>
        <v>28.137499999999999</v>
      </c>
      <c r="X13" s="17">
        <f>[9]Abril!$B$27</f>
        <v>27.541666666666668</v>
      </c>
      <c r="Y13" s="17">
        <f>[9]Abril!$B$28</f>
        <v>27.620833333333337</v>
      </c>
      <c r="Z13" s="17">
        <f>[9]Abril!$B$29</f>
        <v>28.82083333333334</v>
      </c>
      <c r="AA13" s="17">
        <f>[9]Abril!$B$30</f>
        <v>28.816666666666666</v>
      </c>
      <c r="AB13" s="17">
        <f>[9]Abril!$B$31</f>
        <v>28.870833333333334</v>
      </c>
      <c r="AC13" s="17">
        <f>[9]Abril!$B$32</f>
        <v>27.991666666666664</v>
      </c>
      <c r="AD13" s="17">
        <f>[9]Abril!$B$33</f>
        <v>26.983333333333331</v>
      </c>
      <c r="AE13" s="17">
        <f>[9]Abril!$B$34</f>
        <v>27.583333333333343</v>
      </c>
      <c r="AF13" s="34">
        <f t="shared" si="1"/>
        <v>27.674722222222222</v>
      </c>
      <c r="AG13" s="26" t="s">
        <v>54</v>
      </c>
    </row>
    <row r="14" spans="1:33" ht="17.100000000000001" customHeight="1" x14ac:dyDescent="0.2">
      <c r="A14" s="15" t="s">
        <v>50</v>
      </c>
      <c r="B14" s="17">
        <f>[10]Abril!$B$5</f>
        <v>23.841666666666669</v>
      </c>
      <c r="C14" s="17">
        <f>[10]Abril!$B$6</f>
        <v>23.533333333333335</v>
      </c>
      <c r="D14" s="17">
        <f>[10]Abril!$B$7</f>
        <v>23.970833333333331</v>
      </c>
      <c r="E14" s="17">
        <f>[10]Abril!$B$8</f>
        <v>23.754166666666666</v>
      </c>
      <c r="F14" s="17">
        <f>[10]Abril!$B$9</f>
        <v>22.987499999999997</v>
      </c>
      <c r="G14" s="17">
        <f>[10]Abril!$B$10</f>
        <v>23.125000000000004</v>
      </c>
      <c r="H14" s="17">
        <f>[10]Abril!$B$11</f>
        <v>22.75</v>
      </c>
      <c r="I14" s="17">
        <f>[10]Abril!$B$12</f>
        <v>23.695833333333326</v>
      </c>
      <c r="J14" s="17">
        <f>[10]Abril!$B$13</f>
        <v>24.454166666666666</v>
      </c>
      <c r="K14" s="17">
        <f>[10]Abril!$B$14</f>
        <v>25.033333333333335</v>
      </c>
      <c r="L14" s="17">
        <f>[10]Abril!$B$15</f>
        <v>24.625000000000004</v>
      </c>
      <c r="M14" s="17">
        <f>[10]Abril!$B$16</f>
        <v>22.724999999999998</v>
      </c>
      <c r="N14" s="17">
        <f>[10]Abril!$B$17</f>
        <v>22.912499999999998</v>
      </c>
      <c r="O14" s="17">
        <f>[10]Abril!$B$18</f>
        <v>23.266666666666666</v>
      </c>
      <c r="P14" s="17">
        <f>[10]Abril!$B$19</f>
        <v>23.879166666666666</v>
      </c>
      <c r="Q14" s="17">
        <f>[10]Abril!$B$20</f>
        <v>23.00833333333334</v>
      </c>
      <c r="R14" s="17">
        <f>[10]Abril!$B$21</f>
        <v>23.912499999999994</v>
      </c>
      <c r="S14" s="17">
        <f>[10]Abril!$B$22</f>
        <v>24.020833333333332</v>
      </c>
      <c r="T14" s="17">
        <f>[10]Abril!$B$23</f>
        <v>23.983333333333334</v>
      </c>
      <c r="U14" s="17">
        <f>[10]Abril!$B$24</f>
        <v>24.758333333333329</v>
      </c>
      <c r="V14" s="17">
        <f>[10]Abril!$B$25</f>
        <v>24.108333333333334</v>
      </c>
      <c r="W14" s="17">
        <f>[10]Abril!$B$26</f>
        <v>23.658333333333328</v>
      </c>
      <c r="X14" s="17">
        <f>[10]Abril!$B$27</f>
        <v>23.058333333333337</v>
      </c>
      <c r="Y14" s="17">
        <f>[10]Abril!$B$28</f>
        <v>22.641666666666669</v>
      </c>
      <c r="Z14" s="17">
        <f>[10]Abril!$B$29</f>
        <v>23.770833333333332</v>
      </c>
      <c r="AA14" s="17">
        <f>[10]Abril!$B$30</f>
        <v>23.691666666666666</v>
      </c>
      <c r="AB14" s="17">
        <f>[10]Abril!$B$31</f>
        <v>22.716666666666669</v>
      </c>
      <c r="AC14" s="17">
        <f>[10]Abril!$B$32</f>
        <v>22.558333333333341</v>
      </c>
      <c r="AD14" s="17">
        <f>[10]Abril!$B$33</f>
        <v>22.966666666666669</v>
      </c>
      <c r="AE14" s="17">
        <f>[10]Abril!$B$34</f>
        <v>22.512499999999999</v>
      </c>
      <c r="AF14" s="34">
        <f>AVERAGE(B14:AE14)</f>
        <v>23.530694444444453</v>
      </c>
      <c r="AG14" s="26" t="s">
        <v>54</v>
      </c>
    </row>
    <row r="15" spans="1:33" ht="17.100000000000001" customHeight="1" x14ac:dyDescent="0.2">
      <c r="A15" s="15" t="s">
        <v>6</v>
      </c>
      <c r="B15" s="17">
        <f>[11]Abril!$B$5</f>
        <v>25.337500000000002</v>
      </c>
      <c r="C15" s="17">
        <f>[11]Abril!$B$6</f>
        <v>26.241666666666671</v>
      </c>
      <c r="D15" s="17">
        <f>[11]Abril!$B$7</f>
        <v>26.470833333333335</v>
      </c>
      <c r="E15" s="17">
        <f>[11]Abril!$B$8</f>
        <v>26.841666666666665</v>
      </c>
      <c r="F15" s="17">
        <f>[11]Abril!$B$9</f>
        <v>24.858333333333338</v>
      </c>
      <c r="G15" s="17">
        <f>[11]Abril!$B$10</f>
        <v>25.158333333333335</v>
      </c>
      <c r="H15" s="17">
        <f>[11]Abril!$B$11</f>
        <v>24.212500000000002</v>
      </c>
      <c r="I15" s="17">
        <f>[11]Abril!$B$12</f>
        <v>25.129166666666666</v>
      </c>
      <c r="J15" s="17">
        <f>[11]Abril!$B$13</f>
        <v>25.825000000000003</v>
      </c>
      <c r="K15" s="17">
        <f>[11]Abril!$B$14</f>
        <v>27.012499999999999</v>
      </c>
      <c r="L15" s="17">
        <f>[11]Abril!$B$15</f>
        <v>25.466666666666669</v>
      </c>
      <c r="M15" s="17">
        <f>[11]Abril!$B$16</f>
        <v>24.658333333333328</v>
      </c>
      <c r="N15" s="17">
        <f>[11]Abril!$B$17</f>
        <v>25.424999999999997</v>
      </c>
      <c r="O15" s="17">
        <f>[11]Abril!$B$18</f>
        <v>26.016666666666669</v>
      </c>
      <c r="P15" s="17">
        <f>[11]Abril!$B$19</f>
        <v>26.025000000000002</v>
      </c>
      <c r="Q15" s="17">
        <f>[11]Abril!$B$20</f>
        <v>25.4375</v>
      </c>
      <c r="R15" s="17">
        <f>[11]Abril!$B$21</f>
        <v>26.158333333333335</v>
      </c>
      <c r="S15" s="17">
        <f>[11]Abril!$B$22</f>
        <v>25.725000000000009</v>
      </c>
      <c r="T15" s="17">
        <f>[11]Abril!$B$23</f>
        <v>25.470833333333331</v>
      </c>
      <c r="U15" s="17">
        <f>[11]Abril!$B$24</f>
        <v>26.75</v>
      </c>
      <c r="V15" s="17">
        <f>[11]Abril!$B$25</f>
        <v>26.95</v>
      </c>
      <c r="W15" s="17">
        <f>[11]Abril!$B$26</f>
        <v>26.829166666666666</v>
      </c>
      <c r="X15" s="17">
        <f>[11]Abril!$B$27</f>
        <v>25.283333333333335</v>
      </c>
      <c r="Y15" s="17">
        <f>[11]Abril!$B$28</f>
        <v>25.083333333333332</v>
      </c>
      <c r="Z15" s="17">
        <f>[11]Abril!$B$29</f>
        <v>25.675000000000008</v>
      </c>
      <c r="AA15" s="17">
        <f>[11]Abril!$B$30</f>
        <v>25.9375</v>
      </c>
      <c r="AB15" s="17">
        <f>[11]Abril!$B$31</f>
        <v>24.829166666666662</v>
      </c>
      <c r="AC15" s="17">
        <f>[11]Abril!$B$32</f>
        <v>23.245833333333337</v>
      </c>
      <c r="AD15" s="17">
        <f>[11]Abril!$B$33</f>
        <v>23.929166666666664</v>
      </c>
      <c r="AE15" s="17">
        <f>[11]Abril!$B$34</f>
        <v>24.395833333333332</v>
      </c>
      <c r="AF15" s="34">
        <f t="shared" ref="AF15:AF30" si="3">AVERAGE(B15:AE15)</f>
        <v>25.545972222222222</v>
      </c>
    </row>
    <row r="16" spans="1:33" ht="17.100000000000001" customHeight="1" x14ac:dyDescent="0.2">
      <c r="A16" s="15" t="s">
        <v>7</v>
      </c>
      <c r="B16" s="17">
        <f>[12]Abril!$B$5</f>
        <v>24.1</v>
      </c>
      <c r="C16" s="17">
        <f>[12]Abril!$B$6</f>
        <v>24.130434782608699</v>
      </c>
      <c r="D16" s="17">
        <f>[12]Abril!$B$7</f>
        <v>25.076470588235292</v>
      </c>
      <c r="E16" s="17">
        <f>[12]Abril!$B$8</f>
        <v>26.246153846153845</v>
      </c>
      <c r="F16" s="17">
        <f>[12]Abril!$B$9</f>
        <v>22.3</v>
      </c>
      <c r="G16" s="17" t="str">
        <f>[12]Abril!$B$10</f>
        <v>*</v>
      </c>
      <c r="H16" s="17" t="str">
        <f>[12]Abril!$B$11</f>
        <v>*</v>
      </c>
      <c r="I16" s="17">
        <f>[12]Abril!$B$12</f>
        <v>25.4375</v>
      </c>
      <c r="J16" s="17" t="str">
        <f>[12]Abril!$B$13</f>
        <v>*</v>
      </c>
      <c r="K16" s="17">
        <f>[12]Abril!$B$14</f>
        <v>28.3</v>
      </c>
      <c r="L16" s="17">
        <f>[12]Abril!$B$15</f>
        <v>29.1</v>
      </c>
      <c r="M16" s="17">
        <f>[12]Abril!$B$16</f>
        <v>29.25</v>
      </c>
      <c r="N16" s="17">
        <f>[12]Abril!$B$17</f>
        <v>27.674999999999997</v>
      </c>
      <c r="O16" s="17">
        <f>[12]Abril!$B$18</f>
        <v>28.225000000000001</v>
      </c>
      <c r="P16" s="17">
        <f>[12]Abril!$B$19</f>
        <v>28.099999999999998</v>
      </c>
      <c r="Q16" s="17">
        <f>[12]Abril!$B$20</f>
        <v>26.625000000000004</v>
      </c>
      <c r="R16" s="17">
        <f>[12]Abril!$B$21</f>
        <v>27.916666666666661</v>
      </c>
      <c r="S16" s="17">
        <f>[12]Abril!$B$22</f>
        <v>22.575000000000003</v>
      </c>
      <c r="T16" s="17">
        <f>[12]Abril!$B$23</f>
        <v>25.787499999999998</v>
      </c>
      <c r="U16" s="17">
        <f>[12]Abril!$B$24</f>
        <v>28.311111111111114</v>
      </c>
      <c r="V16" s="17">
        <f>[12]Abril!$B$25</f>
        <v>25.081818181818178</v>
      </c>
      <c r="W16" s="17">
        <f>[12]Abril!$B$26</f>
        <v>25.272727272727273</v>
      </c>
      <c r="X16" s="17">
        <f>[12]Abril!$B$27</f>
        <v>23.686666666666664</v>
      </c>
      <c r="Y16" s="17">
        <f>[12]Abril!$B$28</f>
        <v>25.166666666666661</v>
      </c>
      <c r="Z16" s="17">
        <f>[12]Abril!$B$29</f>
        <v>25.745454545454546</v>
      </c>
      <c r="AA16" s="17">
        <f>[12]Abril!$B$30</f>
        <v>24.04615384615385</v>
      </c>
      <c r="AB16" s="17">
        <f>[12]Abril!$B$31</f>
        <v>23.313333333333333</v>
      </c>
      <c r="AC16" s="17">
        <f>[12]Abril!$B$32</f>
        <v>22.4</v>
      </c>
      <c r="AD16" s="17" t="str">
        <f>[12]Abril!$B$33</f>
        <v>*</v>
      </c>
      <c r="AE16" s="17">
        <f>[12]Abril!$B$34</f>
        <v>24.662500000000001</v>
      </c>
      <c r="AF16" s="34">
        <f t="shared" si="3"/>
        <v>25.712736827215238</v>
      </c>
    </row>
    <row r="17" spans="1:33" ht="17.100000000000001" customHeight="1" x14ac:dyDescent="0.2">
      <c r="A17" s="15" t="s">
        <v>8</v>
      </c>
      <c r="B17" s="17">
        <f>[13]Abril!$B$5</f>
        <v>22.387499999999999</v>
      </c>
      <c r="C17" s="17">
        <f>[13]Abril!$B$6</f>
        <v>23.620833333333337</v>
      </c>
      <c r="D17" s="17">
        <f>[13]Abril!$B$7</f>
        <v>24.799999999999997</v>
      </c>
      <c r="E17" s="17">
        <f>[13]Abril!$B$8</f>
        <v>25.19583333333334</v>
      </c>
      <c r="F17" s="17">
        <f>[13]Abril!$B$9</f>
        <v>23.795833333333334</v>
      </c>
      <c r="G17" s="17">
        <f>[13]Abril!$B$10</f>
        <v>21.654166666666669</v>
      </c>
      <c r="H17" s="17">
        <f>[13]Abril!$B$11</f>
        <v>21.608333333333331</v>
      </c>
      <c r="I17" s="17">
        <f>[13]Abril!$B$12</f>
        <v>21.799999999999997</v>
      </c>
      <c r="J17" s="17">
        <f>[13]Abril!$B$13</f>
        <v>22.529166666666669</v>
      </c>
      <c r="K17" s="17">
        <f>[13]Abril!$B$14</f>
        <v>23.845833333333335</v>
      </c>
      <c r="L17" s="17">
        <f>[13]Abril!$B$15</f>
        <v>24.450000000000003</v>
      </c>
      <c r="M17" s="17">
        <f>[13]Abril!$B$16</f>
        <v>25.450000000000003</v>
      </c>
      <c r="N17" s="17">
        <f>[13]Abril!$B$17</f>
        <v>24.862499999999997</v>
      </c>
      <c r="O17" s="17">
        <f>[13]Abril!$B$18</f>
        <v>23.950000000000003</v>
      </c>
      <c r="P17" s="17">
        <f>[13]Abril!$B$19</f>
        <v>22.920833333333331</v>
      </c>
      <c r="Q17" s="17">
        <f>[13]Abril!$B$20</f>
        <v>24.433333333333334</v>
      </c>
      <c r="R17" s="17">
        <f>[13]Abril!$B$21</f>
        <v>24.925000000000001</v>
      </c>
      <c r="S17" s="17">
        <f>[13]Abril!$B$22</f>
        <v>20.804166666666667</v>
      </c>
      <c r="T17" s="17">
        <f>[13]Abril!$B$23</f>
        <v>23.745833333333337</v>
      </c>
      <c r="U17" s="17">
        <f>[13]Abril!$B$24</f>
        <v>26.016666666666669</v>
      </c>
      <c r="V17" s="17">
        <f>[13]Abril!$B$25</f>
        <v>24.345833333333335</v>
      </c>
      <c r="W17" s="17">
        <f>[13]Abril!$B$26</f>
        <v>23.75</v>
      </c>
      <c r="X17" s="17">
        <f>[13]Abril!$B$27</f>
        <v>21.774999999999995</v>
      </c>
      <c r="Y17" s="17">
        <f>[13]Abril!$B$28</f>
        <v>23.208333333333332</v>
      </c>
      <c r="Z17" s="17">
        <f>[13]Abril!$B$29</f>
        <v>21.254166666666666</v>
      </c>
      <c r="AA17" s="17">
        <f>[13]Abril!$B$30</f>
        <v>21.24583333333333</v>
      </c>
      <c r="AB17" s="17">
        <f>[13]Abril!$B$31</f>
        <v>21.604166666666668</v>
      </c>
      <c r="AC17" s="17">
        <f>[13]Abril!$B$32</f>
        <v>21.545833333333334</v>
      </c>
      <c r="AD17" s="17">
        <f>[13]Abril!$B$33</f>
        <v>21.820833333333336</v>
      </c>
      <c r="AE17" s="17">
        <f>[13]Abril!$B$34</f>
        <v>21.279166666666665</v>
      </c>
      <c r="AF17" s="34">
        <f t="shared" si="3"/>
        <v>23.154166666666665</v>
      </c>
    </row>
    <row r="18" spans="1:33" ht="17.100000000000001" customHeight="1" x14ac:dyDescent="0.2">
      <c r="A18" s="15" t="s">
        <v>9</v>
      </c>
      <c r="B18" s="17">
        <f>[14]Abril!$B$5</f>
        <v>23.804166666666664</v>
      </c>
      <c r="C18" s="17">
        <f>[14]Abril!$B$6</f>
        <v>25.112500000000001</v>
      </c>
      <c r="D18" s="17">
        <f>[14]Abril!$B$7</f>
        <v>25.258333333333336</v>
      </c>
      <c r="E18" s="17">
        <f>[14]Abril!$B$8</f>
        <v>25.850000000000005</v>
      </c>
      <c r="F18" s="17">
        <f>[14]Abril!$B$9</f>
        <v>23.637499999999999</v>
      </c>
      <c r="G18" s="17">
        <f>[14]Abril!$B$10</f>
        <v>21.974999999999998</v>
      </c>
      <c r="H18" s="17">
        <f>[14]Abril!$B$11</f>
        <v>22.025000000000006</v>
      </c>
      <c r="I18" s="17">
        <f>[14]Abril!$B$12</f>
        <v>22.649999999999995</v>
      </c>
      <c r="J18" s="17">
        <f>[14]Abril!$B$13</f>
        <v>23.80416666666666</v>
      </c>
      <c r="K18" s="17">
        <f>[14]Abril!$B$14</f>
        <v>24.704166666666666</v>
      </c>
      <c r="L18" s="17">
        <f>[14]Abril!$B$15</f>
        <v>25.254166666666663</v>
      </c>
      <c r="M18" s="17">
        <f>[14]Abril!$B$16</f>
        <v>26.3125</v>
      </c>
      <c r="N18" s="17">
        <f>[14]Abril!$B$17</f>
        <v>25.766666666666669</v>
      </c>
      <c r="O18" s="17">
        <f>[14]Abril!$B$18</f>
        <v>25.658333333333335</v>
      </c>
      <c r="P18" s="17">
        <f>[14]Abril!$B$19</f>
        <v>23.720833333333335</v>
      </c>
      <c r="Q18" s="17">
        <f>[14]Abril!$B$20</f>
        <v>24.337499999999995</v>
      </c>
      <c r="R18" s="17">
        <f>[14]Abril!$B$21</f>
        <v>26.208333333333339</v>
      </c>
      <c r="S18" s="17">
        <f>[14]Abril!$B$22</f>
        <v>21.862499999999994</v>
      </c>
      <c r="T18" s="17">
        <f>[14]Abril!$B$23</f>
        <v>24.237500000000001</v>
      </c>
      <c r="U18" s="17">
        <f>[14]Abril!$B$24</f>
        <v>26.083333333333339</v>
      </c>
      <c r="V18" s="17">
        <f>[14]Abril!$B$25</f>
        <v>25.395833333333332</v>
      </c>
      <c r="W18" s="17">
        <f>[14]Abril!$B$26</f>
        <v>24.429166666666664</v>
      </c>
      <c r="X18" s="17">
        <f>[14]Abril!$B$27</f>
        <v>23.8</v>
      </c>
      <c r="Y18" s="17">
        <f>[14]Abril!$B$28</f>
        <v>24.683333333333334</v>
      </c>
      <c r="Z18" s="17">
        <f>[14]Abril!$B$29</f>
        <v>23.916666666666668</v>
      </c>
      <c r="AA18" s="17">
        <f>[14]Abril!$B$30</f>
        <v>22.937499999999996</v>
      </c>
      <c r="AB18" s="17">
        <f>[14]Abril!$B$31</f>
        <v>22.8125</v>
      </c>
      <c r="AC18" s="17">
        <f>[14]Abril!$B$32</f>
        <v>23.191666666666666</v>
      </c>
      <c r="AD18" s="17">
        <f>[14]Abril!$B$33</f>
        <v>23.420833333333338</v>
      </c>
      <c r="AE18" s="17">
        <f>[14]Abril!$B$34</f>
        <v>22.162500000000005</v>
      </c>
      <c r="AF18" s="34">
        <f t="shared" si="3"/>
        <v>24.167083333333331</v>
      </c>
    </row>
    <row r="19" spans="1:33" ht="17.100000000000001" customHeight="1" x14ac:dyDescent="0.2">
      <c r="A19" s="15" t="s">
        <v>49</v>
      </c>
      <c r="B19" s="17">
        <f>[15]Abril!$B$5</f>
        <v>24.241666666666664</v>
      </c>
      <c r="C19" s="17">
        <f>[15]Abril!$B$6</f>
        <v>26.049999999999997</v>
      </c>
      <c r="D19" s="17">
        <f>[15]Abril!$B$7</f>
        <v>27.620833333333334</v>
      </c>
      <c r="E19" s="17">
        <f>[15]Abril!$B$8</f>
        <v>26.662499999999998</v>
      </c>
      <c r="F19" s="17">
        <f>[15]Abril!$B$9</f>
        <v>25.3</v>
      </c>
      <c r="G19" s="17">
        <f>[15]Abril!$B$10</f>
        <v>23.61304347826087</v>
      </c>
      <c r="H19" s="17">
        <f>[15]Abril!$B$11</f>
        <v>22.741666666666664</v>
      </c>
      <c r="I19" s="17">
        <f>[15]Abril!$B$12</f>
        <v>25.016666666666669</v>
      </c>
      <c r="J19" s="17">
        <f>[15]Abril!$B$13</f>
        <v>26.245833333333334</v>
      </c>
      <c r="K19" s="17">
        <f>[15]Abril!$B$14</f>
        <v>25.937500000000004</v>
      </c>
      <c r="L19" s="17">
        <f>[15]Abril!$B$15</f>
        <v>25.420833333333331</v>
      </c>
      <c r="M19" s="17">
        <f>[15]Abril!$B$16</f>
        <v>25.575000000000003</v>
      </c>
      <c r="N19" s="17">
        <f>[15]Abril!$B$17</f>
        <v>26.166666666666668</v>
      </c>
      <c r="O19" s="17">
        <f>[15]Abril!$B$18</f>
        <v>26.091666666666658</v>
      </c>
      <c r="P19" s="17">
        <f>[15]Abril!$B$19</f>
        <v>25.416666666666668</v>
      </c>
      <c r="Q19" s="17">
        <f>[15]Abril!$B$20</f>
        <v>24.600000000000009</v>
      </c>
      <c r="R19" s="17">
        <f>[15]Abril!$B$21</f>
        <v>25.975000000000005</v>
      </c>
      <c r="S19" s="17">
        <f>[15]Abril!$B$22</f>
        <v>22.7</v>
      </c>
      <c r="T19" s="17">
        <f>[15]Abril!$B$23</f>
        <v>24.117391304347827</v>
      </c>
      <c r="U19" s="17">
        <f>[15]Abril!$B$24</f>
        <v>26.208695652173915</v>
      </c>
      <c r="V19" s="17">
        <f>[15]Abril!$B$25</f>
        <v>25.941666666666674</v>
      </c>
      <c r="W19" s="17">
        <f>[15]Abril!$B$26</f>
        <v>26.045833333333345</v>
      </c>
      <c r="X19" s="17">
        <f>[15]Abril!$B$27</f>
        <v>24.299999999999997</v>
      </c>
      <c r="Y19" s="17">
        <f>[15]Abril!$B$28</f>
        <v>25.195652173913043</v>
      </c>
      <c r="Z19" s="17">
        <f>[15]Abril!$B$29</f>
        <v>25.066666666666666</v>
      </c>
      <c r="AA19" s="17">
        <f>[15]Abril!$B$30</f>
        <v>24.312499999999996</v>
      </c>
      <c r="AB19" s="17">
        <f>[15]Abril!$B$31</f>
        <v>24.670833333333334</v>
      </c>
      <c r="AC19" s="17">
        <f>[15]Abril!$B$32</f>
        <v>23.770833333333329</v>
      </c>
      <c r="AD19" s="17">
        <f>[15]Abril!$B$33</f>
        <v>24.016666666666669</v>
      </c>
      <c r="AE19" s="17">
        <f>[15]Abril!$B$34</f>
        <v>23.870833333333326</v>
      </c>
      <c r="AF19" s="34">
        <f t="shared" si="3"/>
        <v>25.096437198067633</v>
      </c>
    </row>
    <row r="20" spans="1:33" ht="17.100000000000001" customHeight="1" x14ac:dyDescent="0.2">
      <c r="A20" s="15" t="s">
        <v>10</v>
      </c>
      <c r="B20" s="17">
        <f>[16]Abril!$B$5</f>
        <v>22.633333333333333</v>
      </c>
      <c r="C20" s="17">
        <f>[16]Abril!$B$6</f>
        <v>21.894444444444446</v>
      </c>
      <c r="D20" s="17">
        <f>[16]Abril!$B$7</f>
        <v>25.100000000000005</v>
      </c>
      <c r="E20" s="17">
        <f>[16]Abril!$B$8</f>
        <v>24.509999999999998</v>
      </c>
      <c r="F20" s="17">
        <f>[16]Abril!$B$9</f>
        <v>23.63636363636363</v>
      </c>
      <c r="G20" s="17">
        <f>[16]Abril!$B$10</f>
        <v>21.314285714285717</v>
      </c>
      <c r="H20" s="17">
        <f>[16]Abril!$B$11</f>
        <v>20.991304347826084</v>
      </c>
      <c r="I20" s="17">
        <f>[16]Abril!$B$12</f>
        <v>21.594999999999999</v>
      </c>
      <c r="J20" s="17">
        <f>[16]Abril!$B$13</f>
        <v>23.425000000000001</v>
      </c>
      <c r="K20" s="17">
        <f>[16]Abril!$B$14</f>
        <v>23.568750000000001</v>
      </c>
      <c r="L20" s="17">
        <f>[16]Abril!$B$15</f>
        <v>24.752631578947369</v>
      </c>
      <c r="M20" s="17">
        <f>[16]Abril!$B$16</f>
        <v>26.038095238095242</v>
      </c>
      <c r="N20" s="17">
        <f>[16]Abril!$B$17</f>
        <v>25.504761904761907</v>
      </c>
      <c r="O20" s="17">
        <f>[16]Abril!$B$18</f>
        <v>24.829166666666666</v>
      </c>
      <c r="P20" s="17">
        <f>[16]Abril!$B$19</f>
        <v>22.579166666666666</v>
      </c>
      <c r="Q20" s="17">
        <f>[16]Abril!$B$20</f>
        <v>23.833333333333332</v>
      </c>
      <c r="R20" s="17">
        <f>[16]Abril!$B$21</f>
        <v>25.349999999999998</v>
      </c>
      <c r="S20" s="17">
        <f>[16]Abril!$B$22</f>
        <v>21.004166666666666</v>
      </c>
      <c r="T20" s="17">
        <f>[16]Abril!$B$23</f>
        <v>23.945833333333329</v>
      </c>
      <c r="U20" s="17">
        <f>[16]Abril!$B$24</f>
        <v>26.045833333333334</v>
      </c>
      <c r="V20" s="17">
        <f>[16]Abril!$B$25</f>
        <v>25.058333333333326</v>
      </c>
      <c r="W20" s="17">
        <f>[16]Abril!$B$26</f>
        <v>24.208333333333332</v>
      </c>
      <c r="X20" s="17">
        <f>[16]Abril!$B$27</f>
        <v>21.137499999999999</v>
      </c>
      <c r="Y20" s="17">
        <f>[16]Abril!$B$28</f>
        <v>22.962500000000002</v>
      </c>
      <c r="Z20" s="17">
        <f>[16]Abril!$B$29</f>
        <v>22.283333333333335</v>
      </c>
      <c r="AA20" s="17">
        <f>[16]Abril!$B$30</f>
        <v>21.870833333333337</v>
      </c>
      <c r="AB20" s="17">
        <f>[16]Abril!$B$31</f>
        <v>22.254166666666663</v>
      </c>
      <c r="AC20" s="17">
        <f>[16]Abril!$B$32</f>
        <v>21.666666666666668</v>
      </c>
      <c r="AD20" s="17">
        <f>[16]Abril!$B$33</f>
        <v>21.987499999999997</v>
      </c>
      <c r="AE20" s="17">
        <f>[16]Abril!$B$34</f>
        <v>21.770833333333332</v>
      </c>
      <c r="AF20" s="34">
        <f t="shared" si="3"/>
        <v>23.258382339935256</v>
      </c>
    </row>
    <row r="21" spans="1:33" ht="17.100000000000001" customHeight="1" x14ac:dyDescent="0.2">
      <c r="A21" s="15" t="s">
        <v>11</v>
      </c>
      <c r="B21" s="17">
        <f>[17]Abril!$B$5</f>
        <v>22.604166666666668</v>
      </c>
      <c r="C21" s="17">
        <f>[17]Abril!$B$6</f>
        <v>23.891666666666662</v>
      </c>
      <c r="D21" s="17">
        <f>[17]Abril!$B$7</f>
        <v>24.2</v>
      </c>
      <c r="E21" s="17">
        <f>[17]Abril!$B$8</f>
        <v>24.487500000000008</v>
      </c>
      <c r="F21" s="17">
        <f>[17]Abril!$B$9</f>
        <v>23.600000000000005</v>
      </c>
      <c r="G21" s="17">
        <f>[17]Abril!$B$10</f>
        <v>22</v>
      </c>
      <c r="H21" s="17">
        <f>[17]Abril!$B$11</f>
        <v>21.220833333333335</v>
      </c>
      <c r="I21" s="17">
        <f>[17]Abril!$B$12</f>
        <v>22.583333333333332</v>
      </c>
      <c r="J21" s="17">
        <f>[17]Abril!$B$13</f>
        <v>23.7</v>
      </c>
      <c r="K21" s="17">
        <f>[17]Abril!$B$14</f>
        <v>23.812500000000004</v>
      </c>
      <c r="L21" s="17">
        <f>[17]Abril!$B$15</f>
        <v>24.179166666666671</v>
      </c>
      <c r="M21" s="17">
        <f>[17]Abril!$B$16</f>
        <v>24.320833333333336</v>
      </c>
      <c r="N21" s="17">
        <f>[17]Abril!$B$17</f>
        <v>24.487500000000001</v>
      </c>
      <c r="O21" s="17">
        <f>[17]Abril!$B$18</f>
        <v>25.424999999999997</v>
      </c>
      <c r="P21" s="17">
        <f>[17]Abril!$B$19</f>
        <v>24.620833333333337</v>
      </c>
      <c r="Q21" s="17">
        <f>[17]Abril!$B$20</f>
        <v>22.729166666666668</v>
      </c>
      <c r="R21" s="17">
        <f>[17]Abril!$B$21</f>
        <v>23.941666666666666</v>
      </c>
      <c r="S21" s="17">
        <f>[17]Abril!$B$22</f>
        <v>21.220833333333331</v>
      </c>
      <c r="T21" s="17">
        <f>[17]Abril!$B$23</f>
        <v>23.554166666666664</v>
      </c>
      <c r="U21" s="17">
        <f>[17]Abril!$B$24</f>
        <v>24.795833333333334</v>
      </c>
      <c r="V21" s="17">
        <f>[17]Abril!$B$25</f>
        <v>23.804166666666674</v>
      </c>
      <c r="W21" s="17">
        <f>[17]Abril!$B$26</f>
        <v>24.637499999999999</v>
      </c>
      <c r="X21" s="17">
        <f>[17]Abril!$B$27</f>
        <v>23.058333333333326</v>
      </c>
      <c r="Y21" s="17">
        <f>[17]Abril!$B$28</f>
        <v>22.866666666666671</v>
      </c>
      <c r="Z21" s="17">
        <f>[17]Abril!$B$29</f>
        <v>23.754166666666666</v>
      </c>
      <c r="AA21" s="17">
        <f>[17]Abril!$B$30</f>
        <v>21.958333333333329</v>
      </c>
      <c r="AB21" s="17">
        <f>[17]Abril!$B$31</f>
        <v>21.966666666666665</v>
      </c>
      <c r="AC21" s="17">
        <f>[17]Abril!$B$32</f>
        <v>21.512499999999999</v>
      </c>
      <c r="AD21" s="17">
        <f>[17]Abril!$B$33</f>
        <v>21.579166666666666</v>
      </c>
      <c r="AE21" s="17">
        <f>[17]Abril!$B$34</f>
        <v>21.387499999999999</v>
      </c>
      <c r="AF21" s="34">
        <f t="shared" si="3"/>
        <v>23.263333333333343</v>
      </c>
    </row>
    <row r="22" spans="1:33" ht="17.100000000000001" customHeight="1" x14ac:dyDescent="0.2">
      <c r="A22" s="15" t="s">
        <v>12</v>
      </c>
      <c r="B22" s="17" t="str">
        <f>[18]Abril!$B$5</f>
        <v>*</v>
      </c>
      <c r="C22" s="17" t="str">
        <f>[18]Abril!$B$6</f>
        <v>*</v>
      </c>
      <c r="D22" s="17" t="str">
        <f>[18]Abril!$B$7</f>
        <v>*</v>
      </c>
      <c r="E22" s="17" t="str">
        <f>[18]Abril!$B$8</f>
        <v>*</v>
      </c>
      <c r="F22" s="17" t="str">
        <f>[18]Abril!$B$9</f>
        <v>*</v>
      </c>
      <c r="G22" s="17" t="str">
        <f>[18]Abril!$B$10</f>
        <v>*</v>
      </c>
      <c r="H22" s="17" t="str">
        <f>[18]Abril!$B$11</f>
        <v>*</v>
      </c>
      <c r="I22" s="17" t="str">
        <f>[18]Abril!$B$12</f>
        <v>*</v>
      </c>
      <c r="J22" s="17" t="str">
        <f>[18]Abril!$B$13</f>
        <v>*</v>
      </c>
      <c r="K22" s="17" t="str">
        <f>[18]Abril!$B$14</f>
        <v>*</v>
      </c>
      <c r="L22" s="17" t="str">
        <f>[18]Abril!$B$15</f>
        <v>*</v>
      </c>
      <c r="M22" s="17" t="str">
        <f>[18]Abril!$B$16</f>
        <v>*</v>
      </c>
      <c r="N22" s="17" t="str">
        <f>[18]Abril!$B$17</f>
        <v>*</v>
      </c>
      <c r="O22" s="17" t="str">
        <f>[18]Abril!$B$18</f>
        <v>*</v>
      </c>
      <c r="P22" s="17" t="str">
        <f>[18]Abril!$B$19</f>
        <v>*</v>
      </c>
      <c r="Q22" s="17" t="str">
        <f>[18]Abril!$B$20</f>
        <v>*</v>
      </c>
      <c r="R22" s="17" t="str">
        <f>[18]Abril!$B$21</f>
        <v>*</v>
      </c>
      <c r="S22" s="17" t="str">
        <f>[18]Abril!$B$22</f>
        <v>*</v>
      </c>
      <c r="T22" s="17" t="str">
        <f>[18]Abril!$B$23</f>
        <v>*</v>
      </c>
      <c r="U22" s="17" t="str">
        <f>[18]Abril!$B$24</f>
        <v>*</v>
      </c>
      <c r="V22" s="17" t="str">
        <f>[18]Abril!$B$25</f>
        <v>*</v>
      </c>
      <c r="W22" s="17" t="str">
        <f>[18]Abril!$B$26</f>
        <v>*</v>
      </c>
      <c r="X22" s="17" t="str">
        <f>[18]Abril!$B$27</f>
        <v>*</v>
      </c>
      <c r="Y22" s="17" t="str">
        <f>[18]Abril!$B$28</f>
        <v>*</v>
      </c>
      <c r="Z22" s="17" t="str">
        <f>[18]Abril!$B$29</f>
        <v>*</v>
      </c>
      <c r="AA22" s="17" t="str">
        <f>[18]Abril!$B$30</f>
        <v>*</v>
      </c>
      <c r="AB22" s="17" t="str">
        <f>[18]Abril!$B$31</f>
        <v>*</v>
      </c>
      <c r="AC22" s="17" t="str">
        <f>[18]Abril!$B$32</f>
        <v>*</v>
      </c>
      <c r="AD22" s="17" t="str">
        <f>[18]Abril!$B$33</f>
        <v>*</v>
      </c>
      <c r="AE22" s="17" t="str">
        <f>[18]Abril!$B$34</f>
        <v>*</v>
      </c>
      <c r="AF22" s="34" t="s">
        <v>135</v>
      </c>
    </row>
    <row r="23" spans="1:33" ht="17.100000000000001" customHeight="1" x14ac:dyDescent="0.2">
      <c r="A23" s="15" t="s">
        <v>13</v>
      </c>
      <c r="B23" s="17">
        <f>[19]Abril!$B$5</f>
        <v>23.945833333333329</v>
      </c>
      <c r="C23" s="17">
        <f>[19]Abril!$B$6</f>
        <v>25.625</v>
      </c>
      <c r="D23" s="17">
        <f>[19]Abril!$B$7</f>
        <v>26.383333333333326</v>
      </c>
      <c r="E23" s="17">
        <f>[19]Abril!$B$8</f>
        <v>27.670833333333338</v>
      </c>
      <c r="F23" s="17">
        <f>[19]Abril!$B$9</f>
        <v>26.349999999999998</v>
      </c>
      <c r="G23" s="17">
        <f>[19]Abril!$B$10</f>
        <v>25.179166666666671</v>
      </c>
      <c r="H23" s="17">
        <f>[19]Abril!$B$11</f>
        <v>23.541666666666668</v>
      </c>
      <c r="I23" s="17">
        <f>[19]Abril!$B$12</f>
        <v>24.941666666666666</v>
      </c>
      <c r="J23" s="17">
        <f>[19]Abril!$B$13</f>
        <v>26.929166666666674</v>
      </c>
      <c r="K23" s="17">
        <f>[19]Abril!$B$14</f>
        <v>27.916666666666668</v>
      </c>
      <c r="L23" s="17">
        <f>[19]Abril!$B$15</f>
        <v>27.220833333333331</v>
      </c>
      <c r="M23" s="17">
        <f>[19]Abril!$B$16</f>
        <v>26.829166666666666</v>
      </c>
      <c r="N23" s="17">
        <f>[19]Abril!$B$17</f>
        <v>25.779166666666669</v>
      </c>
      <c r="O23" s="17">
        <f>[19]Abril!$B$18</f>
        <v>27.245833333333334</v>
      </c>
      <c r="P23" s="17">
        <f>[19]Abril!$B$19</f>
        <v>27.637500000000003</v>
      </c>
      <c r="Q23" s="17">
        <f>[19]Abril!$B$20</f>
        <v>26.604166666666668</v>
      </c>
      <c r="R23" s="17">
        <f>[19]Abril!$B$21</f>
        <v>27.370833333333334</v>
      </c>
      <c r="S23" s="17">
        <f>[19]Abril!$B$22</f>
        <v>25.133333333333329</v>
      </c>
      <c r="T23" s="17">
        <f>[19]Abril!$B$23</f>
        <v>25.554166666666671</v>
      </c>
      <c r="U23" s="17">
        <f>[19]Abril!$B$24</f>
        <v>27.774999999999995</v>
      </c>
      <c r="V23" s="17">
        <f>[19]Abril!$B$25</f>
        <v>26.304166666666671</v>
      </c>
      <c r="W23" s="17">
        <f>[19]Abril!$B$26</f>
        <v>26.837499999999995</v>
      </c>
      <c r="X23" s="17">
        <f>[19]Abril!$B$27</f>
        <v>26.112500000000001</v>
      </c>
      <c r="Y23" s="17">
        <f>[19]Abril!$B$28</f>
        <v>25.995833333333334</v>
      </c>
      <c r="Z23" s="17">
        <f>[19]Abril!$B$29</f>
        <v>26.933333333333334</v>
      </c>
      <c r="AA23" s="17">
        <f>[19]Abril!$B$30</f>
        <v>26.325000000000003</v>
      </c>
      <c r="AB23" s="17">
        <f>[19]Abril!$B$31</f>
        <v>26.783333333333328</v>
      </c>
      <c r="AC23" s="17">
        <f>[19]Abril!$B$32</f>
        <v>24.962500000000002</v>
      </c>
      <c r="AD23" s="17">
        <f>[19]Abril!$B$33</f>
        <v>24.749999999999996</v>
      </c>
      <c r="AE23" s="17">
        <f>[19]Abril!$B$34</f>
        <v>24.783333333333331</v>
      </c>
      <c r="AF23" s="34">
        <f t="shared" si="3"/>
        <v>26.180694444444438</v>
      </c>
      <c r="AG23" s="26" t="s">
        <v>54</v>
      </c>
    </row>
    <row r="24" spans="1:33" ht="17.100000000000001" customHeight="1" x14ac:dyDescent="0.2">
      <c r="A24" s="15" t="s">
        <v>14</v>
      </c>
      <c r="B24" s="17">
        <f>[20]Abril!$B$5</f>
        <v>25.391666666666662</v>
      </c>
      <c r="C24" s="17">
        <f>[20]Abril!$B$6</f>
        <v>25.945833333333329</v>
      </c>
      <c r="D24" s="17">
        <f>[20]Abril!$B$7</f>
        <v>26.270833333333332</v>
      </c>
      <c r="E24" s="17">
        <f>[20]Abril!$B$8</f>
        <v>26.587500000000002</v>
      </c>
      <c r="F24" s="17">
        <f>[20]Abril!$B$9</f>
        <v>26.087500000000006</v>
      </c>
      <c r="G24" s="17">
        <f>[20]Abril!$B$10</f>
        <v>24.425000000000001</v>
      </c>
      <c r="H24" s="17">
        <f>[20]Abril!$B$11</f>
        <v>23.462500000000002</v>
      </c>
      <c r="I24" s="17">
        <f>[20]Abril!$B$12</f>
        <v>23.695833333333329</v>
      </c>
      <c r="J24" s="17">
        <f>[20]Abril!$B$13</f>
        <v>25.233333333333338</v>
      </c>
      <c r="K24" s="17">
        <f>[20]Abril!$B$14</f>
        <v>25.6875</v>
      </c>
      <c r="L24" s="17">
        <f>[20]Abril!$B$15</f>
        <v>25.483333333333334</v>
      </c>
      <c r="M24" s="17">
        <f>[20]Abril!$B$16</f>
        <v>25.700000000000003</v>
      </c>
      <c r="N24" s="17">
        <f>[20]Abril!$B$17</f>
        <v>26.074999999999999</v>
      </c>
      <c r="O24" s="17">
        <f>[20]Abril!$B$18</f>
        <v>24.920833333333334</v>
      </c>
      <c r="P24" s="17">
        <f>[20]Abril!$B$19</f>
        <v>25.625</v>
      </c>
      <c r="Q24" s="17">
        <f>[20]Abril!$B$20</f>
        <v>25.929166666666671</v>
      </c>
      <c r="R24" s="17">
        <f>[20]Abril!$B$21</f>
        <v>25.924999999999997</v>
      </c>
      <c r="S24" s="17">
        <f>[20]Abril!$B$22</f>
        <v>25.370833333333334</v>
      </c>
      <c r="T24" s="17">
        <f>[20]Abril!$B$23</f>
        <v>26.275000000000002</v>
      </c>
      <c r="U24" s="17">
        <f>[20]Abril!$B$24</f>
        <v>26.545833333333334</v>
      </c>
      <c r="V24" s="17">
        <f>[20]Abril!$B$25</f>
        <v>27.175000000000008</v>
      </c>
      <c r="W24" s="17">
        <f>[20]Abril!$B$26</f>
        <v>25.350000000000005</v>
      </c>
      <c r="X24" s="17">
        <f>[20]Abril!$B$27</f>
        <v>25.941666666666663</v>
      </c>
      <c r="Y24" s="17">
        <f>[20]Abril!$B$28</f>
        <v>25.933333333333337</v>
      </c>
      <c r="Z24" s="17">
        <f>[20]Abril!$B$29</f>
        <v>25.950000000000003</v>
      </c>
      <c r="AA24" s="17">
        <f>[20]Abril!$B$30</f>
        <v>23.537500000000005</v>
      </c>
      <c r="AB24" s="17">
        <f>[20]Abril!$B$31</f>
        <v>22.479166666666661</v>
      </c>
      <c r="AC24" s="17">
        <f>[20]Abril!$B$32</f>
        <v>23.933333333333337</v>
      </c>
      <c r="AD24" s="17">
        <f>[20]Abril!$B$33</f>
        <v>24.054166666666664</v>
      </c>
      <c r="AE24" s="17">
        <f>[20]Abril!$B$34</f>
        <v>23.495833333333334</v>
      </c>
      <c r="AF24" s="34">
        <f t="shared" si="3"/>
        <v>25.282916666666672</v>
      </c>
    </row>
    <row r="25" spans="1:33" ht="17.100000000000001" customHeight="1" x14ac:dyDescent="0.2">
      <c r="A25" s="15" t="s">
        <v>15</v>
      </c>
      <c r="B25" s="17">
        <f>[21]Abril!$B$5</f>
        <v>21.750000000000004</v>
      </c>
      <c r="C25" s="17">
        <f>[21]Abril!$B$6</f>
        <v>22.887499999999999</v>
      </c>
      <c r="D25" s="17">
        <f>[21]Abril!$B$7</f>
        <v>23.833333333333332</v>
      </c>
      <c r="E25" s="17">
        <f>[21]Abril!$B$8</f>
        <v>23.208333333333332</v>
      </c>
      <c r="F25" s="17">
        <f>[21]Abril!$B$9</f>
        <v>21.820833333333336</v>
      </c>
      <c r="G25" s="17">
        <f>[21]Abril!$B$10</f>
        <v>19.466666666666665</v>
      </c>
      <c r="H25" s="17">
        <f>[21]Abril!$B$11</f>
        <v>19.904166666666665</v>
      </c>
      <c r="I25" s="17">
        <f>[21]Abril!$B$12</f>
        <v>20.779166666666672</v>
      </c>
      <c r="J25" s="17">
        <f>[21]Abril!$B$13</f>
        <v>22.424999999999997</v>
      </c>
      <c r="K25" s="17">
        <f>[21]Abril!$B$14</f>
        <v>23.029166666666665</v>
      </c>
      <c r="L25" s="17">
        <f>[21]Abril!$B$15</f>
        <v>23.820833333333329</v>
      </c>
      <c r="M25" s="17">
        <f>[21]Abril!$B$16</f>
        <v>24.391666666666669</v>
      </c>
      <c r="N25" s="17">
        <f>[21]Abril!$B$17</f>
        <v>23.433333333333337</v>
      </c>
      <c r="O25" s="17">
        <f>[21]Abril!$B$18</f>
        <v>24.316666666666666</v>
      </c>
      <c r="P25" s="17">
        <f>[21]Abril!$B$19</f>
        <v>21.412499999999998</v>
      </c>
      <c r="Q25" s="17">
        <f>[21]Abril!$B$20</f>
        <v>21.770833333333332</v>
      </c>
      <c r="R25" s="17">
        <f>[21]Abril!$B$21</f>
        <v>23.270833333333339</v>
      </c>
      <c r="S25" s="17">
        <f>[21]Abril!$B$22</f>
        <v>19.945833333333336</v>
      </c>
      <c r="T25" s="17">
        <f>[21]Abril!$B$23</f>
        <v>22.141666666666666</v>
      </c>
      <c r="U25" s="17">
        <f>[21]Abril!$B$24</f>
        <v>24.075000000000003</v>
      </c>
      <c r="V25" s="17">
        <f>[21]Abril!$B$25</f>
        <v>24.587500000000002</v>
      </c>
      <c r="W25" s="17">
        <f>[21]Abril!$B$26</f>
        <v>22.583333333333332</v>
      </c>
      <c r="X25" s="17">
        <f>[21]Abril!$B$27</f>
        <v>21.354166666666668</v>
      </c>
      <c r="Y25" s="17">
        <f>[21]Abril!$B$28</f>
        <v>22.320833333333336</v>
      </c>
      <c r="Z25" s="17">
        <f>[21]Abril!$B$29</f>
        <v>22.654166666666665</v>
      </c>
      <c r="AA25" s="17">
        <f>[21]Abril!$B$30</f>
        <v>20.741666666666671</v>
      </c>
      <c r="AB25" s="17">
        <f>[21]Abril!$B$31</f>
        <v>20.974999999999998</v>
      </c>
      <c r="AC25" s="17">
        <f>[21]Abril!$B$32</f>
        <v>21.254166666666666</v>
      </c>
      <c r="AD25" s="17">
        <f>[21]Abril!$B$33</f>
        <v>21.662499999999998</v>
      </c>
      <c r="AE25" s="17">
        <f>[21]Abril!$B$34</f>
        <v>20.45</v>
      </c>
      <c r="AF25" s="34">
        <f t="shared" si="3"/>
        <v>22.208888888888893</v>
      </c>
    </row>
    <row r="26" spans="1:33" ht="17.100000000000001" customHeight="1" x14ac:dyDescent="0.2">
      <c r="A26" s="15" t="s">
        <v>16</v>
      </c>
      <c r="B26" s="17">
        <f>[22]Abril!$B$5</f>
        <v>24.516666666666666</v>
      </c>
      <c r="C26" s="17">
        <f>[22]Abril!$B$6</f>
        <v>26.179166666666664</v>
      </c>
      <c r="D26" s="17">
        <f>[22]Abril!$B$7</f>
        <v>28.637499999999999</v>
      </c>
      <c r="E26" s="17">
        <f>[22]Abril!$B$8</f>
        <v>29.1875</v>
      </c>
      <c r="F26" s="17">
        <f>[22]Abril!$B$9</f>
        <v>25.487499999999997</v>
      </c>
      <c r="G26" s="17">
        <f>[22]Abril!$B$10</f>
        <v>23.783333333333335</v>
      </c>
      <c r="H26" s="17">
        <f>[22]Abril!$B$11</f>
        <v>23.541666666666668</v>
      </c>
      <c r="I26" s="17">
        <f>[22]Abril!$B$12</f>
        <v>25.583333333333332</v>
      </c>
      <c r="J26" s="17">
        <f>[22]Abril!$B$13</f>
        <v>26.754166666666666</v>
      </c>
      <c r="K26" s="17">
        <f>[22]Abril!$B$14</f>
        <v>27.158333333333328</v>
      </c>
      <c r="L26" s="17">
        <f>[22]Abril!$B$15</f>
        <v>27.308333333333334</v>
      </c>
      <c r="M26" s="17">
        <f>[22]Abril!$B$16</f>
        <v>26.537499999999998</v>
      </c>
      <c r="N26" s="17">
        <f>[22]Abril!$B$17</f>
        <v>27.337500000000002</v>
      </c>
      <c r="O26" s="17">
        <f>[22]Abril!$B$18</f>
        <v>28.362499999999997</v>
      </c>
      <c r="P26" s="17">
        <f>[22]Abril!$B$19</f>
        <v>27.070833333333329</v>
      </c>
      <c r="Q26" s="17">
        <f>[22]Abril!$B$20</f>
        <v>26.304166666666664</v>
      </c>
      <c r="R26" s="17">
        <f>[22]Abril!$B$21</f>
        <v>26.933333333333334</v>
      </c>
      <c r="S26" s="17">
        <f>[22]Abril!$B$22</f>
        <v>23.279166666666669</v>
      </c>
      <c r="T26" s="17">
        <f>[22]Abril!$B$23</f>
        <v>25.141666666666666</v>
      </c>
      <c r="U26" s="17">
        <f>[22]Abril!$B$24</f>
        <v>27.979166666666668</v>
      </c>
      <c r="V26" s="17">
        <f>[22]Abril!$B$25</f>
        <v>27.054166666666664</v>
      </c>
      <c r="W26" s="17">
        <f>[22]Abril!$B$26</f>
        <v>25.299999999999997</v>
      </c>
      <c r="X26" s="17">
        <f>[22]Abril!$B$27</f>
        <v>23.791666666666675</v>
      </c>
      <c r="Y26" s="17">
        <f>[22]Abril!$B$28</f>
        <v>25.112500000000001</v>
      </c>
      <c r="Z26" s="17">
        <f>[22]Abril!$B$29</f>
        <v>25.116666666666671</v>
      </c>
      <c r="AA26" s="17">
        <f>[22]Abril!$B$30</f>
        <v>25.208333333333332</v>
      </c>
      <c r="AB26" s="17">
        <f>[22]Abril!$B$31</f>
        <v>26.700000000000003</v>
      </c>
      <c r="AC26" s="17">
        <f>[22]Abril!$B$32</f>
        <v>25.604166666666671</v>
      </c>
      <c r="AD26" s="17">
        <f>[22]Abril!$B$33</f>
        <v>25.220833333333335</v>
      </c>
      <c r="AE26" s="17">
        <f>[22]Abril!$B$34</f>
        <v>25.337500000000002</v>
      </c>
      <c r="AF26" s="34">
        <f t="shared" si="3"/>
        <v>26.050972222222217</v>
      </c>
    </row>
    <row r="27" spans="1:33" ht="17.100000000000001" customHeight="1" x14ac:dyDescent="0.2">
      <c r="A27" s="15" t="s">
        <v>17</v>
      </c>
      <c r="B27" s="17">
        <f>[23]Abril!$B$5</f>
        <v>23.016666666666666</v>
      </c>
      <c r="C27" s="17">
        <f>[23]Abril!$B$6</f>
        <v>24.029166666666665</v>
      </c>
      <c r="D27" s="17">
        <f>[23]Abril!$B$7</f>
        <v>24.104166666666661</v>
      </c>
      <c r="E27" s="17">
        <f>[23]Abril!$B$8</f>
        <v>24.716666666666665</v>
      </c>
      <c r="F27" s="17">
        <f>[23]Abril!$B$9</f>
        <v>23.466666666666669</v>
      </c>
      <c r="G27" s="17">
        <f>[23]Abril!$B$10</f>
        <v>22.224999999999998</v>
      </c>
      <c r="H27" s="17">
        <f>[23]Abril!$B$11</f>
        <v>21.375000000000004</v>
      </c>
      <c r="I27" s="17">
        <f>[23]Abril!$B$12</f>
        <v>23.024999999999995</v>
      </c>
      <c r="J27" s="17">
        <f>[23]Abril!$B$13</f>
        <v>23.399999999999995</v>
      </c>
      <c r="K27" s="17">
        <f>[23]Abril!$B$14</f>
        <v>23.658333333333331</v>
      </c>
      <c r="L27" s="17">
        <f>[23]Abril!$B$15</f>
        <v>24.025000000000002</v>
      </c>
      <c r="M27" s="17">
        <f>[23]Abril!$B$16</f>
        <v>24.412499999999994</v>
      </c>
      <c r="N27" s="17">
        <f>[23]Abril!$B$17</f>
        <v>24.791666666666668</v>
      </c>
      <c r="O27" s="17">
        <f>[23]Abril!$B$18</f>
        <v>25.650000000000006</v>
      </c>
      <c r="P27" s="17">
        <f>[23]Abril!$B$19</f>
        <v>24.283333333333335</v>
      </c>
      <c r="Q27" s="17">
        <f>[23]Abril!$B$20</f>
        <v>23.908333333333335</v>
      </c>
      <c r="R27" s="17">
        <f>[23]Abril!$B$21</f>
        <v>25.504166666666674</v>
      </c>
      <c r="S27" s="17">
        <f>[23]Abril!$B$22</f>
        <v>21.883333333333329</v>
      </c>
      <c r="T27" s="17">
        <f>[23]Abril!$B$23</f>
        <v>23.954166666666666</v>
      </c>
      <c r="U27" s="17">
        <f>[23]Abril!$B$24</f>
        <v>24.983333333333331</v>
      </c>
      <c r="V27" s="17">
        <f>[23]Abril!$B$25</f>
        <v>24.170833333333334</v>
      </c>
      <c r="W27" s="17">
        <f>[23]Abril!$B$26</f>
        <v>24.1875</v>
      </c>
      <c r="X27" s="17">
        <f>[23]Abril!$B$27</f>
        <v>22.920833333333334</v>
      </c>
      <c r="Y27" s="17">
        <f>[23]Abril!$B$28</f>
        <v>23.474999999999998</v>
      </c>
      <c r="Z27" s="17">
        <f>[23]Abril!$B$29</f>
        <v>23.575000000000003</v>
      </c>
      <c r="AA27" s="17">
        <f>[23]Abril!$B$30</f>
        <v>22.349999999999998</v>
      </c>
      <c r="AB27" s="17">
        <f>[23]Abril!$B$31</f>
        <v>22.033333333333331</v>
      </c>
      <c r="AC27" s="17">
        <f>[23]Abril!$B$32</f>
        <v>21.987500000000001</v>
      </c>
      <c r="AD27" s="17">
        <f>[23]Abril!$B$33</f>
        <v>22.066666666666666</v>
      </c>
      <c r="AE27" s="17">
        <f>[23]Abril!$B$34</f>
        <v>22.104166666666668</v>
      </c>
      <c r="AF27" s="34">
        <f>AVERAGE(B27:AE27)</f>
        <v>23.509444444444451</v>
      </c>
    </row>
    <row r="28" spans="1:33" ht="17.100000000000001" customHeight="1" x14ac:dyDescent="0.2">
      <c r="A28" s="15" t="s">
        <v>18</v>
      </c>
      <c r="B28" s="17" t="str">
        <f>[24]Abril!$B$5</f>
        <v>*</v>
      </c>
      <c r="C28" s="17" t="str">
        <f>[24]Abril!$B$6</f>
        <v>*</v>
      </c>
      <c r="D28" s="17" t="str">
        <f>[24]Abril!$B$7</f>
        <v>*</v>
      </c>
      <c r="E28" s="17" t="str">
        <f>[24]Abril!$B$8</f>
        <v>*</v>
      </c>
      <c r="F28" s="17" t="str">
        <f>[24]Abril!$B$9</f>
        <v>*</v>
      </c>
      <c r="G28" s="17" t="str">
        <f>[24]Abril!$B$10</f>
        <v>*</v>
      </c>
      <c r="H28" s="17" t="str">
        <f>[24]Abril!$B$11</f>
        <v>*</v>
      </c>
      <c r="I28" s="17" t="str">
        <f>[24]Abril!$B$12</f>
        <v>*</v>
      </c>
      <c r="J28" s="17" t="str">
        <f>[24]Abril!$B$13</f>
        <v>*</v>
      </c>
      <c r="K28" s="17" t="str">
        <f>[24]Abril!$B$14</f>
        <v>*</v>
      </c>
      <c r="L28" s="17" t="str">
        <f>[24]Abril!$B$15</f>
        <v>*</v>
      </c>
      <c r="M28" s="17" t="str">
        <f>[24]Abril!$B$16</f>
        <v>*</v>
      </c>
      <c r="N28" s="17" t="str">
        <f>[24]Abril!$B$17</f>
        <v>*</v>
      </c>
      <c r="O28" s="17" t="str">
        <f>[24]Abril!$B$18</f>
        <v>*</v>
      </c>
      <c r="P28" s="17" t="str">
        <f>[24]Abril!$B$19</f>
        <v>*</v>
      </c>
      <c r="Q28" s="17" t="str">
        <f>[24]Abril!$B$20</f>
        <v>*</v>
      </c>
      <c r="R28" s="17" t="str">
        <f>[24]Abril!$B$21</f>
        <v>*</v>
      </c>
      <c r="S28" s="17" t="str">
        <f>[24]Abril!$B$22</f>
        <v>*</v>
      </c>
      <c r="T28" s="17" t="str">
        <f>[24]Abril!$B$23</f>
        <v>*</v>
      </c>
      <c r="U28" s="17" t="str">
        <f>[24]Abril!$B$24</f>
        <v>*</v>
      </c>
      <c r="V28" s="17" t="str">
        <f>[24]Abril!$B$25</f>
        <v>*</v>
      </c>
      <c r="W28" s="17" t="str">
        <f>[24]Abril!$B$26</f>
        <v>*</v>
      </c>
      <c r="X28" s="17" t="str">
        <f>[24]Abril!$B$27</f>
        <v>*</v>
      </c>
      <c r="Y28" s="17" t="str">
        <f>[24]Abril!$B$28</f>
        <v>*</v>
      </c>
      <c r="Z28" s="17" t="str">
        <f>[24]Abril!$B$29</f>
        <v>*</v>
      </c>
      <c r="AA28" s="17" t="str">
        <f>[24]Abril!$B$30</f>
        <v>*</v>
      </c>
      <c r="AB28" s="17" t="str">
        <f>[24]Abril!$B$31</f>
        <v>*</v>
      </c>
      <c r="AC28" s="17" t="str">
        <f>[24]Abril!$B$32</f>
        <v>*</v>
      </c>
      <c r="AD28" s="17" t="str">
        <f>[24]Abril!$B$33</f>
        <v>*</v>
      </c>
      <c r="AE28" s="17" t="str">
        <f>[24]Abril!$B$34</f>
        <v>*</v>
      </c>
      <c r="AF28" s="34" t="s">
        <v>135</v>
      </c>
    </row>
    <row r="29" spans="1:33" ht="17.100000000000001" customHeight="1" x14ac:dyDescent="0.2">
      <c r="A29" s="15" t="s">
        <v>19</v>
      </c>
      <c r="B29" s="17">
        <f>[25]Abril!$B$5</f>
        <v>21.412499999999994</v>
      </c>
      <c r="C29" s="17">
        <f>[25]Abril!$B$6</f>
        <v>22.887499999999999</v>
      </c>
      <c r="D29" s="17">
        <f>[25]Abril!$B$7</f>
        <v>24.462499999999995</v>
      </c>
      <c r="E29" s="17">
        <f>[25]Abril!$B$8</f>
        <v>23.041666666666668</v>
      </c>
      <c r="F29" s="17">
        <f>[25]Abril!$B$9</f>
        <v>22.099999999999998</v>
      </c>
      <c r="G29" s="17">
        <f>[25]Abril!$B$10</f>
        <v>20.587500000000002</v>
      </c>
      <c r="H29" s="17">
        <f>[25]Abril!$B$11</f>
        <v>20.65</v>
      </c>
      <c r="I29" s="17">
        <f>[25]Abril!$B$12</f>
        <v>21.362499999999997</v>
      </c>
      <c r="J29" s="17">
        <f>[25]Abril!$B$13</f>
        <v>22.145833333333332</v>
      </c>
      <c r="K29" s="17">
        <f>[25]Abril!$B$14</f>
        <v>23.633333333333336</v>
      </c>
      <c r="L29" s="17">
        <f>[25]Abril!$B$15</f>
        <v>24.299999999999997</v>
      </c>
      <c r="M29" s="17">
        <f>[25]Abril!$B$16</f>
        <v>25.099999999999998</v>
      </c>
      <c r="N29" s="17">
        <f>[25]Abril!$B$17</f>
        <v>24.258333333333336</v>
      </c>
      <c r="O29" s="17">
        <f>[25]Abril!$B$18</f>
        <v>23.295833333333338</v>
      </c>
      <c r="P29" s="17">
        <f>[25]Abril!$B$19</f>
        <v>20.949999999999996</v>
      </c>
      <c r="Q29" s="17">
        <f>[25]Abril!$B$20</f>
        <v>22.862499999999997</v>
      </c>
      <c r="R29" s="17">
        <f>[25]Abril!$B$21</f>
        <v>23.970833333333335</v>
      </c>
      <c r="S29" s="17">
        <f>[25]Abril!$B$22</f>
        <v>20.429166666666671</v>
      </c>
      <c r="T29" s="17">
        <f>[25]Abril!$B$23</f>
        <v>22.945833333333336</v>
      </c>
      <c r="U29" s="17">
        <f>[25]Abril!$B$24</f>
        <v>25.152173913043477</v>
      </c>
      <c r="V29" s="17">
        <f>[25]Abril!$B$25</f>
        <v>24.632000000000009</v>
      </c>
      <c r="W29" s="17">
        <f>[25]Abril!$B$26</f>
        <v>22.637500000000003</v>
      </c>
      <c r="X29" s="17">
        <f>[25]Abril!$B$27</f>
        <v>20.262499999999999</v>
      </c>
      <c r="Y29" s="17">
        <f>[25]Abril!$B$28</f>
        <v>22.270833333333332</v>
      </c>
      <c r="Z29" s="17">
        <f>[25]Abril!$B$29</f>
        <v>20.412499999999998</v>
      </c>
      <c r="AA29" s="17">
        <f>[25]Abril!$B$30</f>
        <v>20.708333333333332</v>
      </c>
      <c r="AB29" s="17">
        <f>[25]Abril!$B$31</f>
        <v>21.700000000000003</v>
      </c>
      <c r="AC29" s="17">
        <f>[25]Abril!$B$32</f>
        <v>21.591666666666669</v>
      </c>
      <c r="AD29" s="17">
        <f>[25]Abril!$B$33</f>
        <v>21.341666666666669</v>
      </c>
      <c r="AE29" s="17">
        <f>[25]Abril!$B$34</f>
        <v>21.104166666666668</v>
      </c>
      <c r="AF29" s="34">
        <f t="shared" si="3"/>
        <v>22.406972463768124</v>
      </c>
    </row>
    <row r="30" spans="1:33" ht="17.100000000000001" customHeight="1" x14ac:dyDescent="0.2">
      <c r="A30" s="15" t="s">
        <v>31</v>
      </c>
      <c r="B30" s="17">
        <f>[26]Abril!$B$5</f>
        <v>23.037499999999998</v>
      </c>
      <c r="C30" s="17">
        <f>[26]Abril!$B$6</f>
        <v>25.220833333333331</v>
      </c>
      <c r="D30" s="17">
        <f>[26]Abril!$B$7</f>
        <v>25.875</v>
      </c>
      <c r="E30" s="17">
        <f>[26]Abril!$B$8</f>
        <v>26.066666666666674</v>
      </c>
      <c r="F30" s="17">
        <f>[26]Abril!$B$9</f>
        <v>23.545833333333334</v>
      </c>
      <c r="G30" s="17">
        <f>[26]Abril!$B$10</f>
        <v>22.212500000000002</v>
      </c>
      <c r="H30" s="17">
        <f>[26]Abril!$B$11</f>
        <v>21.049999999999997</v>
      </c>
      <c r="I30" s="17">
        <f>[26]Abril!$B$12</f>
        <v>23.358333333333334</v>
      </c>
      <c r="J30" s="17">
        <f>[26]Abril!$B$13</f>
        <v>24.270833333333332</v>
      </c>
      <c r="K30" s="17">
        <f>[26]Abril!$B$14</f>
        <v>24.054166666666674</v>
      </c>
      <c r="L30" s="17">
        <f>[26]Abril!$B$15</f>
        <v>24.495833333333334</v>
      </c>
      <c r="M30" s="17">
        <f>[26]Abril!$B$16</f>
        <v>25.345833333333335</v>
      </c>
      <c r="N30" s="17">
        <f>[26]Abril!$B$17</f>
        <v>24.658333333333335</v>
      </c>
      <c r="O30" s="17">
        <f>[26]Abril!$B$18</f>
        <v>24.641666666666669</v>
      </c>
      <c r="P30" s="17">
        <f>[26]Abril!$B$19</f>
        <v>25.187500000000004</v>
      </c>
      <c r="Q30" s="17">
        <f>[26]Abril!$B$20</f>
        <v>24.383333333333336</v>
      </c>
      <c r="R30" s="17">
        <f>[26]Abril!$B$21</f>
        <v>25.504166666666663</v>
      </c>
      <c r="S30" s="17">
        <f>[26]Abril!$B$22</f>
        <v>22.112499999999997</v>
      </c>
      <c r="T30" s="17">
        <f>[26]Abril!$B$23</f>
        <v>22.724999999999994</v>
      </c>
      <c r="U30" s="17">
        <f>[26]Abril!$B$24</f>
        <v>25.858333333333334</v>
      </c>
      <c r="V30" s="17">
        <f>[26]Abril!$B$25</f>
        <v>24.829166666666669</v>
      </c>
      <c r="W30" s="17">
        <f>[26]Abril!$B$26</f>
        <v>24.020833333333332</v>
      </c>
      <c r="X30" s="17">
        <f>[26]Abril!$B$27</f>
        <v>23.266666666666669</v>
      </c>
      <c r="Y30" s="17">
        <f>[26]Abril!$B$28</f>
        <v>23.333333333333329</v>
      </c>
      <c r="Z30" s="17">
        <f>[26]Abril!$B$29</f>
        <v>23.645833333333332</v>
      </c>
      <c r="AA30" s="17">
        <f>[26]Abril!$B$30</f>
        <v>22.908333333333331</v>
      </c>
      <c r="AB30" s="17">
        <f>[26]Abril!$B$31</f>
        <v>22.537500000000005</v>
      </c>
      <c r="AC30" s="17">
        <f>[26]Abril!$B$32</f>
        <v>22.237499999999997</v>
      </c>
      <c r="AD30" s="17">
        <f>[26]Abril!$B$33</f>
        <v>22.516666666666666</v>
      </c>
      <c r="AE30" s="17">
        <f>[26]Abril!$B$34</f>
        <v>22.295833333333331</v>
      </c>
      <c r="AF30" s="34">
        <f t="shared" si="3"/>
        <v>23.839861111111116</v>
      </c>
    </row>
    <row r="31" spans="1:33" ht="17.100000000000001" customHeight="1" x14ac:dyDescent="0.2">
      <c r="A31" s="15" t="s">
        <v>51</v>
      </c>
      <c r="B31" s="17">
        <f>[27]Abril!$B$5</f>
        <v>24.579166666666669</v>
      </c>
      <c r="C31" s="17">
        <f>[27]Abril!$B$6</f>
        <v>24.979166666666668</v>
      </c>
      <c r="D31" s="17">
        <f>[27]Abril!$B$7</f>
        <v>25.741666666666664</v>
      </c>
      <c r="E31" s="17">
        <f>[27]Abril!$B$8</f>
        <v>26.158333333333331</v>
      </c>
      <c r="F31" s="17">
        <f>[27]Abril!$B$9</f>
        <v>25.066666666666666</v>
      </c>
      <c r="G31" s="17">
        <f>[27]Abril!$B$10</f>
        <v>24.295833333333338</v>
      </c>
      <c r="H31" s="17">
        <f>[27]Abril!$B$11</f>
        <v>23.929166666666664</v>
      </c>
      <c r="I31" s="17">
        <f>[27]Abril!$B$12</f>
        <v>24.658333333333335</v>
      </c>
      <c r="J31" s="17">
        <f>[27]Abril!$B$13</f>
        <v>25.558333333333334</v>
      </c>
      <c r="K31" s="17">
        <f>[27]Abril!$B$14</f>
        <v>24.416666666666671</v>
      </c>
      <c r="L31" s="17">
        <f>[27]Abril!$B$15</f>
        <v>24.737499999999997</v>
      </c>
      <c r="M31" s="17">
        <f>[27]Abril!$B$16</f>
        <v>24.795833333333331</v>
      </c>
      <c r="N31" s="17">
        <f>[27]Abril!$B$17</f>
        <v>24.604166666666671</v>
      </c>
      <c r="O31" s="17">
        <f>[27]Abril!$B$18</f>
        <v>24.937500000000004</v>
      </c>
      <c r="P31" s="17">
        <f>[27]Abril!$B$19</f>
        <v>24.179166666666664</v>
      </c>
      <c r="Q31" s="17">
        <f>[27]Abril!$B$20</f>
        <v>24.529166666666669</v>
      </c>
      <c r="R31" s="17">
        <f>[27]Abril!$B$21</f>
        <v>25.562500000000004</v>
      </c>
      <c r="S31" s="17">
        <f>[27]Abril!$B$22</f>
        <v>24.620833333333334</v>
      </c>
      <c r="T31" s="17">
        <f>[27]Abril!$B$23</f>
        <v>24.891666666666662</v>
      </c>
      <c r="U31" s="17">
        <f>[27]Abril!$B$24</f>
        <v>24.912500000000005</v>
      </c>
      <c r="V31" s="17">
        <f>[27]Abril!$B$25</f>
        <v>25.479166666666668</v>
      </c>
      <c r="W31" s="17">
        <f>[27]Abril!$B$26</f>
        <v>24.841666666666658</v>
      </c>
      <c r="X31" s="17">
        <f>[27]Abril!$B$27</f>
        <v>23.729166666666661</v>
      </c>
      <c r="Y31" s="17">
        <f>[27]Abril!$B$28</f>
        <v>24.016666666666669</v>
      </c>
      <c r="Z31" s="17">
        <f>[27]Abril!$B$29</f>
        <v>24.341666666666665</v>
      </c>
      <c r="AA31" s="17">
        <f>[27]Abril!$B$30</f>
        <v>24.412499999999998</v>
      </c>
      <c r="AB31" s="17">
        <f>[27]Abril!$B$31</f>
        <v>24.295833333333331</v>
      </c>
      <c r="AC31" s="17">
        <f>[27]Abril!$B$32</f>
        <v>24</v>
      </c>
      <c r="AD31" s="17">
        <f>[27]Abril!$B$33</f>
        <v>23.958333333333329</v>
      </c>
      <c r="AE31" s="17">
        <f>[27]Abril!$B$34</f>
        <v>24.695833333333329</v>
      </c>
      <c r="AF31" s="34">
        <f>AVERAGE(B31:AE31)</f>
        <v>24.697500000000005</v>
      </c>
    </row>
    <row r="32" spans="1:33" ht="17.100000000000001" customHeight="1" x14ac:dyDescent="0.2">
      <c r="A32" s="15" t="s">
        <v>20</v>
      </c>
      <c r="B32" s="17">
        <f>[28]Abril!$B$5</f>
        <v>25.466666666666665</v>
      </c>
      <c r="C32" s="17">
        <f>[28]Abril!$B$6</f>
        <v>25.837500000000002</v>
      </c>
      <c r="D32" s="17">
        <f>[28]Abril!$B$7</f>
        <v>26.387500000000003</v>
      </c>
      <c r="E32" s="17">
        <f>[28]Abril!$B$8</f>
        <v>27.112500000000001</v>
      </c>
      <c r="F32" s="17">
        <f>[28]Abril!$B$9</f>
        <v>25.870833333333337</v>
      </c>
      <c r="G32" s="17">
        <f>[28]Abril!$B$10</f>
        <v>24.67916666666666</v>
      </c>
      <c r="H32" s="17">
        <f>[28]Abril!$B$11</f>
        <v>23.733333333333334</v>
      </c>
      <c r="I32" s="17">
        <f>[28]Abril!$B$12</f>
        <v>23.933333333333337</v>
      </c>
      <c r="J32" s="17">
        <f>[28]Abril!$B$13</f>
        <v>24.866666666666664</v>
      </c>
      <c r="K32" s="17">
        <f>[28]Abril!$B$14</f>
        <v>24.374999999999996</v>
      </c>
      <c r="L32" s="17">
        <f>[28]Abril!$B$15</f>
        <v>25.566666666666666</v>
      </c>
      <c r="M32" s="17">
        <f>[28]Abril!$B$16</f>
        <v>26.079166666666669</v>
      </c>
      <c r="N32" s="17">
        <f>[28]Abril!$B$17</f>
        <v>26.200000000000003</v>
      </c>
      <c r="O32" s="17">
        <f>[28]Abril!$B$18</f>
        <v>26.016666666666669</v>
      </c>
      <c r="P32" s="17">
        <f>[28]Abril!$B$19</f>
        <v>26.116666666666664</v>
      </c>
      <c r="Q32" s="17">
        <f>[28]Abril!$B$20</f>
        <v>27.708333333333329</v>
      </c>
      <c r="R32" s="17">
        <f>[28]Abril!$B$21</f>
        <v>27.295833333333334</v>
      </c>
      <c r="S32" s="17">
        <f>[28]Abril!$B$22</f>
        <v>26.645454545454548</v>
      </c>
      <c r="T32" s="17">
        <f>[28]Abril!$B$23</f>
        <v>30.236363636363635</v>
      </c>
      <c r="U32" s="17">
        <f>[28]Abril!$B$24</f>
        <v>31.581818181818178</v>
      </c>
      <c r="V32" s="17">
        <f>[28]Abril!$B$25</f>
        <v>32.533333333333331</v>
      </c>
      <c r="W32" s="17">
        <f>[28]Abril!$B$26</f>
        <v>29.733333333333334</v>
      </c>
      <c r="X32" s="17">
        <f>[28]Abril!$B$27</f>
        <v>29.544444444444441</v>
      </c>
      <c r="Y32" s="17">
        <f>[28]Abril!$B$28</f>
        <v>29.258333333333329</v>
      </c>
      <c r="Z32" s="17">
        <f>[28]Abril!$B$29</f>
        <v>27.062500000000004</v>
      </c>
      <c r="AA32" s="17">
        <f>[28]Abril!$B$30</f>
        <v>24.404166666666665</v>
      </c>
      <c r="AB32" s="17">
        <f>[28]Abril!$B$31</f>
        <v>22.970833333333331</v>
      </c>
      <c r="AC32" s="17">
        <f>[28]Abril!$B$32</f>
        <v>23.900000000000002</v>
      </c>
      <c r="AD32" s="17">
        <f>[28]Abril!$B$33</f>
        <v>23.8</v>
      </c>
      <c r="AE32" s="17">
        <f>[28]Abril!$B$34</f>
        <v>23.450000000000003</v>
      </c>
      <c r="AF32" s="34">
        <f>AVERAGE(B32:AE32)</f>
        <v>26.412213804713804</v>
      </c>
    </row>
    <row r="33" spans="1:35" s="5" customFormat="1" ht="17.100000000000001" customHeight="1" thickBot="1" x14ac:dyDescent="0.25">
      <c r="A33" s="81" t="s">
        <v>34</v>
      </c>
      <c r="B33" s="82">
        <f t="shared" ref="B33:AF33" si="4">AVERAGE(B5:B32)</f>
        <v>23.689423076923081</v>
      </c>
      <c r="C33" s="82">
        <f t="shared" si="4"/>
        <v>24.66762356001486</v>
      </c>
      <c r="D33" s="82">
        <f t="shared" si="4"/>
        <v>25.582588612368024</v>
      </c>
      <c r="E33" s="82">
        <f t="shared" si="4"/>
        <v>25.823313609467455</v>
      </c>
      <c r="F33" s="82">
        <f t="shared" si="4"/>
        <v>24.354763986013992</v>
      </c>
      <c r="G33" s="82">
        <f t="shared" si="4"/>
        <v>23.033426501035201</v>
      </c>
      <c r="H33" s="82">
        <f t="shared" si="4"/>
        <v>22.463818840579712</v>
      </c>
      <c r="I33" s="82">
        <f t="shared" si="4"/>
        <v>23.559262820512817</v>
      </c>
      <c r="J33" s="82">
        <f t="shared" si="4"/>
        <v>24.63666666666667</v>
      </c>
      <c r="K33" s="82">
        <f t="shared" si="4"/>
        <v>25.162259615384617</v>
      </c>
      <c r="L33" s="82">
        <f t="shared" si="4"/>
        <v>25.274139676113357</v>
      </c>
      <c r="M33" s="82">
        <f t="shared" si="4"/>
        <v>25.497939560439555</v>
      </c>
      <c r="N33" s="82">
        <f t="shared" si="4"/>
        <v>25.298420329670328</v>
      </c>
      <c r="O33" s="82">
        <f t="shared" si="4"/>
        <v>25.526762820512815</v>
      </c>
      <c r="P33" s="82">
        <f t="shared" si="4"/>
        <v>24.754006410256412</v>
      </c>
      <c r="Q33" s="82">
        <f t="shared" si="4"/>
        <v>24.792948717948718</v>
      </c>
      <c r="R33" s="82">
        <f t="shared" si="4"/>
        <v>25.638942307692307</v>
      </c>
      <c r="S33" s="82">
        <f t="shared" si="4"/>
        <v>23.267934149184143</v>
      </c>
      <c r="T33" s="82">
        <f t="shared" si="4"/>
        <v>24.664246984899158</v>
      </c>
      <c r="U33" s="82">
        <f t="shared" si="4"/>
        <v>26.36585123813385</v>
      </c>
      <c r="V33" s="82">
        <f t="shared" si="4"/>
        <v>25.829377622377624</v>
      </c>
      <c r="W33" s="82">
        <f t="shared" si="4"/>
        <v>25.062733100233103</v>
      </c>
      <c r="X33" s="82">
        <f t="shared" si="4"/>
        <v>24.030844017094019</v>
      </c>
      <c r="Y33" s="82">
        <f t="shared" si="4"/>
        <v>24.429640468227429</v>
      </c>
      <c r="Z33" s="82">
        <f t="shared" si="4"/>
        <v>24.475250202695861</v>
      </c>
      <c r="AA33" s="82">
        <f t="shared" si="4"/>
        <v>23.548249506903353</v>
      </c>
      <c r="AB33" s="82">
        <f t="shared" si="4"/>
        <v>23.382445652173917</v>
      </c>
      <c r="AC33" s="82">
        <f t="shared" si="4"/>
        <v>23.176923076923075</v>
      </c>
      <c r="AD33" s="82">
        <f t="shared" si="4"/>
        <v>23.228833333333331</v>
      </c>
      <c r="AE33" s="82">
        <f t="shared" si="4"/>
        <v>23.013782051282053</v>
      </c>
      <c r="AF33" s="83">
        <f t="shared" si="4"/>
        <v>24.486578311998496</v>
      </c>
      <c r="AG33" s="8"/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6"/>
    </row>
    <row r="35" spans="1:35" x14ac:dyDescent="0.2">
      <c r="A35" s="87"/>
      <c r="B35" s="88" t="s">
        <v>144</v>
      </c>
      <c r="C35" s="88"/>
      <c r="D35" s="88"/>
      <c r="E35" s="88"/>
      <c r="F35" s="88"/>
      <c r="G35" s="88"/>
      <c r="H35" s="89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133</v>
      </c>
      <c r="W35" s="89"/>
      <c r="X35" s="89"/>
      <c r="Y35" s="89"/>
      <c r="Z35" s="89"/>
      <c r="AA35" s="89"/>
      <c r="AB35" s="89"/>
      <c r="AC35" s="89"/>
      <c r="AD35" s="90"/>
      <c r="AE35" s="89"/>
      <c r="AF35" s="91"/>
      <c r="AG35" s="9"/>
      <c r="AH35" s="2"/>
    </row>
    <row r="36" spans="1:35" x14ac:dyDescent="0.2">
      <c r="A36" s="92"/>
      <c r="B36" s="89"/>
      <c r="C36" s="89"/>
      <c r="D36" s="89"/>
      <c r="E36" s="89"/>
      <c r="F36" s="89"/>
      <c r="G36" s="89"/>
      <c r="H36" s="89"/>
      <c r="I36" s="89"/>
      <c r="J36" s="93"/>
      <c r="K36" s="93"/>
      <c r="L36" s="93"/>
      <c r="M36" s="93" t="s">
        <v>53</v>
      </c>
      <c r="N36" s="93"/>
      <c r="O36" s="93"/>
      <c r="P36" s="93"/>
      <c r="Q36" s="89"/>
      <c r="R36" s="89"/>
      <c r="S36" s="89"/>
      <c r="T36" s="89"/>
      <c r="U36" s="89"/>
      <c r="V36" s="93" t="s">
        <v>134</v>
      </c>
      <c r="W36" s="93"/>
      <c r="X36" s="89"/>
      <c r="Y36" s="89"/>
      <c r="Z36" s="89"/>
      <c r="AA36" s="89"/>
      <c r="AB36" s="89"/>
      <c r="AC36" s="89"/>
      <c r="AD36" s="90"/>
      <c r="AE36" s="94"/>
      <c r="AF36" s="95"/>
      <c r="AG36" s="2"/>
      <c r="AH36" s="2"/>
      <c r="AI36" s="2"/>
    </row>
    <row r="37" spans="1:35" x14ac:dyDescent="0.2">
      <c r="A37" s="96"/>
      <c r="B37" s="97"/>
      <c r="C37" s="97" t="s">
        <v>136</v>
      </c>
      <c r="D37" s="97"/>
      <c r="E37" s="97"/>
      <c r="F37" s="97"/>
      <c r="G37" s="89"/>
      <c r="H37" s="89"/>
      <c r="I37" s="89"/>
      <c r="J37" s="89"/>
      <c r="K37" s="89"/>
      <c r="L37" s="89"/>
      <c r="M37" s="89"/>
      <c r="N37" s="98"/>
      <c r="O37" s="98"/>
      <c r="P37" s="98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99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2"/>
    </row>
    <row r="42" spans="1:35" x14ac:dyDescent="0.2">
      <c r="D42" s="2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="90" zoomScaleNormal="90" workbookViewId="0">
      <selection activeCell="AK33" sqref="AK33"/>
    </sheetView>
  </sheetViews>
  <sheetFormatPr defaultRowHeight="12.75" x14ac:dyDescent="0.2"/>
  <cols>
    <col min="1" max="1" width="19.42578125" style="2" customWidth="1"/>
    <col min="2" max="3" width="6.85546875" style="2" customWidth="1"/>
    <col min="4" max="4" width="5.5703125" style="2" customWidth="1"/>
    <col min="5" max="5" width="7.7109375" style="2" customWidth="1"/>
    <col min="6" max="6" width="8.42578125" style="2" customWidth="1"/>
    <col min="7" max="7" width="6.7109375" style="2" customWidth="1"/>
    <col min="8" max="8" width="6.42578125" style="2" customWidth="1"/>
    <col min="9" max="9" width="5.5703125" style="2" customWidth="1"/>
    <col min="10" max="10" width="7.85546875" style="2" customWidth="1"/>
    <col min="11" max="11" width="7" style="2" customWidth="1"/>
    <col min="12" max="12" width="8.5703125" style="2" customWidth="1"/>
    <col min="13" max="13" width="8" style="2" customWidth="1"/>
    <col min="14" max="14" width="7.140625" style="2" customWidth="1"/>
    <col min="15" max="15" width="6.85546875" style="2" customWidth="1"/>
    <col min="16" max="16" width="8.140625" style="2" customWidth="1"/>
    <col min="17" max="17" width="7" style="2" customWidth="1"/>
    <col min="18" max="18" width="7.140625" style="2" customWidth="1"/>
    <col min="19" max="19" width="8.28515625" style="2" customWidth="1"/>
    <col min="20" max="20" width="6.7109375" style="2" customWidth="1"/>
    <col min="21" max="21" width="7.140625" style="2" customWidth="1"/>
    <col min="22" max="22" width="6.7109375" style="2" customWidth="1"/>
    <col min="23" max="23" width="8" style="2" customWidth="1"/>
    <col min="24" max="24" width="6.85546875" style="2" customWidth="1"/>
    <col min="25" max="25" width="7.140625" style="2" customWidth="1"/>
    <col min="26" max="26" width="5.85546875" style="2" customWidth="1"/>
    <col min="27" max="27" width="5.5703125" style="2" customWidth="1"/>
    <col min="28" max="28" width="6" style="2" customWidth="1"/>
    <col min="29" max="29" width="6.140625" style="2" customWidth="1"/>
    <col min="30" max="30" width="5.5703125" style="2" customWidth="1"/>
    <col min="31" max="31" width="6.85546875" style="2" customWidth="1"/>
    <col min="32" max="32" width="9" style="9" customWidth="1"/>
    <col min="33" max="33" width="7.28515625" style="1" customWidth="1"/>
    <col min="34" max="34" width="13.85546875" style="13" customWidth="1"/>
  </cols>
  <sheetData>
    <row r="1" spans="1:34" ht="20.100000000000001" customHeight="1" x14ac:dyDescent="0.2">
      <c r="A1" s="142" t="s">
        <v>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1:34" s="4" customFormat="1" ht="20.100000000000001" customHeight="1" x14ac:dyDescent="0.2">
      <c r="A2" s="140" t="s">
        <v>21</v>
      </c>
      <c r="B2" s="138" t="s">
        <v>143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41" t="s">
        <v>45</v>
      </c>
    </row>
    <row r="3" spans="1:34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38" t="s">
        <v>44</v>
      </c>
      <c r="AG3" s="35" t="s">
        <v>41</v>
      </c>
      <c r="AH3" s="41" t="s">
        <v>46</v>
      </c>
    </row>
    <row r="4" spans="1:34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32" t="s">
        <v>39</v>
      </c>
      <c r="AG4" s="35" t="s">
        <v>39</v>
      </c>
      <c r="AH4" s="42"/>
    </row>
    <row r="5" spans="1:34" s="5" customFormat="1" ht="20.100000000000001" customHeight="1" x14ac:dyDescent="0.2">
      <c r="A5" s="15" t="s">
        <v>47</v>
      </c>
      <c r="B5" s="16">
        <f>[1]Abril!$K$5</f>
        <v>0</v>
      </c>
      <c r="C5" s="16">
        <f>[1]Abril!$K$6</f>
        <v>0</v>
      </c>
      <c r="D5" s="16">
        <f>[1]Abril!$K$7</f>
        <v>0</v>
      </c>
      <c r="E5" s="16">
        <f>[1]Abril!$K$8</f>
        <v>0</v>
      </c>
      <c r="F5" s="16">
        <f>[1]Abril!$K$9</f>
        <v>0</v>
      </c>
      <c r="G5" s="16">
        <f>[1]Abril!$K$10</f>
        <v>0</v>
      </c>
      <c r="H5" s="16">
        <f>[1]Abril!$K$11</f>
        <v>0</v>
      </c>
      <c r="I5" s="16">
        <f>[1]Abril!$K$12</f>
        <v>0</v>
      </c>
      <c r="J5" s="16">
        <f>[1]Abril!$K$13</f>
        <v>0</v>
      </c>
      <c r="K5" s="16">
        <f>[1]Abril!$K$14</f>
        <v>0</v>
      </c>
      <c r="L5" s="16">
        <f>[1]Abril!$K$15</f>
        <v>0</v>
      </c>
      <c r="M5" s="16">
        <f>[1]Abril!$K$16</f>
        <v>0</v>
      </c>
      <c r="N5" s="16">
        <f>[1]Abril!$K$17</f>
        <v>0</v>
      </c>
      <c r="O5" s="16">
        <f>[1]Abril!$K$18</f>
        <v>0</v>
      </c>
      <c r="P5" s="16">
        <f>[1]Abril!$K$19</f>
        <v>0</v>
      </c>
      <c r="Q5" s="16">
        <f>[1]Abril!$K$20</f>
        <v>0</v>
      </c>
      <c r="R5" s="16">
        <f>[1]Abril!$K$21</f>
        <v>0</v>
      </c>
      <c r="S5" s="16">
        <f>[1]Abril!$K$22</f>
        <v>0</v>
      </c>
      <c r="T5" s="16">
        <f>[1]Abril!$K$23</f>
        <v>0</v>
      </c>
      <c r="U5" s="16">
        <f>[1]Abril!$K$24</f>
        <v>0</v>
      </c>
      <c r="V5" s="16">
        <f>[1]Abril!$K$25</f>
        <v>0</v>
      </c>
      <c r="W5" s="16">
        <f>[1]Abril!$K$26</f>
        <v>0</v>
      </c>
      <c r="X5" s="16">
        <f>[1]Abril!$K$27</f>
        <v>0</v>
      </c>
      <c r="Y5" s="16">
        <f>[1]Abril!$K$28</f>
        <v>0</v>
      </c>
      <c r="Z5" s="16">
        <f>[1]Abril!$K$29</f>
        <v>3.4000000000000004</v>
      </c>
      <c r="AA5" s="16">
        <f>[1]Abril!$K$30</f>
        <v>0</v>
      </c>
      <c r="AB5" s="16">
        <f>[1]Abril!$K$31</f>
        <v>0</v>
      </c>
      <c r="AC5" s="16">
        <f>[1]Abril!$K$32</f>
        <v>0</v>
      </c>
      <c r="AD5" s="16">
        <f>[1]Abril!$K$33</f>
        <v>0</v>
      </c>
      <c r="AE5" s="16">
        <f>[1]Abril!$K$34</f>
        <v>0</v>
      </c>
      <c r="AF5" s="33">
        <f t="shared" ref="AF5:AF32" si="1">SUM(B5:AE5)</f>
        <v>3.4000000000000004</v>
      </c>
      <c r="AG5" s="36">
        <f t="shared" ref="AG5:AG30" si="2">MAX(B5:AE5)</f>
        <v>3.4000000000000004</v>
      </c>
      <c r="AH5" s="43">
        <f>COUNTIF(B5:AE5,"=0,0")</f>
        <v>29</v>
      </c>
    </row>
    <row r="6" spans="1:34" ht="17.100000000000001" customHeight="1" x14ac:dyDescent="0.2">
      <c r="A6" s="15" t="s">
        <v>0</v>
      </c>
      <c r="B6" s="17">
        <f>[2]Abril!$K$5</f>
        <v>3.600000000000001</v>
      </c>
      <c r="C6" s="17">
        <f>[2]Abril!$K$6</f>
        <v>0.2</v>
      </c>
      <c r="D6" s="17">
        <f>[2]Abril!$K$7</f>
        <v>0</v>
      </c>
      <c r="E6" s="17">
        <f>[2]Abril!$K$8</f>
        <v>0.60000000000000009</v>
      </c>
      <c r="F6" s="17">
        <f>[2]Abril!$K$9</f>
        <v>3.2</v>
      </c>
      <c r="G6" s="17">
        <f>[2]Abril!$K$10</f>
        <v>6.200000000000002</v>
      </c>
      <c r="H6" s="17">
        <f>[2]Abril!$K$11</f>
        <v>5.8000000000000025</v>
      </c>
      <c r="I6" s="17">
        <f>[2]Abril!$K$12</f>
        <v>7.2000000000000028</v>
      </c>
      <c r="J6" s="17">
        <f>[2]Abril!$K$13</f>
        <v>5.4000000000000021</v>
      </c>
      <c r="K6" s="17">
        <f>[2]Abril!$K$14</f>
        <v>4.0000000000000009</v>
      </c>
      <c r="L6" s="17">
        <f>[2]Abril!$K$15</f>
        <v>2.8000000000000003</v>
      </c>
      <c r="M6" s="17">
        <f>[2]Abril!$K$16</f>
        <v>1.9999999999999998</v>
      </c>
      <c r="N6" s="17">
        <f>[2]Abril!$K$17</f>
        <v>1.5999999999999999</v>
      </c>
      <c r="O6" s="17">
        <f>[2]Abril!$K$18</f>
        <v>1</v>
      </c>
      <c r="P6" s="17">
        <f>[2]Abril!$K$19</f>
        <v>0.60000000000000009</v>
      </c>
      <c r="Q6" s="17">
        <f>[2]Abril!$K$20</f>
        <v>3.600000000000001</v>
      </c>
      <c r="R6" s="17">
        <f>[2]Abril!$K$21</f>
        <v>4.4000000000000012</v>
      </c>
      <c r="S6" s="17">
        <f>[2]Abril!$K$22</f>
        <v>7.4000000000000021</v>
      </c>
      <c r="T6" s="17">
        <f>[2]Abril!$K$23</f>
        <v>14</v>
      </c>
      <c r="U6" s="17">
        <f>[2]Abril!$K$24</f>
        <v>16.199999999999996</v>
      </c>
      <c r="V6" s="17">
        <f>[2]Abril!$K$25</f>
        <v>11.599999999999994</v>
      </c>
      <c r="W6" s="17">
        <f>[2]Abril!$K$26</f>
        <v>7.400000000000003</v>
      </c>
      <c r="X6" s="17">
        <f>[2]Abril!$K$27</f>
        <v>1.6</v>
      </c>
      <c r="Y6" s="17">
        <f>[2]Abril!$K$28</f>
        <v>0.2</v>
      </c>
      <c r="Z6" s="17">
        <f>[2]Abril!$K$29</f>
        <v>0</v>
      </c>
      <c r="AA6" s="17">
        <f>[2]Abril!$K$30</f>
        <v>0</v>
      </c>
      <c r="AB6" s="17">
        <f>[2]Abril!$K$31</f>
        <v>0</v>
      </c>
      <c r="AC6" s="17">
        <f>[2]Abril!$K$32</f>
        <v>0</v>
      </c>
      <c r="AD6" s="17">
        <f>[2]Abril!$K$33</f>
        <v>0.2</v>
      </c>
      <c r="AE6" s="17">
        <f>[2]Abril!$K$34</f>
        <v>0</v>
      </c>
      <c r="AF6" s="34">
        <f t="shared" si="1"/>
        <v>110.80000000000001</v>
      </c>
      <c r="AG6" s="37">
        <f t="shared" si="2"/>
        <v>16.199999999999996</v>
      </c>
      <c r="AH6" s="43">
        <f t="shared" ref="AH6:AH32" si="3">COUNTIF(B6:AE6,"=0,0")</f>
        <v>6</v>
      </c>
    </row>
    <row r="7" spans="1:34" ht="17.100000000000001" customHeight="1" x14ac:dyDescent="0.2">
      <c r="A7" s="15" t="s">
        <v>1</v>
      </c>
      <c r="B7" s="17">
        <f>[3]Abril!$K$5</f>
        <v>0.60000000000000009</v>
      </c>
      <c r="C7" s="17">
        <f>[3]Abril!$K$6</f>
        <v>0.2</v>
      </c>
      <c r="D7" s="17">
        <f>[3]Abril!$K$7</f>
        <v>0</v>
      </c>
      <c r="E7" s="17">
        <f>[3]Abril!$K$8</f>
        <v>0.6</v>
      </c>
      <c r="F7" s="17">
        <f>[3]Abril!$K$9</f>
        <v>29.6</v>
      </c>
      <c r="G7" s="17">
        <f>[3]Abril!$K$10</f>
        <v>0.2</v>
      </c>
      <c r="H7" s="17">
        <f>[3]Abril!$K$11</f>
        <v>0.2</v>
      </c>
      <c r="I7" s="17">
        <f>[3]Abril!$K$12</f>
        <v>0.2</v>
      </c>
      <c r="J7" s="17">
        <f>[3]Abril!$K$13</f>
        <v>0</v>
      </c>
      <c r="K7" s="17">
        <f>[3]Abril!$K$14</f>
        <v>0</v>
      </c>
      <c r="L7" s="17">
        <f>[3]Abril!$K$15</f>
        <v>0</v>
      </c>
      <c r="M7" s="17">
        <f>[3]Abril!$K$16</f>
        <v>0</v>
      </c>
      <c r="N7" s="17">
        <f>[3]Abril!$K$17</f>
        <v>0</v>
      </c>
      <c r="O7" s="17">
        <f>[3]Abril!$K$18</f>
        <v>0</v>
      </c>
      <c r="P7" s="17">
        <f>[3]Abril!$K$19</f>
        <v>4.2</v>
      </c>
      <c r="Q7" s="17">
        <f>[3]Abril!$K$20</f>
        <v>0.4</v>
      </c>
      <c r="R7" s="17">
        <f>[3]Abril!$K$21</f>
        <v>10.4</v>
      </c>
      <c r="S7" s="17">
        <f>[3]Abril!$K$22</f>
        <v>13.4</v>
      </c>
      <c r="T7" s="17">
        <f>[3]Abril!$K$23</f>
        <v>0</v>
      </c>
      <c r="U7" s="17">
        <f>[3]Abril!$K$24</f>
        <v>0.8</v>
      </c>
      <c r="V7" s="17">
        <f>[3]Abril!$K$25</f>
        <v>6</v>
      </c>
      <c r="W7" s="17">
        <f>[3]Abril!$K$26</f>
        <v>0</v>
      </c>
      <c r="X7" s="17">
        <f>[3]Abril!$K$27</f>
        <v>0</v>
      </c>
      <c r="Y7" s="17">
        <f>[3]Abril!$K$28</f>
        <v>0</v>
      </c>
      <c r="Z7" s="17">
        <f>[3]Abril!$K$29</f>
        <v>0</v>
      </c>
      <c r="AA7" s="17">
        <f>[3]Abril!$K$30</f>
        <v>0</v>
      </c>
      <c r="AB7" s="17">
        <f>[3]Abril!$K$31</f>
        <v>0</v>
      </c>
      <c r="AC7" s="17">
        <f>[3]Abril!$K$32</f>
        <v>0</v>
      </c>
      <c r="AD7" s="17">
        <f>[3]Abril!$K$33</f>
        <v>0</v>
      </c>
      <c r="AE7" s="17">
        <f>[3]Abril!$K$34</f>
        <v>0</v>
      </c>
      <c r="AF7" s="34">
        <f t="shared" si="1"/>
        <v>66.799999999999983</v>
      </c>
      <c r="AG7" s="37">
        <f t="shared" si="2"/>
        <v>29.6</v>
      </c>
      <c r="AH7" s="43">
        <f t="shared" si="3"/>
        <v>17</v>
      </c>
    </row>
    <row r="8" spans="1:34" ht="17.100000000000001" customHeight="1" x14ac:dyDescent="0.2">
      <c r="A8" s="15" t="s">
        <v>55</v>
      </c>
      <c r="B8" s="17">
        <f>[4]Abril!$K$5</f>
        <v>2.2000000000000002</v>
      </c>
      <c r="C8" s="17">
        <f>[4]Abril!$K$6</f>
        <v>0</v>
      </c>
      <c r="D8" s="17">
        <f>[4]Abril!$K$7</f>
        <v>0</v>
      </c>
      <c r="E8" s="17">
        <f>[4]Abril!$K$8</f>
        <v>0</v>
      </c>
      <c r="F8" s="17">
        <f>[4]Abril!$K$9</f>
        <v>43.599999999999994</v>
      </c>
      <c r="G8" s="17">
        <f>[4]Abril!$K$10</f>
        <v>0</v>
      </c>
      <c r="H8" s="17">
        <f>[4]Abril!$K$11</f>
        <v>0</v>
      </c>
      <c r="I8" s="17">
        <f>[4]Abril!$K$12</f>
        <v>0</v>
      </c>
      <c r="J8" s="17">
        <f>[4]Abril!$K$13</f>
        <v>0</v>
      </c>
      <c r="K8" s="17">
        <f>[4]Abril!$K$14</f>
        <v>0</v>
      </c>
      <c r="L8" s="17">
        <f>[4]Abril!$K$15</f>
        <v>0</v>
      </c>
      <c r="M8" s="17">
        <f>[4]Abril!$K$16</f>
        <v>0</v>
      </c>
      <c r="N8" s="17">
        <f>[4]Abril!$K$17</f>
        <v>0</v>
      </c>
      <c r="O8" s="17">
        <f>[4]Abril!$K$18</f>
        <v>0</v>
      </c>
      <c r="P8" s="17">
        <f>[4]Abril!$K$19</f>
        <v>5</v>
      </c>
      <c r="Q8" s="17">
        <f>[4]Abril!$K$20</f>
        <v>0.2</v>
      </c>
      <c r="R8" s="17">
        <f>[4]Abril!$K$21</f>
        <v>0</v>
      </c>
      <c r="S8" s="17">
        <f>[4]Abril!$K$22</f>
        <v>5.3999999999999995</v>
      </c>
      <c r="T8" s="17">
        <f>[4]Abril!$K$23</f>
        <v>0</v>
      </c>
      <c r="U8" s="17">
        <f>[4]Abril!$K$24</f>
        <v>0</v>
      </c>
      <c r="V8" s="17">
        <f>[4]Abril!$K$25</f>
        <v>0</v>
      </c>
      <c r="W8" s="17">
        <f>[4]Abril!$K$26</f>
        <v>5.4</v>
      </c>
      <c r="X8" s="17">
        <f>[4]Abril!$K$27</f>
        <v>0</v>
      </c>
      <c r="Y8" s="17">
        <f>[4]Abril!$K$28</f>
        <v>0</v>
      </c>
      <c r="Z8" s="17">
        <f>[4]Abril!$K$29</f>
        <v>0</v>
      </c>
      <c r="AA8" s="17">
        <f>[4]Abril!$K$30</f>
        <v>0</v>
      </c>
      <c r="AB8" s="17">
        <f>[4]Abril!$K$31</f>
        <v>0</v>
      </c>
      <c r="AC8" s="17">
        <f>[4]Abril!$K$32</f>
        <v>0</v>
      </c>
      <c r="AD8" s="17">
        <f>[4]Abril!$K$33</f>
        <v>0</v>
      </c>
      <c r="AE8" s="17">
        <f>[4]Abril!$K$34</f>
        <v>0</v>
      </c>
      <c r="AF8" s="34">
        <f t="shared" ref="AF8" si="4">SUM(B8:AE8)</f>
        <v>61.8</v>
      </c>
      <c r="AG8" s="37">
        <f t="shared" ref="AG8" si="5">MAX(B8:AE8)</f>
        <v>43.599999999999994</v>
      </c>
      <c r="AH8" s="43">
        <f t="shared" si="3"/>
        <v>24</v>
      </c>
    </row>
    <row r="9" spans="1:34" ht="17.100000000000001" customHeight="1" x14ac:dyDescent="0.2">
      <c r="A9" s="15" t="s">
        <v>48</v>
      </c>
      <c r="B9" s="17">
        <f>[5]Abril!$K$5</f>
        <v>0.2</v>
      </c>
      <c r="C9" s="17">
        <f>[5]Abril!$K$6</f>
        <v>0</v>
      </c>
      <c r="D9" s="17">
        <f>[5]Abril!$K$7</f>
        <v>0</v>
      </c>
      <c r="E9" s="17">
        <f>[5]Abril!$K$8</f>
        <v>5.8</v>
      </c>
      <c r="F9" s="17">
        <f>[5]Abril!$K$9</f>
        <v>79.399999999999991</v>
      </c>
      <c r="G9" s="17">
        <f>[5]Abril!$K$10</f>
        <v>0</v>
      </c>
      <c r="H9" s="17">
        <f>[5]Abril!$K$11</f>
        <v>0.2</v>
      </c>
      <c r="I9" s="17">
        <f>[5]Abril!$K$12</f>
        <v>0</v>
      </c>
      <c r="J9" s="17">
        <f>[5]Abril!$K$13</f>
        <v>0</v>
      </c>
      <c r="K9" s="17">
        <f>[5]Abril!$K$14</f>
        <v>0</v>
      </c>
      <c r="L9" s="17">
        <f>[5]Abril!$K$15</f>
        <v>0</v>
      </c>
      <c r="M9" s="17">
        <f>[5]Abril!$K$16</f>
        <v>0</v>
      </c>
      <c r="N9" s="17">
        <f>[5]Abril!$K$17</f>
        <v>0</v>
      </c>
      <c r="O9" s="17">
        <f>[5]Abril!$K$18</f>
        <v>0</v>
      </c>
      <c r="P9" s="17">
        <f>[5]Abril!$K$19</f>
        <v>39.4</v>
      </c>
      <c r="Q9" s="17">
        <f>[5]Abril!$K$20</f>
        <v>0</v>
      </c>
      <c r="R9" s="17">
        <f>[5]Abril!$K$21</f>
        <v>0</v>
      </c>
      <c r="S9" s="17">
        <f>[5]Abril!$K$22</f>
        <v>67.600000000000009</v>
      </c>
      <c r="T9" s="17">
        <f>[5]Abril!$K$23</f>
        <v>0</v>
      </c>
      <c r="U9" s="17">
        <f>[5]Abril!$K$24</f>
        <v>0</v>
      </c>
      <c r="V9" s="17">
        <f>[5]Abril!$K$25</f>
        <v>1.6</v>
      </c>
      <c r="W9" s="17">
        <f>[5]Abril!$K$26</f>
        <v>0</v>
      </c>
      <c r="X9" s="17">
        <f>[5]Abril!$K$27</f>
        <v>0.2</v>
      </c>
      <c r="Y9" s="17">
        <f>[5]Abril!$K$28</f>
        <v>0</v>
      </c>
      <c r="Z9" s="17">
        <f>[5]Abril!$K$29</f>
        <v>0</v>
      </c>
      <c r="AA9" s="17">
        <f>[5]Abril!$K$30</f>
        <v>0.2</v>
      </c>
      <c r="AB9" s="17">
        <f>[5]Abril!$K$31</f>
        <v>0</v>
      </c>
      <c r="AC9" s="17">
        <f>[5]Abril!$K$32</f>
        <v>0</v>
      </c>
      <c r="AD9" s="17">
        <f>[5]Abril!$K$33</f>
        <v>0.2</v>
      </c>
      <c r="AE9" s="17">
        <f>[5]Abril!$K$34</f>
        <v>0</v>
      </c>
      <c r="AF9" s="34">
        <f t="shared" si="1"/>
        <v>194.79999999999998</v>
      </c>
      <c r="AG9" s="37">
        <f t="shared" si="2"/>
        <v>79.399999999999991</v>
      </c>
      <c r="AH9" s="43">
        <f t="shared" si="3"/>
        <v>20</v>
      </c>
    </row>
    <row r="10" spans="1:34" ht="17.100000000000001" customHeight="1" x14ac:dyDescent="0.2">
      <c r="A10" s="15" t="s">
        <v>2</v>
      </c>
      <c r="B10" s="17">
        <f>[6]Abril!$K$5</f>
        <v>0</v>
      </c>
      <c r="C10" s="17">
        <f>[6]Abril!$K$6</f>
        <v>0.4</v>
      </c>
      <c r="D10" s="17">
        <f>[6]Abril!$K$7</f>
        <v>0.4</v>
      </c>
      <c r="E10" s="17">
        <f>[6]Abril!$K$8</f>
        <v>2.4</v>
      </c>
      <c r="F10" s="17">
        <f>[6]Abril!$K$9</f>
        <v>51.199999999999996</v>
      </c>
      <c r="G10" s="17">
        <f>[6]Abril!$K$10</f>
        <v>1.2000000000000002</v>
      </c>
      <c r="H10" s="17">
        <f>[6]Abril!$K$11</f>
        <v>0</v>
      </c>
      <c r="I10" s="17">
        <f>[6]Abril!$K$12</f>
        <v>0</v>
      </c>
      <c r="J10" s="17">
        <f>[6]Abril!$K$13</f>
        <v>0</v>
      </c>
      <c r="K10" s="17">
        <f>[6]Abril!$K$14</f>
        <v>0</v>
      </c>
      <c r="L10" s="17">
        <f>[6]Abril!$K$15</f>
        <v>0</v>
      </c>
      <c r="M10" s="17">
        <f>[6]Abril!$K$16</f>
        <v>0</v>
      </c>
      <c r="N10" s="17">
        <f>[6]Abril!$K$17</f>
        <v>6.2</v>
      </c>
      <c r="O10" s="17">
        <f>[6]Abril!$K$18</f>
        <v>0</v>
      </c>
      <c r="P10" s="17">
        <f>[6]Abril!$K$19</f>
        <v>0</v>
      </c>
      <c r="Q10" s="17">
        <f>[6]Abril!$K$20</f>
        <v>15.2</v>
      </c>
      <c r="R10" s="17">
        <f>[6]Abril!$K$21</f>
        <v>6.1999999999999993</v>
      </c>
      <c r="S10" s="17">
        <f>[6]Abril!$K$22</f>
        <v>16.599999999999998</v>
      </c>
      <c r="T10" s="17">
        <f>[6]Abril!$K$23</f>
        <v>0</v>
      </c>
      <c r="U10" s="17">
        <f>[6]Abril!$K$24</f>
        <v>0</v>
      </c>
      <c r="V10" s="17">
        <f>[6]Abril!$K$25</f>
        <v>0.2</v>
      </c>
      <c r="W10" s="17">
        <f>[6]Abril!$K$26</f>
        <v>0</v>
      </c>
      <c r="X10" s="17">
        <f>[6]Abril!$K$27</f>
        <v>0</v>
      </c>
      <c r="Y10" s="17">
        <f>[6]Abril!$K$28</f>
        <v>0</v>
      </c>
      <c r="Z10" s="17">
        <f>[6]Abril!$K$29</f>
        <v>0</v>
      </c>
      <c r="AA10" s="17">
        <f>[6]Abril!$K$30</f>
        <v>0</v>
      </c>
      <c r="AB10" s="17">
        <f>[6]Abril!$K$31</f>
        <v>0</v>
      </c>
      <c r="AC10" s="17">
        <f>[6]Abril!$K$32</f>
        <v>0</v>
      </c>
      <c r="AD10" s="17">
        <f>[6]Abril!$K$33</f>
        <v>0</v>
      </c>
      <c r="AE10" s="17">
        <f>[6]Abril!$K$34</f>
        <v>0</v>
      </c>
      <c r="AF10" s="34">
        <f t="shared" si="1"/>
        <v>100</v>
      </c>
      <c r="AG10" s="37">
        <f t="shared" si="2"/>
        <v>51.199999999999996</v>
      </c>
      <c r="AH10" s="43">
        <f t="shared" si="3"/>
        <v>20</v>
      </c>
    </row>
    <row r="11" spans="1:34" ht="17.100000000000001" customHeight="1" x14ac:dyDescent="0.2">
      <c r="A11" s="15" t="s">
        <v>3</v>
      </c>
      <c r="B11" s="17">
        <f>[7]Abril!$K$5</f>
        <v>0</v>
      </c>
      <c r="C11" s="17">
        <f>[7]Abril!$K$6</f>
        <v>0</v>
      </c>
      <c r="D11" s="17">
        <f>[7]Abril!$K$7</f>
        <v>0</v>
      </c>
      <c r="E11" s="17">
        <f>[7]Abril!$K$8</f>
        <v>0</v>
      </c>
      <c r="F11" s="17">
        <f>[7]Abril!$K$9</f>
        <v>2</v>
      </c>
      <c r="G11" s="17">
        <f>[7]Abril!$K$10</f>
        <v>3.6</v>
      </c>
      <c r="H11" s="17">
        <f>[7]Abril!$K$11</f>
        <v>0</v>
      </c>
      <c r="I11" s="17">
        <f>[7]Abril!$K$12</f>
        <v>0</v>
      </c>
      <c r="J11" s="17">
        <f>[7]Abril!$K$13</f>
        <v>0</v>
      </c>
      <c r="K11" s="17">
        <f>[7]Abril!$K$14</f>
        <v>0</v>
      </c>
      <c r="L11" s="17">
        <f>[7]Abril!$K$15</f>
        <v>0</v>
      </c>
      <c r="M11" s="17">
        <f>[7]Abril!$K$16</f>
        <v>0</v>
      </c>
      <c r="N11" s="17">
        <f>[7]Abril!$K$17</f>
        <v>0</v>
      </c>
      <c r="O11" s="17">
        <f>[7]Abril!$K$18</f>
        <v>5.8000000000000016</v>
      </c>
      <c r="P11" s="17">
        <f>[7]Abril!$K$19</f>
        <v>2.8000000000000003</v>
      </c>
      <c r="Q11" s="17">
        <f>[7]Abril!$K$20</f>
        <v>9.7999999999999989</v>
      </c>
      <c r="R11" s="17">
        <f>[7]Abril!$K$21</f>
        <v>0</v>
      </c>
      <c r="S11" s="17">
        <f>[7]Abril!$K$22</f>
        <v>0</v>
      </c>
      <c r="T11" s="17">
        <f>[7]Abril!$K$23</f>
        <v>2.8000000000000003</v>
      </c>
      <c r="U11" s="17">
        <f>[7]Abril!$K$24</f>
        <v>1.2</v>
      </c>
      <c r="V11" s="17">
        <f>[7]Abril!$K$25</f>
        <v>0</v>
      </c>
      <c r="W11" s="17">
        <f>[7]Abril!$K$26</f>
        <v>0</v>
      </c>
      <c r="X11" s="17">
        <f>[7]Abril!$K$27</f>
        <v>0</v>
      </c>
      <c r="Y11" s="17">
        <f>[7]Abril!$K$28</f>
        <v>5.4000000000000012</v>
      </c>
      <c r="Z11" s="17">
        <f>[7]Abril!$K$29</f>
        <v>3.2</v>
      </c>
      <c r="AA11" s="17">
        <f>[7]Abril!$K$30</f>
        <v>0</v>
      </c>
      <c r="AB11" s="17">
        <f>[7]Abril!$K$31</f>
        <v>0</v>
      </c>
      <c r="AC11" s="17">
        <f>[7]Abril!$K$32</f>
        <v>0</v>
      </c>
      <c r="AD11" s="17">
        <f>[7]Abril!$K$33</f>
        <v>0</v>
      </c>
      <c r="AE11" s="17">
        <f>[7]Abril!$K$34</f>
        <v>0</v>
      </c>
      <c r="AF11" s="34">
        <f t="shared" si="1"/>
        <v>36.6</v>
      </c>
      <c r="AG11" s="37">
        <f t="shared" si="2"/>
        <v>9.7999999999999989</v>
      </c>
      <c r="AH11" s="43">
        <f t="shared" si="3"/>
        <v>21</v>
      </c>
    </row>
    <row r="12" spans="1:34" ht="17.100000000000001" customHeight="1" x14ac:dyDescent="0.2">
      <c r="A12" s="15" t="s">
        <v>4</v>
      </c>
      <c r="B12" s="17">
        <f>[8]Abril!$K$5</f>
        <v>31.2</v>
      </c>
      <c r="C12" s="17">
        <f>[8]Abril!$K$6</f>
        <v>31.799999999999997</v>
      </c>
      <c r="D12" s="17">
        <f>[8]Abril!$K$7</f>
        <v>1.2000000000000002</v>
      </c>
      <c r="E12" s="17">
        <f>[8]Abril!$K$8</f>
        <v>3.2</v>
      </c>
      <c r="F12" s="17">
        <f>[8]Abril!$K$9</f>
        <v>0</v>
      </c>
      <c r="G12" s="17">
        <f>[8]Abril!$K$10</f>
        <v>1.9999999999999998</v>
      </c>
      <c r="H12" s="17">
        <f>[8]Abril!$K$11</f>
        <v>0.2</v>
      </c>
      <c r="I12" s="17">
        <f>[8]Abril!$K$12</f>
        <v>0.8</v>
      </c>
      <c r="J12" s="17">
        <f>[8]Abril!$K$13</f>
        <v>0</v>
      </c>
      <c r="K12" s="17">
        <f>[8]Abril!$K$14</f>
        <v>0</v>
      </c>
      <c r="L12" s="17">
        <f>[8]Abril!$K$15</f>
        <v>0</v>
      </c>
      <c r="M12" s="17">
        <f>[8]Abril!$K$16</f>
        <v>12.799999999999999</v>
      </c>
      <c r="N12" s="17">
        <f>[8]Abril!$K$17</f>
        <v>0</v>
      </c>
      <c r="O12" s="17">
        <f>[8]Abril!$K$18</f>
        <v>14.4</v>
      </c>
      <c r="P12" s="17">
        <f>[8]Abril!$K$19</f>
        <v>53.8</v>
      </c>
      <c r="Q12" s="17">
        <f>[8]Abril!$K$20</f>
        <v>9.4</v>
      </c>
      <c r="R12" s="17">
        <f>[8]Abril!$K$21</f>
        <v>0.2</v>
      </c>
      <c r="S12" s="17">
        <f>[8]Abril!$K$22</f>
        <v>6</v>
      </c>
      <c r="T12" s="17">
        <f>[8]Abril!$K$23</f>
        <v>2.6</v>
      </c>
      <c r="U12" s="17">
        <f>[8]Abril!$K$24</f>
        <v>0.2</v>
      </c>
      <c r="V12" s="17">
        <f>[8]Abril!$K$25</f>
        <v>1.2</v>
      </c>
      <c r="W12" s="17">
        <f>[8]Abril!$K$26</f>
        <v>0.6</v>
      </c>
      <c r="X12" s="17">
        <f>[8]Abril!$K$27</f>
        <v>2</v>
      </c>
      <c r="Y12" s="17">
        <f>[8]Abril!$K$28</f>
        <v>50.800000000000004</v>
      </c>
      <c r="Z12" s="17">
        <f>[8]Abril!$K$29</f>
        <v>0</v>
      </c>
      <c r="AA12" s="17">
        <f>[8]Abril!$K$30</f>
        <v>0</v>
      </c>
      <c r="AB12" s="17">
        <f>[8]Abril!$K$31</f>
        <v>1.4</v>
      </c>
      <c r="AC12" s="17">
        <f>[8]Abril!$K$32</f>
        <v>0</v>
      </c>
      <c r="AD12" s="17">
        <f>[8]Abril!$K$33</f>
        <v>0</v>
      </c>
      <c r="AE12" s="17">
        <f>[8]Abril!$K$34</f>
        <v>0</v>
      </c>
      <c r="AF12" s="34">
        <f t="shared" si="1"/>
        <v>225.79999999999998</v>
      </c>
      <c r="AG12" s="37">
        <f t="shared" si="2"/>
        <v>53.8</v>
      </c>
      <c r="AH12" s="43">
        <f t="shared" si="3"/>
        <v>10</v>
      </c>
    </row>
    <row r="13" spans="1:34" ht="17.100000000000001" customHeight="1" x14ac:dyDescent="0.2">
      <c r="A13" s="15" t="s">
        <v>5</v>
      </c>
      <c r="B13" s="18">
        <f>[9]Abril!$K$5</f>
        <v>18.399999999999999</v>
      </c>
      <c r="C13" s="18">
        <f>[9]Abril!$K$6</f>
        <v>0</v>
      </c>
      <c r="D13" s="18">
        <f>[9]Abril!$K$7</f>
        <v>0</v>
      </c>
      <c r="E13" s="18">
        <f>[9]Abril!$K$8</f>
        <v>0</v>
      </c>
      <c r="F13" s="18">
        <f>[9]Abril!$K$9</f>
        <v>0</v>
      </c>
      <c r="G13" s="18">
        <f>[9]Abril!$K$10</f>
        <v>0</v>
      </c>
      <c r="H13" s="18">
        <f>[9]Abril!$K$11</f>
        <v>0</v>
      </c>
      <c r="I13" s="18">
        <f>[9]Abril!$K$12</f>
        <v>0</v>
      </c>
      <c r="J13" s="18">
        <f>[9]Abril!$K$13</f>
        <v>0</v>
      </c>
      <c r="K13" s="18">
        <f>[9]Abril!$K$14</f>
        <v>0</v>
      </c>
      <c r="L13" s="18">
        <f>[9]Abril!$K$15</f>
        <v>2.2000000000000002</v>
      </c>
      <c r="M13" s="18">
        <f>[9]Abril!$K$16</f>
        <v>0</v>
      </c>
      <c r="N13" s="18">
        <f>[9]Abril!$K$17</f>
        <v>0.8</v>
      </c>
      <c r="O13" s="18">
        <f>[9]Abril!$K$18</f>
        <v>0</v>
      </c>
      <c r="P13" s="18">
        <f>[9]Abril!$K$19</f>
        <v>0.8</v>
      </c>
      <c r="Q13" s="18">
        <f>[9]Abril!$K$20</f>
        <v>0</v>
      </c>
      <c r="R13" s="18">
        <f>[9]Abril!$K$21</f>
        <v>0</v>
      </c>
      <c r="S13" s="18">
        <f>[9]Abril!$K$22</f>
        <v>7.2</v>
      </c>
      <c r="T13" s="18">
        <f>[9]Abril!$K$23</f>
        <v>0</v>
      </c>
      <c r="U13" s="18">
        <f>[9]Abril!$K$24</f>
        <v>0</v>
      </c>
      <c r="V13" s="18">
        <f>[9]Abril!$K$25</f>
        <v>0</v>
      </c>
      <c r="W13" s="18">
        <f>[9]Abril!$K$26</f>
        <v>0</v>
      </c>
      <c r="X13" s="18">
        <f>[9]Abril!$K$27</f>
        <v>0</v>
      </c>
      <c r="Y13" s="18">
        <f>[9]Abril!$K$28</f>
        <v>0</v>
      </c>
      <c r="Z13" s="18">
        <f>[9]Abril!$K$29</f>
        <v>0</v>
      </c>
      <c r="AA13" s="18">
        <f>[9]Abril!$K$30</f>
        <v>0</v>
      </c>
      <c r="AB13" s="18">
        <f>[9]Abril!$K$31</f>
        <v>0</v>
      </c>
      <c r="AC13" s="18">
        <f>[9]Abril!$K$32</f>
        <v>0</v>
      </c>
      <c r="AD13" s="18">
        <f>[9]Abril!$K$33</f>
        <v>0</v>
      </c>
      <c r="AE13" s="18">
        <f>[9]Abril!$K$34</f>
        <v>0</v>
      </c>
      <c r="AF13" s="34">
        <f t="shared" si="1"/>
        <v>29.4</v>
      </c>
      <c r="AG13" s="37">
        <f t="shared" si="2"/>
        <v>18.399999999999999</v>
      </c>
      <c r="AH13" s="43">
        <f t="shared" si="3"/>
        <v>25</v>
      </c>
    </row>
    <row r="14" spans="1:34" ht="17.100000000000001" customHeight="1" x14ac:dyDescent="0.2">
      <c r="A14" s="15" t="s">
        <v>50</v>
      </c>
      <c r="B14" s="18">
        <f>[10]Abril!$K$5</f>
        <v>4</v>
      </c>
      <c r="C14" s="18">
        <f>[10]Abril!$K$6</f>
        <v>0.2</v>
      </c>
      <c r="D14" s="18">
        <f>[10]Abril!$K$7</f>
        <v>1.4</v>
      </c>
      <c r="E14" s="18">
        <f>[10]Abril!$K$8</f>
        <v>0.6</v>
      </c>
      <c r="F14" s="18">
        <f>[10]Abril!$K$9</f>
        <v>2.8000000000000003</v>
      </c>
      <c r="G14" s="18">
        <f>[10]Abril!$K$10</f>
        <v>7.8</v>
      </c>
      <c r="H14" s="18">
        <f>[10]Abril!$K$11</f>
        <v>4.2</v>
      </c>
      <c r="I14" s="18">
        <f>[10]Abril!$K$12</f>
        <v>0</v>
      </c>
      <c r="J14" s="18">
        <f>[10]Abril!$K$13</f>
        <v>0</v>
      </c>
      <c r="K14" s="18">
        <f>[10]Abril!$K$14</f>
        <v>0</v>
      </c>
      <c r="L14" s="18">
        <f>[10]Abril!$K$15</f>
        <v>0</v>
      </c>
      <c r="M14" s="18">
        <f>[10]Abril!$K$16</f>
        <v>3.8000000000000003</v>
      </c>
      <c r="N14" s="18">
        <f>[10]Abril!$K$17</f>
        <v>1.2</v>
      </c>
      <c r="O14" s="18">
        <f>[10]Abril!$K$18</f>
        <v>0</v>
      </c>
      <c r="P14" s="18">
        <f>[10]Abril!$K$19</f>
        <v>0</v>
      </c>
      <c r="Q14" s="18">
        <f>[10]Abril!$K$20</f>
        <v>7.4</v>
      </c>
      <c r="R14" s="18">
        <f>[10]Abril!$K$21</f>
        <v>0.2</v>
      </c>
      <c r="S14" s="18">
        <f>[10]Abril!$K$22</f>
        <v>0</v>
      </c>
      <c r="T14" s="18">
        <f>[10]Abril!$K$23</f>
        <v>0.2</v>
      </c>
      <c r="U14" s="18">
        <f>[10]Abril!$K$24</f>
        <v>0</v>
      </c>
      <c r="V14" s="18">
        <f>[10]Abril!$K$25</f>
        <v>0</v>
      </c>
      <c r="W14" s="18">
        <f>[10]Abril!$K$26</f>
        <v>9.1999999999999993</v>
      </c>
      <c r="X14" s="18">
        <f>[10]Abril!$K$27</f>
        <v>7.6</v>
      </c>
      <c r="Y14" s="18">
        <f>[10]Abril!$K$28</f>
        <v>19</v>
      </c>
      <c r="Z14" s="18">
        <f>[10]Abril!$K$29</f>
        <v>1.2</v>
      </c>
      <c r="AA14" s="18">
        <f>[10]Abril!$K$30</f>
        <v>0</v>
      </c>
      <c r="AB14" s="18">
        <f>[10]Abril!$K$31</f>
        <v>0</v>
      </c>
      <c r="AC14" s="18">
        <f>[10]Abril!$K$32</f>
        <v>0</v>
      </c>
      <c r="AD14" s="18">
        <f>[10]Abril!$K$33</f>
        <v>0</v>
      </c>
      <c r="AE14" s="18">
        <f>[10]Abril!$K$34</f>
        <v>0</v>
      </c>
      <c r="AF14" s="34">
        <f t="shared" si="1"/>
        <v>70.8</v>
      </c>
      <c r="AG14" s="37">
        <f t="shared" si="2"/>
        <v>19</v>
      </c>
      <c r="AH14" s="43">
        <f t="shared" si="3"/>
        <v>14</v>
      </c>
    </row>
    <row r="15" spans="1:34" ht="17.100000000000001" customHeight="1" x14ac:dyDescent="0.2">
      <c r="A15" s="15" t="s">
        <v>6</v>
      </c>
      <c r="B15" s="18">
        <f>[11]Abril!$K$5</f>
        <v>0</v>
      </c>
      <c r="C15" s="18">
        <f>[11]Abril!$K$6</f>
        <v>0.2</v>
      </c>
      <c r="D15" s="18">
        <f>[11]Abril!$K$7</f>
        <v>0</v>
      </c>
      <c r="E15" s="18">
        <f>[11]Abril!$K$8</f>
        <v>0.2</v>
      </c>
      <c r="F15" s="18">
        <f>[11]Abril!$K$9</f>
        <v>0</v>
      </c>
      <c r="G15" s="18">
        <f>[11]Abril!$K$10</f>
        <v>0.2</v>
      </c>
      <c r="H15" s="18">
        <f>[11]Abril!$K$11</f>
        <v>0</v>
      </c>
      <c r="I15" s="18">
        <f>[11]Abril!$K$12</f>
        <v>0.2</v>
      </c>
      <c r="J15" s="18">
        <f>[11]Abril!$K$13</f>
        <v>0</v>
      </c>
      <c r="K15" s="18">
        <f>[11]Abril!$K$14</f>
        <v>0.2</v>
      </c>
      <c r="L15" s="18">
        <f>[11]Abril!$K$15</f>
        <v>0</v>
      </c>
      <c r="M15" s="18">
        <f>[11]Abril!$K$16</f>
        <v>0.2</v>
      </c>
      <c r="N15" s="18">
        <f>[11]Abril!$K$17</f>
        <v>0</v>
      </c>
      <c r="O15" s="18">
        <f>[11]Abril!$K$18</f>
        <v>0.2</v>
      </c>
      <c r="P15" s="18">
        <f>[11]Abril!$K$19</f>
        <v>0</v>
      </c>
      <c r="Q15" s="18">
        <f>[11]Abril!$K$20</f>
        <v>0.2</v>
      </c>
      <c r="R15" s="18">
        <f>[11]Abril!$K$21</f>
        <v>0</v>
      </c>
      <c r="S15" s="18">
        <f>[11]Abril!$K$22</f>
        <v>0.2</v>
      </c>
      <c r="T15" s="18">
        <f>[11]Abril!$K$23</f>
        <v>0</v>
      </c>
      <c r="U15" s="18">
        <f>[11]Abril!$K$24</f>
        <v>0</v>
      </c>
      <c r="V15" s="18">
        <f>[11]Abril!$K$25</f>
        <v>0.2</v>
      </c>
      <c r="W15" s="18">
        <f>[11]Abril!$K$26</f>
        <v>0</v>
      </c>
      <c r="X15" s="18">
        <f>[11]Abril!$K$27</f>
        <v>0.2</v>
      </c>
      <c r="Y15" s="18">
        <f>[11]Abril!$K$28</f>
        <v>0.2</v>
      </c>
      <c r="Z15" s="18">
        <f>[11]Abril!$K$29</f>
        <v>0</v>
      </c>
      <c r="AA15" s="18">
        <f>[11]Abril!$K$30</f>
        <v>0.2</v>
      </c>
      <c r="AB15" s="18">
        <f>[11]Abril!$K$31</f>
        <v>0</v>
      </c>
      <c r="AC15" s="18">
        <f>[11]Abril!$K$32</f>
        <v>0.2</v>
      </c>
      <c r="AD15" s="18">
        <f>[11]Abril!$K$33</f>
        <v>0.2</v>
      </c>
      <c r="AE15" s="18">
        <f>[11]Abril!$K$34</f>
        <v>0.2</v>
      </c>
      <c r="AF15" s="34">
        <f t="shared" si="1"/>
        <v>3.2000000000000006</v>
      </c>
      <c r="AG15" s="37">
        <f t="shared" si="2"/>
        <v>0.2</v>
      </c>
      <c r="AH15" s="43">
        <f t="shared" si="3"/>
        <v>14</v>
      </c>
    </row>
    <row r="16" spans="1:34" ht="17.100000000000001" customHeight="1" x14ac:dyDescent="0.2">
      <c r="A16" s="15" t="s">
        <v>7</v>
      </c>
      <c r="B16" s="18">
        <f>[12]Abril!$K$5</f>
        <v>0</v>
      </c>
      <c r="C16" s="18">
        <f>[12]Abril!$K$6</f>
        <v>0</v>
      </c>
      <c r="D16" s="18">
        <f>[12]Abril!$K$7</f>
        <v>0</v>
      </c>
      <c r="E16" s="18">
        <f>[12]Abril!$K$8</f>
        <v>17.8</v>
      </c>
      <c r="F16" s="18">
        <f>[12]Abril!$K$9</f>
        <v>12</v>
      </c>
      <c r="G16" s="18">
        <f>[12]Abril!$K$10</f>
        <v>0</v>
      </c>
      <c r="H16" s="18">
        <f>[12]Abril!$K$11</f>
        <v>0</v>
      </c>
      <c r="I16" s="18">
        <f>[12]Abril!$K$12</f>
        <v>0</v>
      </c>
      <c r="J16" s="18">
        <f>[12]Abril!$K$13</f>
        <v>0</v>
      </c>
      <c r="K16" s="18">
        <f>[12]Abril!$K$14</f>
        <v>0</v>
      </c>
      <c r="L16" s="18">
        <f>[12]Abril!$K$15</f>
        <v>0</v>
      </c>
      <c r="M16" s="18">
        <f>[12]Abril!$K$16</f>
        <v>0</v>
      </c>
      <c r="N16" s="18">
        <f>[12]Abril!$K$17</f>
        <v>0</v>
      </c>
      <c r="O16" s="18">
        <f>[12]Abril!$K$18</f>
        <v>0</v>
      </c>
      <c r="P16" s="18">
        <f>[12]Abril!$K$19</f>
        <v>8.8000000000000007</v>
      </c>
      <c r="Q16" s="18">
        <f>[12]Abril!$K$20</f>
        <v>0.2</v>
      </c>
      <c r="R16" s="18">
        <f>[12]Abril!$K$21</f>
        <v>6</v>
      </c>
      <c r="S16" s="18">
        <f>[12]Abril!$K$22</f>
        <v>51.2</v>
      </c>
      <c r="T16" s="18">
        <f>[12]Abril!$K$23</f>
        <v>0</v>
      </c>
      <c r="U16" s="18">
        <f>[12]Abril!$K$24</f>
        <v>0.6</v>
      </c>
      <c r="V16" s="18">
        <f>[12]Abril!$K$25</f>
        <v>2.8</v>
      </c>
      <c r="W16" s="18">
        <f>[12]Abril!$K$26</f>
        <v>0.2</v>
      </c>
      <c r="X16" s="18">
        <f>[12]Abril!$K$27</f>
        <v>0</v>
      </c>
      <c r="Y16" s="18">
        <f>[12]Abril!$K$28</f>
        <v>0</v>
      </c>
      <c r="Z16" s="18">
        <f>[12]Abril!$K$29</f>
        <v>0</v>
      </c>
      <c r="AA16" s="18">
        <f>[12]Abril!$K$30</f>
        <v>0</v>
      </c>
      <c r="AB16" s="18">
        <f>[12]Abril!$K$31</f>
        <v>0</v>
      </c>
      <c r="AC16" s="18">
        <f>[12]Abril!$K$32</f>
        <v>0</v>
      </c>
      <c r="AD16" s="18">
        <f>[12]Abril!$K$33</f>
        <v>0</v>
      </c>
      <c r="AE16" s="18">
        <f>[12]Abril!$K$34</f>
        <v>0</v>
      </c>
      <c r="AF16" s="34">
        <f t="shared" si="1"/>
        <v>99.6</v>
      </c>
      <c r="AG16" s="37">
        <f t="shared" si="2"/>
        <v>51.2</v>
      </c>
      <c r="AH16" s="43">
        <f t="shared" si="3"/>
        <v>21</v>
      </c>
    </row>
    <row r="17" spans="1:35" ht="17.100000000000001" customHeight="1" x14ac:dyDescent="0.2">
      <c r="A17" s="15" t="s">
        <v>8</v>
      </c>
      <c r="B17" s="17">
        <f>[13]Abril!$K$5</f>
        <v>0</v>
      </c>
      <c r="C17" s="17">
        <f>[13]Abril!$K$6</f>
        <v>0</v>
      </c>
      <c r="D17" s="17">
        <f>[13]Abril!$K$7</f>
        <v>0</v>
      </c>
      <c r="E17" s="17">
        <f>[13]Abril!$K$8</f>
        <v>17.399999999999999</v>
      </c>
      <c r="F17" s="17">
        <f>[13]Abril!$K$9</f>
        <v>18.400000000000002</v>
      </c>
      <c r="G17" s="17">
        <f>[13]Abril!$K$10</f>
        <v>0</v>
      </c>
      <c r="H17" s="17">
        <f>[13]Abril!$K$11</f>
        <v>0</v>
      </c>
      <c r="I17" s="17">
        <f>[13]Abril!$K$12</f>
        <v>0</v>
      </c>
      <c r="J17" s="17">
        <f>[13]Abril!$K$13</f>
        <v>0</v>
      </c>
      <c r="K17" s="17">
        <f>[13]Abril!$K$14</f>
        <v>0</v>
      </c>
      <c r="L17" s="17">
        <f>[13]Abril!$K$15</f>
        <v>0</v>
      </c>
      <c r="M17" s="17">
        <f>[13]Abril!$K$16</f>
        <v>0</v>
      </c>
      <c r="N17" s="17">
        <f>[13]Abril!$K$17</f>
        <v>0</v>
      </c>
      <c r="O17" s="17">
        <f>[13]Abril!$K$18</f>
        <v>1.5999999999999999</v>
      </c>
      <c r="P17" s="17">
        <f>[13]Abril!$K$19</f>
        <v>13.599999999999998</v>
      </c>
      <c r="Q17" s="17">
        <f>[13]Abril!$K$20</f>
        <v>0</v>
      </c>
      <c r="R17" s="17">
        <f>[13]Abril!$K$21</f>
        <v>0.2</v>
      </c>
      <c r="S17" s="17">
        <f>[13]Abril!$K$22</f>
        <v>59.400000000000013</v>
      </c>
      <c r="T17" s="17">
        <f>[13]Abril!$K$23</f>
        <v>0</v>
      </c>
      <c r="U17" s="17">
        <f>[13]Abril!$K$24</f>
        <v>0.4</v>
      </c>
      <c r="V17" s="17">
        <f>[13]Abril!$K$25</f>
        <v>47.800000000000004</v>
      </c>
      <c r="W17" s="17">
        <f>[13]Abril!$K$26</f>
        <v>0</v>
      </c>
      <c r="X17" s="17">
        <f>[13]Abril!$K$27</f>
        <v>0.2</v>
      </c>
      <c r="Y17" s="17">
        <f>[13]Abril!$K$28</f>
        <v>0</v>
      </c>
      <c r="Z17" s="17">
        <f>[13]Abril!$K$29</f>
        <v>0</v>
      </c>
      <c r="AA17" s="17">
        <f>[13]Abril!$K$30</f>
        <v>0</v>
      </c>
      <c r="AB17" s="17">
        <f>[13]Abril!$K$31</f>
        <v>0</v>
      </c>
      <c r="AC17" s="17">
        <f>[13]Abril!$K$32</f>
        <v>0</v>
      </c>
      <c r="AD17" s="17">
        <f>[13]Abril!$K$33</f>
        <v>0</v>
      </c>
      <c r="AE17" s="17">
        <f>[13]Abril!$K$34</f>
        <v>0</v>
      </c>
      <c r="AF17" s="34">
        <f t="shared" si="1"/>
        <v>159.00000000000003</v>
      </c>
      <c r="AG17" s="37">
        <f t="shared" si="2"/>
        <v>59.400000000000013</v>
      </c>
      <c r="AH17" s="43">
        <f t="shared" si="3"/>
        <v>21</v>
      </c>
    </row>
    <row r="18" spans="1:35" ht="17.100000000000001" customHeight="1" x14ac:dyDescent="0.2">
      <c r="A18" s="15" t="s">
        <v>9</v>
      </c>
      <c r="B18" s="18">
        <f>[14]Abril!$K$5</f>
        <v>0</v>
      </c>
      <c r="C18" s="18">
        <f>[14]Abril!$K$6</f>
        <v>0</v>
      </c>
      <c r="D18" s="18">
        <f>[14]Abril!$K$7</f>
        <v>0</v>
      </c>
      <c r="E18" s="18">
        <f>[14]Abril!$K$8</f>
        <v>0</v>
      </c>
      <c r="F18" s="18">
        <f>[14]Abril!$K$9</f>
        <v>0</v>
      </c>
      <c r="G18" s="18">
        <f>[14]Abril!$K$10</f>
        <v>0</v>
      </c>
      <c r="H18" s="18">
        <f>[14]Abril!$K$11</f>
        <v>0</v>
      </c>
      <c r="I18" s="18">
        <f>[14]Abril!$K$12</f>
        <v>0</v>
      </c>
      <c r="J18" s="18">
        <f>[14]Abril!$K$13</f>
        <v>0</v>
      </c>
      <c r="K18" s="18">
        <f>[14]Abril!$K$14</f>
        <v>0</v>
      </c>
      <c r="L18" s="18">
        <f>[14]Abril!$K$15</f>
        <v>0</v>
      </c>
      <c r="M18" s="18">
        <f>[14]Abril!$K$16</f>
        <v>0</v>
      </c>
      <c r="N18" s="18">
        <f>[14]Abril!$K$17</f>
        <v>0</v>
      </c>
      <c r="O18" s="18">
        <f>[14]Abril!$K$18</f>
        <v>0</v>
      </c>
      <c r="P18" s="18">
        <f>[14]Abril!$K$19</f>
        <v>0</v>
      </c>
      <c r="Q18" s="18">
        <f>[14]Abril!$K$20</f>
        <v>0</v>
      </c>
      <c r="R18" s="18">
        <f>[14]Abril!$K$21</f>
        <v>0</v>
      </c>
      <c r="S18" s="18">
        <f>[14]Abril!$K$22</f>
        <v>0</v>
      </c>
      <c r="T18" s="18">
        <f>[14]Abril!$K$23</f>
        <v>0</v>
      </c>
      <c r="U18" s="18">
        <f>[14]Abril!$K$24</f>
        <v>0</v>
      </c>
      <c r="V18" s="18">
        <f>[14]Abril!$K$25</f>
        <v>0</v>
      </c>
      <c r="W18" s="18">
        <f>[14]Abril!$K$26</f>
        <v>0</v>
      </c>
      <c r="X18" s="18">
        <f>[14]Abril!$K$27</f>
        <v>0</v>
      </c>
      <c r="Y18" s="18">
        <f>[14]Abril!$K$28</f>
        <v>0</v>
      </c>
      <c r="Z18" s="18">
        <f>[14]Abril!$K$29</f>
        <v>0</v>
      </c>
      <c r="AA18" s="18">
        <f>[14]Abril!$K$30</f>
        <v>0</v>
      </c>
      <c r="AB18" s="18">
        <f>[14]Abril!$K$31</f>
        <v>0</v>
      </c>
      <c r="AC18" s="18">
        <f>[14]Abril!$K$32</f>
        <v>0</v>
      </c>
      <c r="AD18" s="18">
        <f>[14]Abril!$K$33</f>
        <v>0</v>
      </c>
      <c r="AE18" s="18">
        <f>[14]Abril!$K$34</f>
        <v>0</v>
      </c>
      <c r="AF18" s="34">
        <f t="shared" si="1"/>
        <v>0</v>
      </c>
      <c r="AG18" s="37">
        <f t="shared" si="2"/>
        <v>0</v>
      </c>
      <c r="AH18" s="43">
        <f t="shared" si="3"/>
        <v>30</v>
      </c>
    </row>
    <row r="19" spans="1:35" ht="16.5" customHeight="1" x14ac:dyDescent="0.2">
      <c r="A19" s="15" t="s">
        <v>49</v>
      </c>
      <c r="B19" s="18">
        <f>[15]Abril!$K$5</f>
        <v>0.2</v>
      </c>
      <c r="C19" s="18">
        <f>[15]Abril!$K$6</f>
        <v>0</v>
      </c>
      <c r="D19" s="18">
        <f>[15]Abril!$K$7</f>
        <v>0</v>
      </c>
      <c r="E19" s="18">
        <f>[15]Abril!$K$8</f>
        <v>0.4</v>
      </c>
      <c r="F19" s="18">
        <f>[15]Abril!$K$9</f>
        <v>42.000000000000007</v>
      </c>
      <c r="G19" s="18">
        <f>[15]Abril!$K$10</f>
        <v>0</v>
      </c>
      <c r="H19" s="18">
        <f>[15]Abril!$K$11</f>
        <v>0</v>
      </c>
      <c r="I19" s="18">
        <f>[15]Abril!$K$12</f>
        <v>0</v>
      </c>
      <c r="J19" s="18">
        <f>[15]Abril!$K$13</f>
        <v>0</v>
      </c>
      <c r="K19" s="18">
        <f>[15]Abril!$K$14</f>
        <v>0</v>
      </c>
      <c r="L19" s="18">
        <f>[15]Abril!$K$15</f>
        <v>0</v>
      </c>
      <c r="M19" s="18">
        <f>[15]Abril!$K$16</f>
        <v>0</v>
      </c>
      <c r="N19" s="18">
        <f>[15]Abril!$K$17</f>
        <v>0</v>
      </c>
      <c r="O19" s="18">
        <f>[15]Abril!$K$18</f>
        <v>6.2</v>
      </c>
      <c r="P19" s="18">
        <f>[15]Abril!$K$19</f>
        <v>7.2</v>
      </c>
      <c r="Q19" s="18">
        <f>[15]Abril!$K$20</f>
        <v>0.2</v>
      </c>
      <c r="R19" s="18">
        <f>[15]Abril!$K$21</f>
        <v>3.4</v>
      </c>
      <c r="S19" s="18">
        <f>[15]Abril!$K$22</f>
        <v>52.800000000000004</v>
      </c>
      <c r="T19" s="18">
        <f>[15]Abril!$K$23</f>
        <v>0</v>
      </c>
      <c r="U19" s="18">
        <f>[15]Abril!$K$24</f>
        <v>0</v>
      </c>
      <c r="V19" s="18">
        <f>[15]Abril!$K$25</f>
        <v>4.8000000000000007</v>
      </c>
      <c r="W19" s="18">
        <f>[15]Abril!$K$26</f>
        <v>0.4</v>
      </c>
      <c r="X19" s="18">
        <f>[15]Abril!$K$27</f>
        <v>0</v>
      </c>
      <c r="Y19" s="18">
        <f>[15]Abril!$K$28</f>
        <v>0</v>
      </c>
      <c r="Z19" s="18">
        <f>[15]Abril!$K$29</f>
        <v>0</v>
      </c>
      <c r="AA19" s="18">
        <f>[15]Abril!$K$30</f>
        <v>0</v>
      </c>
      <c r="AB19" s="18">
        <f>[15]Abril!$K$31</f>
        <v>0</v>
      </c>
      <c r="AC19" s="18">
        <f>[15]Abril!$K$32</f>
        <v>0</v>
      </c>
      <c r="AD19" s="18">
        <f>[15]Abril!$K$33</f>
        <v>0</v>
      </c>
      <c r="AE19" s="18">
        <f>[15]Abril!$K$34</f>
        <v>0</v>
      </c>
      <c r="AF19" s="34">
        <f t="shared" si="1"/>
        <v>117.60000000000002</v>
      </c>
      <c r="AG19" s="37">
        <f t="shared" si="2"/>
        <v>52.800000000000004</v>
      </c>
      <c r="AH19" s="43">
        <f t="shared" si="3"/>
        <v>20</v>
      </c>
      <c r="AI19" s="44" t="s">
        <v>54</v>
      </c>
    </row>
    <row r="20" spans="1:35" ht="17.100000000000001" customHeight="1" x14ac:dyDescent="0.2">
      <c r="A20" s="15" t="s">
        <v>10</v>
      </c>
      <c r="B20" s="18">
        <f>[16]Abril!$K$5</f>
        <v>0.2</v>
      </c>
      <c r="C20" s="18">
        <f>[16]Abril!$K$6</f>
        <v>0</v>
      </c>
      <c r="D20" s="18">
        <f>[16]Abril!$K$7</f>
        <v>1.8</v>
      </c>
      <c r="E20" s="18">
        <f>[16]Abril!$K$8</f>
        <v>0.60000000000000009</v>
      </c>
      <c r="F20" s="18">
        <f>[16]Abril!$K$9</f>
        <v>17.399999999999999</v>
      </c>
      <c r="G20" s="18">
        <f>[16]Abril!$K$10</f>
        <v>0.8</v>
      </c>
      <c r="H20" s="18">
        <f>[16]Abril!$K$11</f>
        <v>0</v>
      </c>
      <c r="I20" s="18">
        <f>[16]Abril!$K$12</f>
        <v>0</v>
      </c>
      <c r="J20" s="18">
        <f>[16]Abril!$K$13</f>
        <v>0</v>
      </c>
      <c r="K20" s="18">
        <f>[16]Abril!$K$14</f>
        <v>0</v>
      </c>
      <c r="L20" s="18">
        <f>[16]Abril!$K$15</f>
        <v>0</v>
      </c>
      <c r="M20" s="18">
        <f>[16]Abril!$K$16</f>
        <v>0</v>
      </c>
      <c r="N20" s="18">
        <f>[16]Abril!$K$17</f>
        <v>0</v>
      </c>
      <c r="O20" s="18">
        <f>[16]Abril!$K$18</f>
        <v>1.7999999999999998</v>
      </c>
      <c r="P20" s="18">
        <f>[16]Abril!$K$19</f>
        <v>15.599999999999998</v>
      </c>
      <c r="Q20" s="18">
        <f>[16]Abril!$K$20</f>
        <v>0</v>
      </c>
      <c r="R20" s="18">
        <f>[16]Abril!$K$21</f>
        <v>0</v>
      </c>
      <c r="S20" s="18">
        <f>[16]Abril!$K$22</f>
        <v>82.2</v>
      </c>
      <c r="T20" s="18">
        <f>[16]Abril!$K$23</f>
        <v>0</v>
      </c>
      <c r="U20" s="18">
        <f>[16]Abril!$K$24</f>
        <v>0</v>
      </c>
      <c r="V20" s="18">
        <f>[16]Abril!$K$25</f>
        <v>21.200000000000003</v>
      </c>
      <c r="W20" s="18">
        <f>[16]Abril!$K$26</f>
        <v>0.2</v>
      </c>
      <c r="X20" s="18">
        <f>[16]Abril!$K$27</f>
        <v>0</v>
      </c>
      <c r="Y20" s="18">
        <f>[16]Abril!$K$28</f>
        <v>0.2</v>
      </c>
      <c r="Z20" s="18">
        <f>[16]Abril!$K$29</f>
        <v>0</v>
      </c>
      <c r="AA20" s="18">
        <f>[16]Abril!$K$30</f>
        <v>0</v>
      </c>
      <c r="AB20" s="18">
        <f>[16]Abril!$K$31</f>
        <v>0</v>
      </c>
      <c r="AC20" s="18">
        <f>[16]Abril!$K$32</f>
        <v>0</v>
      </c>
      <c r="AD20" s="18">
        <f>[16]Abril!$K$33</f>
        <v>0</v>
      </c>
      <c r="AE20" s="18">
        <f>[16]Abril!$K$34</f>
        <v>0</v>
      </c>
      <c r="AF20" s="34">
        <f t="shared" si="1"/>
        <v>142</v>
      </c>
      <c r="AG20" s="37">
        <f t="shared" si="2"/>
        <v>82.2</v>
      </c>
      <c r="AH20" s="43">
        <f t="shared" si="3"/>
        <v>19</v>
      </c>
    </row>
    <row r="21" spans="1:35" ht="17.100000000000001" customHeight="1" x14ac:dyDescent="0.2">
      <c r="A21" s="15" t="s">
        <v>11</v>
      </c>
      <c r="B21" s="18">
        <f>[17]Abril!$K$5</f>
        <v>0</v>
      </c>
      <c r="C21" s="18">
        <f>[17]Abril!$K$6</f>
        <v>0</v>
      </c>
      <c r="D21" s="18">
        <f>[17]Abril!$K$7</f>
        <v>2.5999999999999996</v>
      </c>
      <c r="E21" s="18">
        <f>[17]Abril!$K$8</f>
        <v>0</v>
      </c>
      <c r="F21" s="18">
        <f>[17]Abril!$K$9</f>
        <v>15.799999999999999</v>
      </c>
      <c r="G21" s="18">
        <f>[17]Abril!$K$10</f>
        <v>0</v>
      </c>
      <c r="H21" s="18">
        <f>[17]Abril!$K$11</f>
        <v>0</v>
      </c>
      <c r="I21" s="18">
        <f>[17]Abril!$K$12</f>
        <v>0</v>
      </c>
      <c r="J21" s="18">
        <f>[17]Abril!$K$13</f>
        <v>0</v>
      </c>
      <c r="K21" s="18">
        <f>[17]Abril!$K$14</f>
        <v>0</v>
      </c>
      <c r="L21" s="18">
        <f>[17]Abril!$K$15</f>
        <v>0</v>
      </c>
      <c r="M21" s="18">
        <f>[17]Abril!$K$16</f>
        <v>0</v>
      </c>
      <c r="N21" s="18">
        <f>[17]Abril!$K$17</f>
        <v>0</v>
      </c>
      <c r="O21" s="18">
        <f>[17]Abril!$K$18</f>
        <v>0</v>
      </c>
      <c r="P21" s="18">
        <f>[17]Abril!$K$19</f>
        <v>2.4</v>
      </c>
      <c r="Q21" s="18">
        <f>[17]Abril!$K$20</f>
        <v>13.200000000000001</v>
      </c>
      <c r="R21" s="18">
        <f>[17]Abril!$K$21</f>
        <v>0.8</v>
      </c>
      <c r="S21" s="18">
        <f>[17]Abril!$K$22</f>
        <v>15.399999999999999</v>
      </c>
      <c r="T21" s="18">
        <f>[17]Abril!$K$23</f>
        <v>0</v>
      </c>
      <c r="U21" s="18">
        <f>[17]Abril!$K$24</f>
        <v>1</v>
      </c>
      <c r="V21" s="18">
        <f>[17]Abril!$K$25</f>
        <v>24.2</v>
      </c>
      <c r="W21" s="18">
        <f>[17]Abril!$K$26</f>
        <v>0</v>
      </c>
      <c r="X21" s="18">
        <f>[17]Abril!$K$27</f>
        <v>0</v>
      </c>
      <c r="Y21" s="18">
        <f>[17]Abril!$K$28</f>
        <v>0</v>
      </c>
      <c r="Z21" s="18">
        <f>[17]Abril!$K$29</f>
        <v>0</v>
      </c>
      <c r="AA21" s="18">
        <f>[17]Abril!$K$30</f>
        <v>0</v>
      </c>
      <c r="AB21" s="18">
        <f>[17]Abril!$K$31</f>
        <v>0</v>
      </c>
      <c r="AC21" s="18">
        <f>[17]Abril!$K$32</f>
        <v>0</v>
      </c>
      <c r="AD21" s="18">
        <f>[17]Abril!$K$33</f>
        <v>0</v>
      </c>
      <c r="AE21" s="18">
        <f>[17]Abril!$K$34</f>
        <v>0</v>
      </c>
      <c r="AF21" s="34">
        <f t="shared" si="1"/>
        <v>75.399999999999991</v>
      </c>
      <c r="AG21" s="37">
        <f t="shared" si="2"/>
        <v>24.2</v>
      </c>
      <c r="AH21" s="43">
        <f t="shared" si="3"/>
        <v>22</v>
      </c>
    </row>
    <row r="22" spans="1:35" ht="17.100000000000001" customHeight="1" x14ac:dyDescent="0.2">
      <c r="A22" s="15" t="s">
        <v>12</v>
      </c>
      <c r="B22" s="18" t="str">
        <f>[18]Abril!$K$5</f>
        <v>*</v>
      </c>
      <c r="C22" s="18" t="str">
        <f>[18]Abril!$K$6</f>
        <v>*</v>
      </c>
      <c r="D22" s="18" t="str">
        <f>[18]Abril!$K$7</f>
        <v>*</v>
      </c>
      <c r="E22" s="18" t="str">
        <f>[18]Abril!$K$8</f>
        <v>*</v>
      </c>
      <c r="F22" s="18" t="str">
        <f>[18]Abril!$K$9</f>
        <v>*</v>
      </c>
      <c r="G22" s="18" t="str">
        <f>[18]Abril!$K$10</f>
        <v>*</v>
      </c>
      <c r="H22" s="18" t="str">
        <f>[18]Abril!$K$11</f>
        <v>*</v>
      </c>
      <c r="I22" s="18" t="str">
        <f>[18]Abril!$K$12</f>
        <v>*</v>
      </c>
      <c r="J22" s="18" t="str">
        <f>[18]Abril!$K$13</f>
        <v>*</v>
      </c>
      <c r="K22" s="18" t="str">
        <f>[18]Abril!$K$14</f>
        <v>*</v>
      </c>
      <c r="L22" s="18" t="str">
        <f>[18]Abril!$K$15</f>
        <v>*</v>
      </c>
      <c r="M22" s="18" t="str">
        <f>[18]Abril!$K$16</f>
        <v>*</v>
      </c>
      <c r="N22" s="18" t="str">
        <f>[18]Abril!$K$17</f>
        <v>*</v>
      </c>
      <c r="O22" s="18" t="str">
        <f>[18]Abril!$K$18</f>
        <v>*</v>
      </c>
      <c r="P22" s="18" t="str">
        <f>[18]Abril!$K$19</f>
        <v>*</v>
      </c>
      <c r="Q22" s="18" t="str">
        <f>[18]Abril!$K$20</f>
        <v>*</v>
      </c>
      <c r="R22" s="18" t="str">
        <f>[18]Abril!$K$21</f>
        <v>*</v>
      </c>
      <c r="S22" s="18" t="str">
        <f>[18]Abril!$K$22</f>
        <v>*</v>
      </c>
      <c r="T22" s="18" t="str">
        <f>[18]Abril!$K$23</f>
        <v>*</v>
      </c>
      <c r="U22" s="18" t="str">
        <f>[18]Abril!$K$24</f>
        <v>*</v>
      </c>
      <c r="V22" s="18" t="str">
        <f>[18]Abril!$K$25</f>
        <v>*</v>
      </c>
      <c r="W22" s="18" t="str">
        <f>[18]Abril!$K$26</f>
        <v>*</v>
      </c>
      <c r="X22" s="18" t="str">
        <f>[18]Abril!$K$27</f>
        <v>*</v>
      </c>
      <c r="Y22" s="18" t="str">
        <f>[18]Abril!$K$28</f>
        <v>*</v>
      </c>
      <c r="Z22" s="18" t="str">
        <f>[18]Abril!$K$29</f>
        <v>*</v>
      </c>
      <c r="AA22" s="18" t="str">
        <f>[18]Abril!$K$30</f>
        <v>*</v>
      </c>
      <c r="AB22" s="18" t="str">
        <f>[18]Abril!$K$31</f>
        <v>*</v>
      </c>
      <c r="AC22" s="18" t="str">
        <f>[18]Abril!$K$32</f>
        <v>*</v>
      </c>
      <c r="AD22" s="18" t="str">
        <f>[18]Abril!$K$33</f>
        <v>*</v>
      </c>
      <c r="AE22" s="18" t="str">
        <f>[18]Abril!$K$34</f>
        <v>*</v>
      </c>
      <c r="AF22" s="34" t="s">
        <v>135</v>
      </c>
      <c r="AG22" s="37" t="s">
        <v>135</v>
      </c>
      <c r="AH22" s="43">
        <f t="shared" si="3"/>
        <v>0</v>
      </c>
    </row>
    <row r="23" spans="1:35" ht="17.100000000000001" customHeight="1" x14ac:dyDescent="0.2">
      <c r="A23" s="15" t="s">
        <v>13</v>
      </c>
      <c r="B23" s="17">
        <f>[19]Abril!$K$5</f>
        <v>5.2</v>
      </c>
      <c r="C23" s="17">
        <f>[19]Abril!$K$6</f>
        <v>0</v>
      </c>
      <c r="D23" s="17">
        <f>[19]Abril!$K$7</f>
        <v>14.6</v>
      </c>
      <c r="E23" s="17">
        <f>[19]Abril!$K$8</f>
        <v>0.2</v>
      </c>
      <c r="F23" s="17">
        <f>[19]Abril!$K$9</f>
        <v>4.2</v>
      </c>
      <c r="G23" s="17">
        <f>[19]Abril!$K$10</f>
        <v>1.6</v>
      </c>
      <c r="H23" s="17">
        <f>[19]Abril!$K$11</f>
        <v>0.2</v>
      </c>
      <c r="I23" s="17">
        <f>[19]Abril!$K$12</f>
        <v>0</v>
      </c>
      <c r="J23" s="17">
        <f>[19]Abril!$K$13</f>
        <v>0</v>
      </c>
      <c r="K23" s="17">
        <f>[19]Abril!$K$14</f>
        <v>0</v>
      </c>
      <c r="L23" s="17">
        <f>[19]Abril!$K$15</f>
        <v>0</v>
      </c>
      <c r="M23" s="17">
        <f>[19]Abril!$K$16</f>
        <v>0</v>
      </c>
      <c r="N23" s="17">
        <f>[19]Abril!$K$17</f>
        <v>10.8</v>
      </c>
      <c r="O23" s="17">
        <f>[19]Abril!$K$18</f>
        <v>0</v>
      </c>
      <c r="P23" s="17">
        <f>[19]Abril!$K$19</f>
        <v>0.2</v>
      </c>
      <c r="Q23" s="17">
        <f>[19]Abril!$K$20</f>
        <v>1.7999999999999998</v>
      </c>
      <c r="R23" s="17">
        <f>[19]Abril!$K$21</f>
        <v>0</v>
      </c>
      <c r="S23" s="17">
        <f>[19]Abril!$K$22</f>
        <v>13.399999999999999</v>
      </c>
      <c r="T23" s="17">
        <f>[19]Abril!$K$23</f>
        <v>0.2</v>
      </c>
      <c r="U23" s="17">
        <f>[19]Abril!$K$24</f>
        <v>0</v>
      </c>
      <c r="V23" s="17">
        <f>[19]Abril!$K$25</f>
        <v>0</v>
      </c>
      <c r="W23" s="17">
        <f>[19]Abril!$K$26</f>
        <v>0</v>
      </c>
      <c r="X23" s="17">
        <f>[19]Abril!$K$27</f>
        <v>0</v>
      </c>
      <c r="Y23" s="17">
        <f>[19]Abril!$K$28</f>
        <v>0.6</v>
      </c>
      <c r="Z23" s="17">
        <f>[19]Abril!$K$29</f>
        <v>0</v>
      </c>
      <c r="AA23" s="17">
        <f>[19]Abril!$K$30</f>
        <v>2</v>
      </c>
      <c r="AB23" s="17">
        <f>[19]Abril!$K$31</f>
        <v>0</v>
      </c>
      <c r="AC23" s="17">
        <f>[19]Abril!$K$32</f>
        <v>0</v>
      </c>
      <c r="AD23" s="17">
        <f>[19]Abril!$K$33</f>
        <v>0</v>
      </c>
      <c r="AE23" s="17">
        <f>[19]Abril!$K$34</f>
        <v>0.2</v>
      </c>
      <c r="AF23" s="34">
        <f t="shared" si="1"/>
        <v>55.2</v>
      </c>
      <c r="AG23" s="37">
        <f t="shared" si="2"/>
        <v>14.6</v>
      </c>
      <c r="AH23" s="43">
        <f t="shared" si="3"/>
        <v>16</v>
      </c>
    </row>
    <row r="24" spans="1:35" ht="17.100000000000001" customHeight="1" x14ac:dyDescent="0.2">
      <c r="A24" s="15" t="s">
        <v>14</v>
      </c>
      <c r="B24" s="18">
        <f>[20]Abril!$K$5</f>
        <v>25.6</v>
      </c>
      <c r="C24" s="18">
        <f>[20]Abril!$K$6</f>
        <v>0</v>
      </c>
      <c r="D24" s="18">
        <f>[20]Abril!$K$7</f>
        <v>0</v>
      </c>
      <c r="E24" s="18">
        <f>[20]Abril!$K$8</f>
        <v>0</v>
      </c>
      <c r="F24" s="18">
        <f>[20]Abril!$K$9</f>
        <v>4.8</v>
      </c>
      <c r="G24" s="18">
        <f>[20]Abril!$K$10</f>
        <v>0</v>
      </c>
      <c r="H24" s="18">
        <f>[20]Abril!$K$11</f>
        <v>0</v>
      </c>
      <c r="I24" s="18">
        <f>[20]Abril!$K$12</f>
        <v>0</v>
      </c>
      <c r="J24" s="18">
        <f>[20]Abril!$K$13</f>
        <v>0</v>
      </c>
      <c r="K24" s="18">
        <f>[20]Abril!$K$14</f>
        <v>0</v>
      </c>
      <c r="L24" s="18">
        <f>[20]Abril!$K$15</f>
        <v>0</v>
      </c>
      <c r="M24" s="18">
        <f>[20]Abril!$K$16</f>
        <v>0</v>
      </c>
      <c r="N24" s="18">
        <f>[20]Abril!$K$17</f>
        <v>0</v>
      </c>
      <c r="O24" s="18">
        <f>[20]Abril!$K$18</f>
        <v>5.6</v>
      </c>
      <c r="P24" s="18">
        <f>[20]Abril!$K$19</f>
        <v>0</v>
      </c>
      <c r="Q24" s="18">
        <f>[20]Abril!$K$20</f>
        <v>0</v>
      </c>
      <c r="R24" s="18">
        <f>[20]Abril!$K$21</f>
        <v>0</v>
      </c>
      <c r="S24" s="18">
        <f>[20]Abril!$K$22</f>
        <v>3.2</v>
      </c>
      <c r="T24" s="18">
        <f>[20]Abril!$K$23</f>
        <v>0</v>
      </c>
      <c r="U24" s="18">
        <f>[20]Abril!$K$24</f>
        <v>0</v>
      </c>
      <c r="V24" s="18">
        <f>[20]Abril!$K$25</f>
        <v>0.4</v>
      </c>
      <c r="W24" s="18">
        <f>[20]Abril!$K$26</f>
        <v>12</v>
      </c>
      <c r="X24" s="18">
        <f>[20]Abril!$K$27</f>
        <v>0</v>
      </c>
      <c r="Y24" s="18">
        <f>[20]Abril!$K$28</f>
        <v>0</v>
      </c>
      <c r="Z24" s="18">
        <f>[20]Abril!$K$29</f>
        <v>0</v>
      </c>
      <c r="AA24" s="18">
        <f>[20]Abril!$K$30</f>
        <v>0</v>
      </c>
      <c r="AB24" s="18">
        <f>[20]Abril!$K$31</f>
        <v>2.2000000000000002</v>
      </c>
      <c r="AC24" s="18">
        <f>[20]Abril!$K$32</f>
        <v>0</v>
      </c>
      <c r="AD24" s="18">
        <f>[20]Abril!$K$33</f>
        <v>0</v>
      </c>
      <c r="AE24" s="18">
        <f>[20]Abril!$K$34</f>
        <v>0</v>
      </c>
      <c r="AF24" s="34">
        <f t="shared" si="1"/>
        <v>53.800000000000004</v>
      </c>
      <c r="AG24" s="37">
        <f t="shared" si="2"/>
        <v>25.6</v>
      </c>
      <c r="AH24" s="43" t="s">
        <v>135</v>
      </c>
    </row>
    <row r="25" spans="1:35" ht="17.100000000000001" customHeight="1" x14ac:dyDescent="0.2">
      <c r="A25" s="15" t="s">
        <v>15</v>
      </c>
      <c r="B25" s="18">
        <f>[21]Abril!$K$5</f>
        <v>0</v>
      </c>
      <c r="C25" s="18">
        <f>[21]Abril!$K$6</f>
        <v>0</v>
      </c>
      <c r="D25" s="18">
        <f>[21]Abril!$K$7</f>
        <v>0</v>
      </c>
      <c r="E25" s="18">
        <f>[21]Abril!$K$8</f>
        <v>0.8</v>
      </c>
      <c r="F25" s="18">
        <f>[21]Abril!$K$9</f>
        <v>18.599999999999998</v>
      </c>
      <c r="G25" s="18">
        <f>[21]Abril!$K$10</f>
        <v>0.2</v>
      </c>
      <c r="H25" s="18">
        <f>[21]Abril!$K$11</f>
        <v>0</v>
      </c>
      <c r="I25" s="18">
        <f>[21]Abril!$K$12</f>
        <v>0</v>
      </c>
      <c r="J25" s="18">
        <f>[21]Abril!$K$13</f>
        <v>0</v>
      </c>
      <c r="K25" s="18">
        <f>[21]Abril!$K$14</f>
        <v>0</v>
      </c>
      <c r="L25" s="18">
        <f>[21]Abril!$K$15</f>
        <v>0</v>
      </c>
      <c r="M25" s="18">
        <f>[21]Abril!$K$16</f>
        <v>0</v>
      </c>
      <c r="N25" s="18">
        <f>[21]Abril!$K$17</f>
        <v>0</v>
      </c>
      <c r="O25" s="18">
        <f>[21]Abril!$K$18</f>
        <v>1.2</v>
      </c>
      <c r="P25" s="18">
        <f>[21]Abril!$K$19</f>
        <v>35.600000000000009</v>
      </c>
      <c r="Q25" s="18">
        <f>[21]Abril!$K$20</f>
        <v>3.2</v>
      </c>
      <c r="R25" s="18">
        <f>[21]Abril!$K$21</f>
        <v>5.4</v>
      </c>
      <c r="S25" s="18">
        <f>[21]Abril!$K$22</f>
        <v>75.400000000000006</v>
      </c>
      <c r="T25" s="18">
        <f>[21]Abril!$K$23</f>
        <v>0</v>
      </c>
      <c r="U25" s="18">
        <f>[21]Abril!$K$24</f>
        <v>0</v>
      </c>
      <c r="V25" s="18">
        <f>[21]Abril!$K$25</f>
        <v>0</v>
      </c>
      <c r="W25" s="18">
        <f>[21]Abril!$K$26</f>
        <v>0.60000000000000009</v>
      </c>
      <c r="X25" s="18">
        <f>[21]Abril!$K$27</f>
        <v>0</v>
      </c>
      <c r="Y25" s="18">
        <f>[21]Abril!$K$28</f>
        <v>0</v>
      </c>
      <c r="Z25" s="18">
        <f>[21]Abril!$K$29</f>
        <v>0</v>
      </c>
      <c r="AA25" s="18">
        <f>[21]Abril!$K$30</f>
        <v>0</v>
      </c>
      <c r="AB25" s="18">
        <f>[21]Abril!$K$31</f>
        <v>0</v>
      </c>
      <c r="AC25" s="18">
        <f>[21]Abril!$K$32</f>
        <v>0</v>
      </c>
      <c r="AD25" s="18">
        <f>[21]Abril!$K$33</f>
        <v>0</v>
      </c>
      <c r="AE25" s="18">
        <f>[21]Abril!$K$34</f>
        <v>0</v>
      </c>
      <c r="AF25" s="34">
        <f t="shared" si="1"/>
        <v>141.00000000000003</v>
      </c>
      <c r="AG25" s="37">
        <f t="shared" si="2"/>
        <v>75.400000000000006</v>
      </c>
      <c r="AH25" s="43">
        <f t="shared" si="3"/>
        <v>21</v>
      </c>
    </row>
    <row r="26" spans="1:35" ht="17.100000000000001" customHeight="1" x14ac:dyDescent="0.2">
      <c r="A26" s="15" t="s">
        <v>16</v>
      </c>
      <c r="B26" s="18">
        <f>[22]Abril!$K$5</f>
        <v>0.2</v>
      </c>
      <c r="C26" s="18">
        <f>[22]Abril!$K$6</f>
        <v>0</v>
      </c>
      <c r="D26" s="18">
        <f>[22]Abril!$K$7</f>
        <v>0</v>
      </c>
      <c r="E26" s="18">
        <f>[22]Abril!$K$8</f>
        <v>0</v>
      </c>
      <c r="F26" s="18">
        <f>[22]Abril!$K$9</f>
        <v>129.80000000000001</v>
      </c>
      <c r="G26" s="18">
        <f>[22]Abril!$K$10</f>
        <v>0</v>
      </c>
      <c r="H26" s="18">
        <f>[22]Abril!$K$11</f>
        <v>0</v>
      </c>
      <c r="I26" s="18">
        <f>[22]Abril!$K$12</f>
        <v>0</v>
      </c>
      <c r="J26" s="18">
        <f>[22]Abril!$K$13</f>
        <v>0</v>
      </c>
      <c r="K26" s="18">
        <f>[22]Abril!$K$14</f>
        <v>0</v>
      </c>
      <c r="L26" s="18">
        <f>[22]Abril!$K$15</f>
        <v>0</v>
      </c>
      <c r="M26" s="18">
        <f>[22]Abril!$K$16</f>
        <v>0</v>
      </c>
      <c r="N26" s="18">
        <f>[22]Abril!$K$17</f>
        <v>0</v>
      </c>
      <c r="O26" s="18">
        <f>[22]Abril!$K$18</f>
        <v>0</v>
      </c>
      <c r="P26" s="18">
        <f>[22]Abril!$K$19</f>
        <v>12.2</v>
      </c>
      <c r="Q26" s="18">
        <f>[22]Abril!$K$20</f>
        <v>0</v>
      </c>
      <c r="R26" s="18">
        <f>[22]Abril!$K$21</f>
        <v>2.4</v>
      </c>
      <c r="S26" s="18">
        <f>[22]Abril!$K$22</f>
        <v>58.6</v>
      </c>
      <c r="T26" s="18">
        <f>[22]Abril!$K$23</f>
        <v>0.2</v>
      </c>
      <c r="U26" s="18">
        <f>[22]Abril!$K$24</f>
        <v>0</v>
      </c>
      <c r="V26" s="18">
        <f>[22]Abril!$K$25</f>
        <v>0</v>
      </c>
      <c r="W26" s="18">
        <f>[22]Abril!$K$26</f>
        <v>0.8</v>
      </c>
      <c r="X26" s="18">
        <f>[22]Abril!$K$27</f>
        <v>0</v>
      </c>
      <c r="Y26" s="18">
        <f>[22]Abril!$K$28</f>
        <v>0</v>
      </c>
      <c r="Z26" s="18">
        <f>[22]Abril!$K$29</f>
        <v>0</v>
      </c>
      <c r="AA26" s="18">
        <f>[22]Abril!$K$30</f>
        <v>0</v>
      </c>
      <c r="AB26" s="18">
        <f>[22]Abril!$K$31</f>
        <v>0</v>
      </c>
      <c r="AC26" s="18">
        <f>[22]Abril!$K$32</f>
        <v>0</v>
      </c>
      <c r="AD26" s="18">
        <f>[22]Abril!$K$33</f>
        <v>0</v>
      </c>
      <c r="AE26" s="18">
        <f>[22]Abril!$K$34</f>
        <v>0</v>
      </c>
      <c r="AF26" s="34">
        <f t="shared" si="1"/>
        <v>204.2</v>
      </c>
      <c r="AG26" s="37">
        <f t="shared" si="2"/>
        <v>129.80000000000001</v>
      </c>
      <c r="AH26" s="43">
        <f t="shared" si="3"/>
        <v>23</v>
      </c>
    </row>
    <row r="27" spans="1:35" ht="17.100000000000001" customHeight="1" x14ac:dyDescent="0.2">
      <c r="A27" s="15" t="s">
        <v>17</v>
      </c>
      <c r="B27" s="18">
        <f>[23]Abril!$K$5</f>
        <v>0</v>
      </c>
      <c r="C27" s="18">
        <f>[23]Abril!$K$6</f>
        <v>0</v>
      </c>
      <c r="D27" s="18">
        <f>[23]Abril!$K$7</f>
        <v>4.4000000000000004</v>
      </c>
      <c r="E27" s="18">
        <f>[23]Abril!$K$8</f>
        <v>23.2</v>
      </c>
      <c r="F27" s="18">
        <f>[23]Abril!$K$9</f>
        <v>10.6</v>
      </c>
      <c r="G27" s="18">
        <f>[23]Abril!$K$10</f>
        <v>0</v>
      </c>
      <c r="H27" s="18">
        <f>[23]Abril!$K$11</f>
        <v>0</v>
      </c>
      <c r="I27" s="18">
        <f>[23]Abril!$K$12</f>
        <v>0</v>
      </c>
      <c r="J27" s="18">
        <f>[23]Abril!$K$13</f>
        <v>0</v>
      </c>
      <c r="K27" s="18">
        <f>[23]Abril!$K$14</f>
        <v>0</v>
      </c>
      <c r="L27" s="18">
        <f>[23]Abril!$K$15</f>
        <v>0</v>
      </c>
      <c r="M27" s="18">
        <f>[23]Abril!$K$16</f>
        <v>0.2</v>
      </c>
      <c r="N27" s="18">
        <f>[23]Abril!$K$17</f>
        <v>0</v>
      </c>
      <c r="O27" s="18">
        <f>[23]Abril!$K$18</f>
        <v>0</v>
      </c>
      <c r="P27" s="18">
        <f>[23]Abril!$K$19</f>
        <v>16</v>
      </c>
      <c r="Q27" s="18">
        <f>[23]Abril!$K$20</f>
        <v>0.2</v>
      </c>
      <c r="R27" s="18">
        <f>[23]Abril!$K$21</f>
        <v>0</v>
      </c>
      <c r="S27" s="18">
        <f>[23]Abril!$K$22</f>
        <v>24.999999999999996</v>
      </c>
      <c r="T27" s="18">
        <f>[23]Abril!$K$23</f>
        <v>0.2</v>
      </c>
      <c r="U27" s="18">
        <f>[23]Abril!$K$24</f>
        <v>4.4000000000000004</v>
      </c>
      <c r="V27" s="18">
        <f>[23]Abril!$K$25</f>
        <v>9.2000000000000011</v>
      </c>
      <c r="W27" s="18">
        <f>[23]Abril!$K$26</f>
        <v>1.4</v>
      </c>
      <c r="X27" s="18">
        <f>[23]Abril!$K$27</f>
        <v>0</v>
      </c>
      <c r="Y27" s="18">
        <f>[23]Abril!$K$28</f>
        <v>0</v>
      </c>
      <c r="Z27" s="18">
        <f>[23]Abril!$K$29</f>
        <v>0</v>
      </c>
      <c r="AA27" s="18">
        <f>[23]Abril!$K$30</f>
        <v>0</v>
      </c>
      <c r="AB27" s="18">
        <f>[23]Abril!$K$31</f>
        <v>0</v>
      </c>
      <c r="AC27" s="18">
        <f>[23]Abril!$K$32</f>
        <v>0</v>
      </c>
      <c r="AD27" s="18">
        <f>[23]Abril!$K$33</f>
        <v>0</v>
      </c>
      <c r="AE27" s="18">
        <f>[23]Abril!$K$34</f>
        <v>0</v>
      </c>
      <c r="AF27" s="34">
        <f>SUM(B27:AE27)</f>
        <v>94.800000000000026</v>
      </c>
      <c r="AG27" s="37">
        <f>MAX(B27:AE27)</f>
        <v>24.999999999999996</v>
      </c>
      <c r="AH27" s="43">
        <f t="shared" si="3"/>
        <v>19</v>
      </c>
    </row>
    <row r="28" spans="1:35" ht="17.100000000000001" customHeight="1" x14ac:dyDescent="0.2">
      <c r="A28" s="15" t="s">
        <v>142</v>
      </c>
      <c r="B28" s="18" t="str">
        <f>[24]Abril!$K$5</f>
        <v>*</v>
      </c>
      <c r="C28" s="18" t="str">
        <f>[24]Abril!$K$6</f>
        <v>*</v>
      </c>
      <c r="D28" s="18" t="str">
        <f>[24]Abril!$K$7</f>
        <v>*</v>
      </c>
      <c r="E28" s="18" t="str">
        <f>[24]Abril!$K$8</f>
        <v>*</v>
      </c>
      <c r="F28" s="18" t="str">
        <f>[24]Abril!$K$9</f>
        <v>*</v>
      </c>
      <c r="G28" s="18" t="str">
        <f>[24]Abril!$K$10</f>
        <v>*</v>
      </c>
      <c r="H28" s="18" t="str">
        <f>[24]Abril!$K$11</f>
        <v>*</v>
      </c>
      <c r="I28" s="18" t="str">
        <f>[24]Abril!$K$12</f>
        <v>*</v>
      </c>
      <c r="J28" s="18" t="str">
        <f>[24]Abril!$K$13</f>
        <v>*</v>
      </c>
      <c r="K28" s="18" t="str">
        <f>[24]Abril!$K$14</f>
        <v>*</v>
      </c>
      <c r="L28" s="18" t="str">
        <f>[24]Abril!$K$15</f>
        <v>*</v>
      </c>
      <c r="M28" s="18" t="str">
        <f>[24]Abril!$K$16</f>
        <v>*</v>
      </c>
      <c r="N28" s="18" t="str">
        <f>[24]Abril!$K$17</f>
        <v>*</v>
      </c>
      <c r="O28" s="18" t="str">
        <f>[24]Abril!$K$18</f>
        <v>*</v>
      </c>
      <c r="P28" s="18" t="str">
        <f>[24]Abril!$K$19</f>
        <v>*</v>
      </c>
      <c r="Q28" s="18" t="str">
        <f>[24]Abril!$K$20</f>
        <v>*</v>
      </c>
      <c r="R28" s="18" t="str">
        <f>[24]Abril!$K$21</f>
        <v>*</v>
      </c>
      <c r="S28" s="18" t="str">
        <f>[24]Abril!$K$22</f>
        <v>*</v>
      </c>
      <c r="T28" s="18" t="str">
        <f>[24]Abril!$K$23</f>
        <v>*</v>
      </c>
      <c r="U28" s="18" t="str">
        <f>[24]Abril!$K$24</f>
        <v>*</v>
      </c>
      <c r="V28" s="18" t="str">
        <f>[24]Abril!$K$25</f>
        <v>*</v>
      </c>
      <c r="W28" s="18" t="str">
        <f>[24]Abril!$K$26</f>
        <v>*</v>
      </c>
      <c r="X28" s="79" t="str">
        <f>[24]Abril!$K$27</f>
        <v>*</v>
      </c>
      <c r="Y28" s="18" t="str">
        <f>[24]Abril!$K$28</f>
        <v>*</v>
      </c>
      <c r="Z28" s="18" t="str">
        <f>[24]Abril!$K$29</f>
        <v>*</v>
      </c>
      <c r="AA28" s="18" t="str">
        <f>[24]Abril!$K$30</f>
        <v>*</v>
      </c>
      <c r="AB28" s="18" t="str">
        <f>[24]Abril!$K$31</f>
        <v>*</v>
      </c>
      <c r="AC28" s="18" t="str">
        <f>[24]Abril!$K$32</f>
        <v>*</v>
      </c>
      <c r="AD28" s="18" t="str">
        <f>[24]Abril!$K$33</f>
        <v>*</v>
      </c>
      <c r="AE28" s="18" t="str">
        <f>[24]Abril!$K$34</f>
        <v>*</v>
      </c>
      <c r="AF28" s="34" t="s">
        <v>135</v>
      </c>
      <c r="AG28" s="37" t="s">
        <v>135</v>
      </c>
      <c r="AH28" s="43" t="s">
        <v>135</v>
      </c>
    </row>
    <row r="29" spans="1:35" ht="17.100000000000001" customHeight="1" x14ac:dyDescent="0.2">
      <c r="A29" s="15" t="s">
        <v>19</v>
      </c>
      <c r="B29" s="18">
        <f>[25]Abril!$K$5</f>
        <v>0</v>
      </c>
      <c r="C29" s="18">
        <f>[25]Abril!$K$6</f>
        <v>0</v>
      </c>
      <c r="D29" s="18">
        <f>[25]Abril!$K$7</f>
        <v>0</v>
      </c>
      <c r="E29" s="18">
        <f>[25]Abril!$K$8</f>
        <v>24.6</v>
      </c>
      <c r="F29" s="18">
        <f>[25]Abril!$K$9</f>
        <v>28.6</v>
      </c>
      <c r="G29" s="18">
        <f>[25]Abril!$K$10</f>
        <v>0</v>
      </c>
      <c r="H29" s="18">
        <f>[25]Abril!$K$11</f>
        <v>0</v>
      </c>
      <c r="I29" s="18">
        <f>[25]Abril!$K$12</f>
        <v>0</v>
      </c>
      <c r="J29" s="18">
        <f>[25]Abril!$K$13</f>
        <v>0</v>
      </c>
      <c r="K29" s="18">
        <f>[25]Abril!$K$14</f>
        <v>0</v>
      </c>
      <c r="L29" s="18">
        <f>[25]Abril!$K$15</f>
        <v>0</v>
      </c>
      <c r="M29" s="18">
        <f>[25]Abril!$K$16</f>
        <v>0</v>
      </c>
      <c r="N29" s="18">
        <f>[25]Abril!$K$17</f>
        <v>0</v>
      </c>
      <c r="O29" s="18">
        <f>[25]Abril!$K$18</f>
        <v>54.800000000000004</v>
      </c>
      <c r="P29" s="18">
        <f>[25]Abril!$K$19</f>
        <v>28.200000000000003</v>
      </c>
      <c r="Q29" s="18">
        <f>[25]Abril!$K$20</f>
        <v>0.2</v>
      </c>
      <c r="R29" s="18">
        <f>[25]Abril!$K$21</f>
        <v>21</v>
      </c>
      <c r="S29" s="18">
        <f>[25]Abril!$K$22</f>
        <v>57.400000000000006</v>
      </c>
      <c r="T29" s="18">
        <f>[25]Abril!$K$23</f>
        <v>0</v>
      </c>
      <c r="U29" s="18">
        <f>[25]Abril!$K$24</f>
        <v>0.2</v>
      </c>
      <c r="V29" s="18">
        <f>[25]Abril!$K$25</f>
        <v>15</v>
      </c>
      <c r="W29" s="18">
        <f>[25]Abril!$K$26</f>
        <v>0</v>
      </c>
      <c r="X29" s="18">
        <f>[25]Abril!$K$27</f>
        <v>0.2</v>
      </c>
      <c r="Y29" s="18">
        <f>[25]Abril!$K$28</f>
        <v>0</v>
      </c>
      <c r="Z29" s="18">
        <f>[25]Abril!$K$29</f>
        <v>0</v>
      </c>
      <c r="AA29" s="18">
        <f>[25]Abril!$K$30</f>
        <v>0</v>
      </c>
      <c r="AB29" s="18">
        <f>[25]Abril!$K$31</f>
        <v>0</v>
      </c>
      <c r="AC29" s="18">
        <f>[25]Abril!$K$32</f>
        <v>0</v>
      </c>
      <c r="AD29" s="18">
        <f>[25]Abril!$K$33</f>
        <v>0</v>
      </c>
      <c r="AE29" s="18">
        <f>[25]Abril!$K$34</f>
        <v>0</v>
      </c>
      <c r="AF29" s="34">
        <f t="shared" si="1"/>
        <v>230.19999999999996</v>
      </c>
      <c r="AG29" s="37">
        <f t="shared" si="2"/>
        <v>57.400000000000006</v>
      </c>
      <c r="AH29" s="43">
        <f t="shared" si="3"/>
        <v>20</v>
      </c>
    </row>
    <row r="30" spans="1:35" ht="17.100000000000001" customHeight="1" x14ac:dyDescent="0.2">
      <c r="A30" s="15" t="s">
        <v>31</v>
      </c>
      <c r="B30" s="18">
        <f>[26]Abril!$K$5</f>
        <v>0</v>
      </c>
      <c r="C30" s="18">
        <f>[26]Abril!$K$6</f>
        <v>0</v>
      </c>
      <c r="D30" s="18">
        <f>[26]Abril!$K$7</f>
        <v>0</v>
      </c>
      <c r="E30" s="18">
        <f>[26]Abril!$K$8</f>
        <v>0</v>
      </c>
      <c r="F30" s="18">
        <f>[26]Abril!$K$9</f>
        <v>0</v>
      </c>
      <c r="G30" s="18">
        <f>[26]Abril!$K$10</f>
        <v>0</v>
      </c>
      <c r="H30" s="18">
        <f>[26]Abril!$K$11</f>
        <v>0</v>
      </c>
      <c r="I30" s="18">
        <f>[26]Abril!$K$12</f>
        <v>0</v>
      </c>
      <c r="J30" s="18">
        <f>[26]Abril!$K$13</f>
        <v>0</v>
      </c>
      <c r="K30" s="18">
        <f>[26]Abril!$K$14</f>
        <v>0</v>
      </c>
      <c r="L30" s="18">
        <f>[26]Abril!$K$15</f>
        <v>0</v>
      </c>
      <c r="M30" s="18">
        <f>[26]Abril!$K$16</f>
        <v>0</v>
      </c>
      <c r="N30" s="18">
        <f>[26]Abril!$K$17</f>
        <v>0</v>
      </c>
      <c r="O30" s="18">
        <f>[26]Abril!$K$18</f>
        <v>0</v>
      </c>
      <c r="P30" s="18">
        <f>[26]Abril!$K$19</f>
        <v>0</v>
      </c>
      <c r="Q30" s="18">
        <f>[26]Abril!$K$20</f>
        <v>0</v>
      </c>
      <c r="R30" s="18">
        <f>[26]Abril!$K$21</f>
        <v>0</v>
      </c>
      <c r="S30" s="18">
        <f>[26]Abril!$K$22</f>
        <v>0</v>
      </c>
      <c r="T30" s="18">
        <f>[26]Abril!$K$23</f>
        <v>0</v>
      </c>
      <c r="U30" s="18">
        <f>[26]Abril!$K$24</f>
        <v>0</v>
      </c>
      <c r="V30" s="18">
        <f>[26]Abril!$K$25</f>
        <v>0</v>
      </c>
      <c r="W30" s="18">
        <f>[26]Abril!$K$26</f>
        <v>0</v>
      </c>
      <c r="X30" s="18">
        <f>[26]Abril!$K$27</f>
        <v>0</v>
      </c>
      <c r="Y30" s="18">
        <f>[26]Abril!$K$28</f>
        <v>0</v>
      </c>
      <c r="Z30" s="18">
        <f>[26]Abril!$K$29</f>
        <v>0</v>
      </c>
      <c r="AA30" s="18">
        <f>[26]Abril!$K$30</f>
        <v>0</v>
      </c>
      <c r="AB30" s="18">
        <f>[26]Abril!$K$31</f>
        <v>0</v>
      </c>
      <c r="AC30" s="18">
        <f>[26]Abril!$K$32</f>
        <v>0</v>
      </c>
      <c r="AD30" s="18">
        <f>[26]Abril!$K$33</f>
        <v>0</v>
      </c>
      <c r="AE30" s="18">
        <f>[26]Abril!$K$34</f>
        <v>0</v>
      </c>
      <c r="AF30" s="34">
        <f t="shared" si="1"/>
        <v>0</v>
      </c>
      <c r="AG30" s="37">
        <f t="shared" si="2"/>
        <v>0</v>
      </c>
      <c r="AH30" s="43">
        <f t="shared" si="3"/>
        <v>30</v>
      </c>
    </row>
    <row r="31" spans="1:35" ht="17.100000000000001" customHeight="1" x14ac:dyDescent="0.2">
      <c r="A31" s="15" t="s">
        <v>51</v>
      </c>
      <c r="B31" s="18">
        <f>[27]Abril!$K$5</f>
        <v>5.4</v>
      </c>
      <c r="C31" s="18">
        <f>[27]Abril!$K$6</f>
        <v>0</v>
      </c>
      <c r="D31" s="18">
        <f>[27]Abril!$K$7</f>
        <v>0</v>
      </c>
      <c r="E31" s="18">
        <f>[27]Abril!$K$8</f>
        <v>0</v>
      </c>
      <c r="F31" s="18">
        <f>[27]Abril!$K$9</f>
        <v>0</v>
      </c>
      <c r="G31" s="18">
        <f>[27]Abril!$K$10</f>
        <v>17.399999999999999</v>
      </c>
      <c r="H31" s="18">
        <f>[27]Abril!$K$11</f>
        <v>0</v>
      </c>
      <c r="I31" s="18">
        <f>[27]Abril!$K$12</f>
        <v>0</v>
      </c>
      <c r="J31" s="18">
        <f>[27]Abril!$K$13</f>
        <v>1</v>
      </c>
      <c r="K31" s="18">
        <f>[27]Abril!$K$14</f>
        <v>36.6</v>
      </c>
      <c r="L31" s="18">
        <f>[27]Abril!$K$15</f>
        <v>0</v>
      </c>
      <c r="M31" s="18">
        <f>[27]Abril!$K$16</f>
        <v>0</v>
      </c>
      <c r="N31" s="18">
        <f>[27]Abril!$K$17</f>
        <v>0.2</v>
      </c>
      <c r="O31" s="18">
        <f>[27]Abril!$K$18</f>
        <v>0</v>
      </c>
      <c r="P31" s="18">
        <f>[27]Abril!$K$19</f>
        <v>50.999999999999993</v>
      </c>
      <c r="Q31" s="18">
        <f>[27]Abril!$K$20</f>
        <v>1</v>
      </c>
      <c r="R31" s="18">
        <f>[27]Abril!$K$21</f>
        <v>0</v>
      </c>
      <c r="S31" s="18">
        <f>[27]Abril!$K$22</f>
        <v>4.2</v>
      </c>
      <c r="T31" s="18">
        <f>[27]Abril!$K$23</f>
        <v>0.2</v>
      </c>
      <c r="U31" s="18">
        <f>[27]Abril!$K$24</f>
        <v>18.2</v>
      </c>
      <c r="V31" s="18">
        <f>[27]Abril!$K$25</f>
        <v>7.1999999999999993</v>
      </c>
      <c r="W31" s="18">
        <f>[27]Abril!$K$26</f>
        <v>6.3999999999999995</v>
      </c>
      <c r="X31" s="18">
        <f>[27]Abril!$K$27</f>
        <v>9.7999999999999972</v>
      </c>
      <c r="Y31" s="18">
        <f>[27]Abril!$K$28</f>
        <v>10.999999999999998</v>
      </c>
      <c r="Z31" s="18">
        <f>[27]Abril!$K$29</f>
        <v>1.4</v>
      </c>
      <c r="AA31" s="18">
        <f>[27]Abril!$K$30</f>
        <v>23.8</v>
      </c>
      <c r="AB31" s="18">
        <f>[27]Abril!$K$31</f>
        <v>2.2000000000000002</v>
      </c>
      <c r="AC31" s="18">
        <f>[27]Abril!$K$32</f>
        <v>0</v>
      </c>
      <c r="AD31" s="18">
        <f>[27]Abril!$K$33</f>
        <v>0</v>
      </c>
      <c r="AE31" s="18">
        <f>[27]Abril!$K$34</f>
        <v>0</v>
      </c>
      <c r="AF31" s="34">
        <f>SUM(B31:AE31)</f>
        <v>196.99999999999997</v>
      </c>
      <c r="AG31" s="37">
        <f>MAX(B31:AE31)</f>
        <v>50.999999999999993</v>
      </c>
      <c r="AH31" s="43">
        <f t="shared" si="3"/>
        <v>13</v>
      </c>
    </row>
    <row r="32" spans="1:35" ht="17.100000000000001" customHeight="1" x14ac:dyDescent="0.2">
      <c r="A32" s="15" t="s">
        <v>20</v>
      </c>
      <c r="B32" s="17">
        <f>[28]Abril!$K$5</f>
        <v>7.2</v>
      </c>
      <c r="C32" s="17">
        <f>[28]Abril!$K$6</f>
        <v>0</v>
      </c>
      <c r="D32" s="17">
        <f>[28]Abril!$K$7</f>
        <v>0</v>
      </c>
      <c r="E32" s="17">
        <f>[28]Abril!$K$8</f>
        <v>0</v>
      </c>
      <c r="F32" s="17">
        <f>[28]Abril!$K$9</f>
        <v>15.799999999999999</v>
      </c>
      <c r="G32" s="17">
        <f>[28]Abril!$K$10</f>
        <v>0</v>
      </c>
      <c r="H32" s="17">
        <f>[28]Abril!$K$11</f>
        <v>0</v>
      </c>
      <c r="I32" s="17">
        <f>[28]Abril!$K$12</f>
        <v>0</v>
      </c>
      <c r="J32" s="17">
        <f>[28]Abril!$K$13</f>
        <v>0</v>
      </c>
      <c r="K32" s="17">
        <f>[28]Abril!$K$14</f>
        <v>0</v>
      </c>
      <c r="L32" s="17">
        <f>[28]Abril!$K$15</f>
        <v>0</v>
      </c>
      <c r="M32" s="17">
        <f>[28]Abril!$K$16</f>
        <v>0</v>
      </c>
      <c r="N32" s="17">
        <f>[28]Abril!$K$17</f>
        <v>0</v>
      </c>
      <c r="O32" s="17">
        <f>[28]Abril!$K$18</f>
        <v>0</v>
      </c>
      <c r="P32" s="17">
        <f>[28]Abril!$K$19</f>
        <v>0.8</v>
      </c>
      <c r="Q32" s="17">
        <f>[28]Abril!$K$20</f>
        <v>0</v>
      </c>
      <c r="R32" s="17">
        <f>[28]Abril!$K$21</f>
        <v>0</v>
      </c>
      <c r="S32" s="17">
        <f>[28]Abril!$K$22</f>
        <v>2</v>
      </c>
      <c r="T32" s="17">
        <f>[28]Abril!$K$23</f>
        <v>0.4</v>
      </c>
      <c r="U32" s="17">
        <f>[28]Abril!$K$24</f>
        <v>0</v>
      </c>
      <c r="V32" s="17">
        <f>[28]Abril!$K$25</f>
        <v>0</v>
      </c>
      <c r="W32" s="17">
        <f>[28]Abril!$K$26</f>
        <v>0</v>
      </c>
      <c r="X32" s="17">
        <f>[28]Abril!$K$27</f>
        <v>0</v>
      </c>
      <c r="Y32" s="17">
        <f>[28]Abril!$K$28</f>
        <v>2</v>
      </c>
      <c r="Z32" s="17">
        <f>[28]Abril!$K$29</f>
        <v>0</v>
      </c>
      <c r="AA32" s="17">
        <f>[28]Abril!$K$30</f>
        <v>0</v>
      </c>
      <c r="AB32" s="17">
        <f>[28]Abril!$K$31</f>
        <v>0</v>
      </c>
      <c r="AC32" s="17">
        <f>[28]Abril!$K$32</f>
        <v>0</v>
      </c>
      <c r="AD32" s="17">
        <f>[28]Abril!$K$33</f>
        <v>0</v>
      </c>
      <c r="AE32" s="17">
        <f>[28]Abril!$K$34</f>
        <v>0</v>
      </c>
      <c r="AF32" s="34">
        <f t="shared" si="1"/>
        <v>28.2</v>
      </c>
      <c r="AG32" s="37">
        <f>MAX(B32:AE32)</f>
        <v>15.799999999999999</v>
      </c>
      <c r="AH32" s="43">
        <f t="shared" si="3"/>
        <v>24</v>
      </c>
    </row>
    <row r="33" spans="1:35" s="5" customFormat="1" ht="17.100000000000001" customHeight="1" x14ac:dyDescent="0.2">
      <c r="A33" s="29" t="s">
        <v>33</v>
      </c>
      <c r="B33" s="30">
        <f t="shared" ref="B33:AG33" si="6">MAX(B5:B32)</f>
        <v>31.2</v>
      </c>
      <c r="C33" s="30">
        <f t="shared" si="6"/>
        <v>31.799999999999997</v>
      </c>
      <c r="D33" s="30">
        <f t="shared" si="6"/>
        <v>14.6</v>
      </c>
      <c r="E33" s="30">
        <f t="shared" si="6"/>
        <v>24.6</v>
      </c>
      <c r="F33" s="30">
        <f t="shared" si="6"/>
        <v>129.80000000000001</v>
      </c>
      <c r="G33" s="30">
        <f t="shared" si="6"/>
        <v>17.399999999999999</v>
      </c>
      <c r="H33" s="30">
        <f t="shared" si="6"/>
        <v>5.8000000000000025</v>
      </c>
      <c r="I33" s="30">
        <f t="shared" si="6"/>
        <v>7.2000000000000028</v>
      </c>
      <c r="J33" s="30">
        <f t="shared" si="6"/>
        <v>5.4000000000000021</v>
      </c>
      <c r="K33" s="30">
        <f t="shared" si="6"/>
        <v>36.6</v>
      </c>
      <c r="L33" s="30">
        <f t="shared" si="6"/>
        <v>2.8000000000000003</v>
      </c>
      <c r="M33" s="30">
        <f t="shared" si="6"/>
        <v>12.799999999999999</v>
      </c>
      <c r="N33" s="30">
        <f t="shared" si="6"/>
        <v>10.8</v>
      </c>
      <c r="O33" s="30">
        <f t="shared" si="6"/>
        <v>54.800000000000004</v>
      </c>
      <c r="P33" s="30">
        <f t="shared" si="6"/>
        <v>53.8</v>
      </c>
      <c r="Q33" s="30">
        <f t="shared" si="6"/>
        <v>15.2</v>
      </c>
      <c r="R33" s="30">
        <f t="shared" si="6"/>
        <v>21</v>
      </c>
      <c r="S33" s="30">
        <f t="shared" si="6"/>
        <v>82.2</v>
      </c>
      <c r="T33" s="30">
        <f t="shared" si="6"/>
        <v>14</v>
      </c>
      <c r="U33" s="30">
        <f t="shared" si="6"/>
        <v>18.2</v>
      </c>
      <c r="V33" s="30">
        <f t="shared" si="6"/>
        <v>47.800000000000004</v>
      </c>
      <c r="W33" s="30">
        <f t="shared" si="6"/>
        <v>12</v>
      </c>
      <c r="X33" s="30">
        <f t="shared" si="6"/>
        <v>9.7999999999999972</v>
      </c>
      <c r="Y33" s="30">
        <f t="shared" si="6"/>
        <v>50.800000000000004</v>
      </c>
      <c r="Z33" s="30">
        <f t="shared" si="6"/>
        <v>3.4000000000000004</v>
      </c>
      <c r="AA33" s="30">
        <f t="shared" si="6"/>
        <v>23.8</v>
      </c>
      <c r="AB33" s="30">
        <f t="shared" si="6"/>
        <v>2.2000000000000002</v>
      </c>
      <c r="AC33" s="30">
        <f t="shared" si="6"/>
        <v>0.2</v>
      </c>
      <c r="AD33" s="30">
        <f t="shared" si="6"/>
        <v>0.2</v>
      </c>
      <c r="AE33" s="30">
        <f t="shared" si="6"/>
        <v>0.2</v>
      </c>
      <c r="AF33" s="33">
        <f t="shared" si="6"/>
        <v>230.19999999999996</v>
      </c>
      <c r="AG33" s="40">
        <f t="shared" si="6"/>
        <v>129.80000000000001</v>
      </c>
      <c r="AH33" s="43"/>
    </row>
    <row r="34" spans="1:35" s="11" customFormat="1" ht="13.5" thickBot="1" x14ac:dyDescent="0.25">
      <c r="A34" s="128" t="s">
        <v>36</v>
      </c>
      <c r="B34" s="129">
        <f t="shared" ref="B34:AF34" si="7">SUM(B5:B32)</f>
        <v>104.20000000000002</v>
      </c>
      <c r="C34" s="129">
        <f t="shared" si="7"/>
        <v>33</v>
      </c>
      <c r="D34" s="129">
        <f t="shared" si="7"/>
        <v>26.4</v>
      </c>
      <c r="E34" s="129">
        <f t="shared" si="7"/>
        <v>98.4</v>
      </c>
      <c r="F34" s="129">
        <f t="shared" si="7"/>
        <v>529.80000000000007</v>
      </c>
      <c r="G34" s="129">
        <f t="shared" si="7"/>
        <v>41.2</v>
      </c>
      <c r="H34" s="129">
        <f t="shared" si="7"/>
        <v>10.800000000000002</v>
      </c>
      <c r="I34" s="129">
        <f t="shared" si="7"/>
        <v>8.4000000000000021</v>
      </c>
      <c r="J34" s="129">
        <f t="shared" si="7"/>
        <v>6.4000000000000021</v>
      </c>
      <c r="K34" s="129">
        <f t="shared" si="7"/>
        <v>40.800000000000004</v>
      </c>
      <c r="L34" s="129">
        <f t="shared" si="7"/>
        <v>5</v>
      </c>
      <c r="M34" s="129">
        <f t="shared" si="7"/>
        <v>18.999999999999996</v>
      </c>
      <c r="N34" s="129">
        <f t="shared" si="7"/>
        <v>20.8</v>
      </c>
      <c r="O34" s="129">
        <f t="shared" si="7"/>
        <v>92.600000000000009</v>
      </c>
      <c r="P34" s="129">
        <f t="shared" si="7"/>
        <v>298.2</v>
      </c>
      <c r="Q34" s="129">
        <f t="shared" si="7"/>
        <v>66.2</v>
      </c>
      <c r="R34" s="129">
        <f t="shared" si="7"/>
        <v>60.599999999999994</v>
      </c>
      <c r="S34" s="129">
        <f t="shared" si="7"/>
        <v>624</v>
      </c>
      <c r="T34" s="129">
        <f t="shared" si="7"/>
        <v>20.799999999999997</v>
      </c>
      <c r="U34" s="129">
        <f t="shared" si="7"/>
        <v>43.199999999999996</v>
      </c>
      <c r="V34" s="129">
        <f t="shared" si="7"/>
        <v>153.4</v>
      </c>
      <c r="W34" s="129">
        <f t="shared" si="7"/>
        <v>44.599999999999994</v>
      </c>
      <c r="X34" s="129">
        <f t="shared" si="7"/>
        <v>21.799999999999994</v>
      </c>
      <c r="Y34" s="129">
        <f t="shared" si="7"/>
        <v>89.4</v>
      </c>
      <c r="Z34" s="129">
        <f t="shared" si="7"/>
        <v>9.2000000000000011</v>
      </c>
      <c r="AA34" s="129">
        <f t="shared" si="7"/>
        <v>26.2</v>
      </c>
      <c r="AB34" s="129">
        <f t="shared" si="7"/>
        <v>5.8000000000000007</v>
      </c>
      <c r="AC34" s="129">
        <f t="shared" si="7"/>
        <v>0.2</v>
      </c>
      <c r="AD34" s="129">
        <f t="shared" si="7"/>
        <v>0.60000000000000009</v>
      </c>
      <c r="AE34" s="129">
        <f t="shared" si="7"/>
        <v>0.4</v>
      </c>
      <c r="AF34" s="83">
        <f t="shared" si="7"/>
        <v>2501.3999999999996</v>
      </c>
      <c r="AG34" s="130"/>
      <c r="AH34" s="131"/>
    </row>
    <row r="35" spans="1:35" x14ac:dyDescent="0.2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111"/>
      <c r="AG35" s="132"/>
      <c r="AH35" s="133"/>
    </row>
    <row r="36" spans="1:35" x14ac:dyDescent="0.2">
      <c r="A36" s="92"/>
      <c r="B36" s="88"/>
      <c r="C36" s="88" t="s">
        <v>144</v>
      </c>
      <c r="D36" s="88"/>
      <c r="E36" s="88"/>
      <c r="F36" s="88"/>
      <c r="G36" s="88"/>
      <c r="H36" s="89"/>
      <c r="I36" s="89"/>
      <c r="J36" s="89"/>
      <c r="K36" s="89"/>
      <c r="L36" s="89"/>
      <c r="M36" s="89" t="s">
        <v>52</v>
      </c>
      <c r="N36" s="89"/>
      <c r="O36" s="89"/>
      <c r="P36" s="89"/>
      <c r="Q36" s="89"/>
      <c r="R36" s="89"/>
      <c r="S36" s="89"/>
      <c r="T36" s="89"/>
      <c r="U36" s="89"/>
      <c r="V36" s="89" t="s">
        <v>133</v>
      </c>
      <c r="W36" s="89"/>
      <c r="X36" s="89"/>
      <c r="Y36" s="89"/>
      <c r="Z36" s="89"/>
      <c r="AA36" s="89"/>
      <c r="AB36" s="89"/>
      <c r="AC36" s="89"/>
      <c r="AD36" s="90"/>
      <c r="AE36" s="89"/>
      <c r="AF36" s="89"/>
      <c r="AG36" s="90"/>
      <c r="AH36" s="91"/>
    </row>
    <row r="37" spans="1:35" x14ac:dyDescent="0.2">
      <c r="A37" s="92"/>
      <c r="B37" s="89"/>
      <c r="C37" s="89"/>
      <c r="D37" s="89"/>
      <c r="E37" s="89"/>
      <c r="F37" s="89"/>
      <c r="G37" s="89"/>
      <c r="H37" s="89"/>
      <c r="I37" s="89"/>
      <c r="J37" s="93"/>
      <c r="K37" s="93"/>
      <c r="L37" s="93"/>
      <c r="M37" s="93" t="s">
        <v>53</v>
      </c>
      <c r="N37" s="93"/>
      <c r="O37" s="93"/>
      <c r="P37" s="93"/>
      <c r="Q37" s="89"/>
      <c r="R37" s="89"/>
      <c r="S37" s="89"/>
      <c r="T37" s="89"/>
      <c r="U37" s="89"/>
      <c r="V37" s="93" t="s">
        <v>134</v>
      </c>
      <c r="W37" s="93"/>
      <c r="X37" s="89"/>
      <c r="Y37" s="89"/>
      <c r="Z37" s="89"/>
      <c r="AA37" s="89"/>
      <c r="AB37" s="89"/>
      <c r="AC37" s="89"/>
      <c r="AD37" s="90"/>
      <c r="AE37" s="94"/>
      <c r="AF37" s="107"/>
      <c r="AG37" s="89"/>
      <c r="AH37" s="91"/>
      <c r="AI37" s="2"/>
    </row>
    <row r="38" spans="1:35" x14ac:dyDescent="0.2">
      <c r="A38" s="92"/>
      <c r="B38" s="89"/>
      <c r="C38" s="97"/>
      <c r="D38" s="97"/>
      <c r="E38" s="97" t="s">
        <v>136</v>
      </c>
      <c r="F38" s="97"/>
      <c r="G38" s="97"/>
      <c r="H38" s="97"/>
      <c r="I38" s="89"/>
      <c r="J38" s="89"/>
      <c r="K38" s="89"/>
      <c r="L38" s="89"/>
      <c r="M38" s="89"/>
      <c r="N38" s="89"/>
      <c r="O38" s="89"/>
      <c r="P38" s="89"/>
      <c r="Q38" s="98"/>
      <c r="R38" s="98"/>
      <c r="S38" s="98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90"/>
      <c r="AG38" s="94"/>
      <c r="AH38" s="134"/>
    </row>
    <row r="39" spans="1:35" ht="13.5" thickBot="1" x14ac:dyDescent="0.2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9"/>
      <c r="AG39" s="135" t="s">
        <v>54</v>
      </c>
      <c r="AH39" s="136"/>
    </row>
    <row r="40" spans="1:35" x14ac:dyDescent="0.2">
      <c r="H40" s="27"/>
      <c r="I40" s="27"/>
      <c r="J40" s="28"/>
      <c r="K40" s="27"/>
      <c r="L40" s="27"/>
      <c r="M40" s="27"/>
      <c r="N40" s="27"/>
      <c r="O40" s="27"/>
      <c r="P40" s="28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35" x14ac:dyDescent="0.2">
      <c r="E41" s="46"/>
      <c r="F41" s="46"/>
      <c r="G41" s="46"/>
      <c r="H41" s="46"/>
      <c r="I41" s="46"/>
      <c r="J41" s="46"/>
      <c r="K41" s="46"/>
      <c r="L41" s="46"/>
      <c r="M41" s="46"/>
    </row>
    <row r="43" spans="1:35" x14ac:dyDescent="0.2">
      <c r="D43" s="2" t="s">
        <v>54</v>
      </c>
      <c r="AA43" s="2" t="s">
        <v>54</v>
      </c>
      <c r="AG43" s="26"/>
    </row>
    <row r="44" spans="1:35" x14ac:dyDescent="0.2">
      <c r="N44" s="2" t="s">
        <v>54</v>
      </c>
    </row>
    <row r="45" spans="1:35" x14ac:dyDescent="0.2">
      <c r="G45" s="2" t="s">
        <v>54</v>
      </c>
    </row>
    <row r="47" spans="1:35" x14ac:dyDescent="0.2">
      <c r="N47" s="2" t="s">
        <v>54</v>
      </c>
    </row>
    <row r="48" spans="1:35" x14ac:dyDescent="0.2">
      <c r="D48" s="2" t="s">
        <v>54</v>
      </c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7" zoomScale="90" zoomScaleNormal="100" zoomScalePageLayoutView="90" workbookViewId="0">
      <selection activeCell="C43" sqref="C43"/>
    </sheetView>
  </sheetViews>
  <sheetFormatPr defaultRowHeight="12.75" x14ac:dyDescent="0.2"/>
  <cols>
    <col min="1" max="1" width="30.28515625" customWidth="1"/>
    <col min="2" max="2" width="9.5703125" style="74" customWidth="1"/>
    <col min="3" max="3" width="9.5703125" style="75" customWidth="1"/>
    <col min="4" max="4" width="9.5703125" style="74" customWidth="1"/>
    <col min="5" max="5" width="9.85546875" style="74" customWidth="1"/>
    <col min="6" max="6" width="9.5703125" style="74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9" customFormat="1" ht="42.75" customHeight="1" x14ac:dyDescent="0.2">
      <c r="A1" s="47" t="s">
        <v>57</v>
      </c>
      <c r="B1" s="47" t="s">
        <v>58</v>
      </c>
      <c r="C1" s="47" t="s">
        <v>59</v>
      </c>
      <c r="D1" s="47" t="s">
        <v>60</v>
      </c>
      <c r="E1" s="47" t="s">
        <v>61</v>
      </c>
      <c r="F1" s="47" t="s">
        <v>62</v>
      </c>
      <c r="G1" s="47" t="s">
        <v>63</v>
      </c>
      <c r="H1" s="47" t="s">
        <v>64</v>
      </c>
      <c r="I1" s="47" t="s">
        <v>65</v>
      </c>
      <c r="J1" s="48"/>
      <c r="K1" s="48"/>
      <c r="L1" s="48"/>
      <c r="M1" s="48"/>
    </row>
    <row r="2" spans="1:13" s="54" customFormat="1" x14ac:dyDescent="0.2">
      <c r="A2" s="50" t="s">
        <v>66</v>
      </c>
      <c r="B2" s="50" t="s">
        <v>67</v>
      </c>
      <c r="C2" s="51" t="s">
        <v>68</v>
      </c>
      <c r="D2" s="51">
        <v>-20.444199999999999</v>
      </c>
      <c r="E2" s="51">
        <v>-52.875599999999999</v>
      </c>
      <c r="F2" s="51">
        <v>388</v>
      </c>
      <c r="G2" s="52">
        <v>40405</v>
      </c>
      <c r="H2" s="53">
        <v>1</v>
      </c>
      <c r="I2" s="51" t="s">
        <v>69</v>
      </c>
      <c r="J2" s="48"/>
      <c r="K2" s="48"/>
      <c r="L2" s="48"/>
      <c r="M2" s="48"/>
    </row>
    <row r="3" spans="1:13" ht="12.75" customHeight="1" x14ac:dyDescent="0.2">
      <c r="A3" s="50" t="s">
        <v>0</v>
      </c>
      <c r="B3" s="50" t="s">
        <v>67</v>
      </c>
      <c r="C3" s="51" t="s">
        <v>70</v>
      </c>
      <c r="D3" s="53">
        <v>-23.002500000000001</v>
      </c>
      <c r="E3" s="53">
        <v>-55.3294</v>
      </c>
      <c r="F3" s="53">
        <v>431</v>
      </c>
      <c r="G3" s="55">
        <v>39611</v>
      </c>
      <c r="H3" s="53">
        <v>1</v>
      </c>
      <c r="I3" s="51" t="s">
        <v>71</v>
      </c>
      <c r="J3" s="56"/>
      <c r="K3" s="56"/>
      <c r="L3" s="56"/>
      <c r="M3" s="56"/>
    </row>
    <row r="4" spans="1:13" x14ac:dyDescent="0.2">
      <c r="A4" s="50" t="s">
        <v>1</v>
      </c>
      <c r="B4" s="50" t="s">
        <v>67</v>
      </c>
      <c r="C4" s="51" t="s">
        <v>72</v>
      </c>
      <c r="D4" s="57">
        <v>-20.4756</v>
      </c>
      <c r="E4" s="57">
        <v>-55.783900000000003</v>
      </c>
      <c r="F4" s="57">
        <v>155</v>
      </c>
      <c r="G4" s="55">
        <v>39022</v>
      </c>
      <c r="H4" s="53">
        <v>1</v>
      </c>
      <c r="I4" s="51" t="s">
        <v>73</v>
      </c>
      <c r="J4" s="56"/>
      <c r="K4" s="56"/>
      <c r="L4" s="56"/>
      <c r="M4" s="56"/>
    </row>
    <row r="5" spans="1:13" s="59" customFormat="1" x14ac:dyDescent="0.2">
      <c r="A5" s="50" t="s">
        <v>48</v>
      </c>
      <c r="B5" s="50" t="s">
        <v>67</v>
      </c>
      <c r="C5" s="51" t="s">
        <v>74</v>
      </c>
      <c r="D5" s="57">
        <v>-22.1008</v>
      </c>
      <c r="E5" s="57">
        <v>-56.54</v>
      </c>
      <c r="F5" s="57">
        <v>208</v>
      </c>
      <c r="G5" s="55">
        <v>40764</v>
      </c>
      <c r="H5" s="53">
        <v>1</v>
      </c>
      <c r="I5" s="58" t="s">
        <v>75</v>
      </c>
      <c r="J5" s="56"/>
      <c r="K5" s="56"/>
      <c r="L5" s="56"/>
      <c r="M5" s="56"/>
    </row>
    <row r="6" spans="1:13" s="59" customFormat="1" x14ac:dyDescent="0.2">
      <c r="A6" s="50" t="s">
        <v>55</v>
      </c>
      <c r="B6" s="50" t="s">
        <v>67</v>
      </c>
      <c r="C6" s="51" t="s">
        <v>76</v>
      </c>
      <c r="D6" s="57">
        <v>-21.7514</v>
      </c>
      <c r="E6" s="57">
        <v>-52.470599999999997</v>
      </c>
      <c r="F6" s="57">
        <v>387</v>
      </c>
      <c r="G6" s="55">
        <v>41354</v>
      </c>
      <c r="H6" s="53">
        <v>1</v>
      </c>
      <c r="I6" s="58" t="s">
        <v>77</v>
      </c>
      <c r="J6" s="56"/>
      <c r="K6" s="56"/>
      <c r="L6" s="56"/>
      <c r="M6" s="56"/>
    </row>
    <row r="7" spans="1:13" x14ac:dyDescent="0.2">
      <c r="A7" s="50" t="s">
        <v>2</v>
      </c>
      <c r="B7" s="50" t="s">
        <v>67</v>
      </c>
      <c r="C7" s="51" t="s">
        <v>78</v>
      </c>
      <c r="D7" s="57">
        <v>-20.45</v>
      </c>
      <c r="E7" s="57">
        <v>-54.616599999999998</v>
      </c>
      <c r="F7" s="57">
        <v>530</v>
      </c>
      <c r="G7" s="55">
        <v>37145</v>
      </c>
      <c r="H7" s="53">
        <v>1</v>
      </c>
      <c r="I7" s="51" t="s">
        <v>79</v>
      </c>
      <c r="J7" s="56"/>
      <c r="K7" s="56"/>
      <c r="L7" s="56"/>
      <c r="M7" s="56"/>
    </row>
    <row r="8" spans="1:13" x14ac:dyDescent="0.2">
      <c r="A8" s="50" t="s">
        <v>3</v>
      </c>
      <c r="B8" s="50" t="s">
        <v>67</v>
      </c>
      <c r="C8" s="51" t="s">
        <v>80</v>
      </c>
      <c r="D8" s="53">
        <v>-19.122499999999999</v>
      </c>
      <c r="E8" s="53">
        <v>-51.720799999999997</v>
      </c>
      <c r="F8" s="57">
        <v>516</v>
      </c>
      <c r="G8" s="55">
        <v>39515</v>
      </c>
      <c r="H8" s="53">
        <v>1</v>
      </c>
      <c r="I8" s="51" t="s">
        <v>81</v>
      </c>
      <c r="J8" s="56"/>
      <c r="K8" s="56"/>
      <c r="L8" s="56"/>
      <c r="M8" s="56"/>
    </row>
    <row r="9" spans="1:13" x14ac:dyDescent="0.2">
      <c r="A9" s="50" t="s">
        <v>4</v>
      </c>
      <c r="B9" s="50" t="s">
        <v>67</v>
      </c>
      <c r="C9" s="51" t="s">
        <v>82</v>
      </c>
      <c r="D9" s="57">
        <v>-18.802199999999999</v>
      </c>
      <c r="E9" s="57">
        <v>-52.602800000000002</v>
      </c>
      <c r="F9" s="57">
        <v>818</v>
      </c>
      <c r="G9" s="55">
        <v>39070</v>
      </c>
      <c r="H9" s="53">
        <v>1</v>
      </c>
      <c r="I9" s="51" t="s">
        <v>83</v>
      </c>
      <c r="J9" s="56"/>
      <c r="K9" s="56"/>
      <c r="L9" s="56"/>
      <c r="M9" s="56"/>
    </row>
    <row r="10" spans="1:13" ht="13.5" customHeight="1" x14ac:dyDescent="0.2">
      <c r="A10" s="50" t="s">
        <v>5</v>
      </c>
      <c r="B10" s="50" t="s">
        <v>67</v>
      </c>
      <c r="C10" s="51" t="s">
        <v>84</v>
      </c>
      <c r="D10" s="57">
        <v>-18.996700000000001</v>
      </c>
      <c r="E10" s="57">
        <v>-57.637500000000003</v>
      </c>
      <c r="F10" s="57">
        <v>126</v>
      </c>
      <c r="G10" s="55">
        <v>39017</v>
      </c>
      <c r="H10" s="53">
        <v>1</v>
      </c>
      <c r="I10" s="51" t="s">
        <v>85</v>
      </c>
      <c r="J10" s="56"/>
      <c r="K10" s="56"/>
      <c r="L10" s="56"/>
      <c r="M10" s="56"/>
    </row>
    <row r="11" spans="1:13" ht="13.5" customHeight="1" x14ac:dyDescent="0.2">
      <c r="A11" s="50" t="s">
        <v>50</v>
      </c>
      <c r="B11" s="50" t="s">
        <v>67</v>
      </c>
      <c r="C11" s="51" t="s">
        <v>86</v>
      </c>
      <c r="D11" s="57">
        <v>-18.4922</v>
      </c>
      <c r="E11" s="57">
        <v>-53.167200000000001</v>
      </c>
      <c r="F11" s="57">
        <v>730</v>
      </c>
      <c r="G11" s="55">
        <v>41247</v>
      </c>
      <c r="H11" s="53">
        <v>1</v>
      </c>
      <c r="I11" s="58" t="s">
        <v>87</v>
      </c>
      <c r="J11" s="56"/>
      <c r="K11" s="56"/>
      <c r="L11" s="56"/>
      <c r="M11" s="56"/>
    </row>
    <row r="12" spans="1:13" x14ac:dyDescent="0.2">
      <c r="A12" s="50" t="s">
        <v>6</v>
      </c>
      <c r="B12" s="50" t="s">
        <v>67</v>
      </c>
      <c r="C12" s="51" t="s">
        <v>88</v>
      </c>
      <c r="D12" s="57">
        <v>-18.304400000000001</v>
      </c>
      <c r="E12" s="57">
        <v>-54.440899999999999</v>
      </c>
      <c r="F12" s="57">
        <v>252</v>
      </c>
      <c r="G12" s="55">
        <v>39028</v>
      </c>
      <c r="H12" s="53">
        <v>1</v>
      </c>
      <c r="I12" s="51" t="s">
        <v>89</v>
      </c>
      <c r="J12" s="56"/>
      <c r="K12" s="56"/>
      <c r="L12" s="56"/>
      <c r="M12" s="56"/>
    </row>
    <row r="13" spans="1:13" x14ac:dyDescent="0.2">
      <c r="A13" s="50" t="s">
        <v>7</v>
      </c>
      <c r="B13" s="50" t="s">
        <v>67</v>
      </c>
      <c r="C13" s="51" t="s">
        <v>90</v>
      </c>
      <c r="D13" s="57">
        <v>-22.193899999999999</v>
      </c>
      <c r="E13" s="60">
        <v>-54.9114</v>
      </c>
      <c r="F13" s="57">
        <v>469</v>
      </c>
      <c r="G13" s="55">
        <v>39011</v>
      </c>
      <c r="H13" s="53">
        <v>1</v>
      </c>
      <c r="I13" s="51" t="s">
        <v>91</v>
      </c>
      <c r="J13" s="56"/>
      <c r="K13" s="56"/>
      <c r="L13" s="56"/>
      <c r="M13" s="56"/>
    </row>
    <row r="14" spans="1:13" x14ac:dyDescent="0.2">
      <c r="A14" s="50" t="s">
        <v>92</v>
      </c>
      <c r="B14" s="50" t="s">
        <v>67</v>
      </c>
      <c r="C14" s="51" t="s">
        <v>93</v>
      </c>
      <c r="D14" s="53">
        <v>-23.449400000000001</v>
      </c>
      <c r="E14" s="53">
        <v>-54.181699999999999</v>
      </c>
      <c r="F14" s="53">
        <v>336</v>
      </c>
      <c r="G14" s="55">
        <v>39598</v>
      </c>
      <c r="H14" s="53">
        <v>1</v>
      </c>
      <c r="I14" s="51" t="s">
        <v>94</v>
      </c>
      <c r="J14" s="56"/>
      <c r="K14" s="56"/>
      <c r="L14" s="56"/>
      <c r="M14" s="56"/>
    </row>
    <row r="15" spans="1:13" x14ac:dyDescent="0.2">
      <c r="A15" s="50" t="s">
        <v>9</v>
      </c>
      <c r="B15" s="50" t="s">
        <v>67</v>
      </c>
      <c r="C15" s="51" t="s">
        <v>95</v>
      </c>
      <c r="D15" s="57">
        <v>-22.3</v>
      </c>
      <c r="E15" s="57">
        <v>-53.816600000000001</v>
      </c>
      <c r="F15" s="57">
        <v>373.29</v>
      </c>
      <c r="G15" s="55">
        <v>37662</v>
      </c>
      <c r="H15" s="53">
        <v>1</v>
      </c>
      <c r="I15" s="51" t="s">
        <v>96</v>
      </c>
      <c r="J15" s="56"/>
      <c r="K15" s="56"/>
      <c r="L15" s="56"/>
      <c r="M15" s="56"/>
    </row>
    <row r="16" spans="1:13" s="59" customFormat="1" x14ac:dyDescent="0.2">
      <c r="A16" s="50" t="s">
        <v>49</v>
      </c>
      <c r="B16" s="50" t="s">
        <v>67</v>
      </c>
      <c r="C16" s="51" t="s">
        <v>97</v>
      </c>
      <c r="D16" s="57">
        <v>-21.478200000000001</v>
      </c>
      <c r="E16" s="57">
        <v>-56.136899999999997</v>
      </c>
      <c r="F16" s="57">
        <v>249</v>
      </c>
      <c r="G16" s="55">
        <v>40759</v>
      </c>
      <c r="H16" s="53">
        <v>1</v>
      </c>
      <c r="I16" s="58" t="s">
        <v>98</v>
      </c>
      <c r="J16" s="56"/>
      <c r="K16" s="56"/>
      <c r="L16" s="56"/>
      <c r="M16" s="56"/>
    </row>
    <row r="17" spans="1:13" x14ac:dyDescent="0.2">
      <c r="A17" s="50" t="s">
        <v>10</v>
      </c>
      <c r="B17" s="50" t="s">
        <v>67</v>
      </c>
      <c r="C17" s="51" t="s">
        <v>99</v>
      </c>
      <c r="D17" s="53">
        <v>-22.857199999999999</v>
      </c>
      <c r="E17" s="53">
        <v>-54.605600000000003</v>
      </c>
      <c r="F17" s="53">
        <v>379</v>
      </c>
      <c r="G17" s="55">
        <v>39617</v>
      </c>
      <c r="H17" s="53">
        <v>1</v>
      </c>
      <c r="I17" s="51" t="s">
        <v>100</v>
      </c>
      <c r="J17" s="56"/>
      <c r="K17" s="56"/>
      <c r="L17" s="56"/>
      <c r="M17" s="56"/>
    </row>
    <row r="18" spans="1:13" ht="12.75" customHeight="1" x14ac:dyDescent="0.2">
      <c r="A18" s="50" t="s">
        <v>11</v>
      </c>
      <c r="B18" s="50" t="s">
        <v>67</v>
      </c>
      <c r="C18" s="51" t="s">
        <v>101</v>
      </c>
      <c r="D18" s="57">
        <v>-21.609200000000001</v>
      </c>
      <c r="E18" s="57">
        <v>-55.177799999999998</v>
      </c>
      <c r="F18" s="57">
        <v>401</v>
      </c>
      <c r="G18" s="55">
        <v>39065</v>
      </c>
      <c r="H18" s="53">
        <v>1</v>
      </c>
      <c r="I18" s="51" t="s">
        <v>102</v>
      </c>
      <c r="J18" s="56"/>
      <c r="K18" s="56"/>
      <c r="L18" s="56"/>
      <c r="M18" s="56"/>
    </row>
    <row r="19" spans="1:13" s="59" customFormat="1" x14ac:dyDescent="0.2">
      <c r="A19" s="50" t="s">
        <v>12</v>
      </c>
      <c r="B19" s="50" t="s">
        <v>67</v>
      </c>
      <c r="C19" s="51" t="s">
        <v>103</v>
      </c>
      <c r="D19" s="57">
        <v>-20.395600000000002</v>
      </c>
      <c r="E19" s="57">
        <v>-56.431699999999999</v>
      </c>
      <c r="F19" s="57">
        <v>140</v>
      </c>
      <c r="G19" s="55">
        <v>39023</v>
      </c>
      <c r="H19" s="53">
        <v>1</v>
      </c>
      <c r="I19" s="51" t="s">
        <v>104</v>
      </c>
      <c r="J19" s="56"/>
      <c r="K19" s="56"/>
      <c r="L19" s="56"/>
      <c r="M19" s="56"/>
    </row>
    <row r="20" spans="1:13" x14ac:dyDescent="0.2">
      <c r="A20" s="50" t="s">
        <v>105</v>
      </c>
      <c r="B20" s="50" t="s">
        <v>67</v>
      </c>
      <c r="C20" s="51" t="s">
        <v>106</v>
      </c>
      <c r="D20" s="57">
        <v>-18.988900000000001</v>
      </c>
      <c r="E20" s="57">
        <v>-56.623100000000001</v>
      </c>
      <c r="F20" s="57">
        <v>104</v>
      </c>
      <c r="G20" s="55">
        <v>38932</v>
      </c>
      <c r="H20" s="53">
        <v>1</v>
      </c>
      <c r="I20" s="51" t="s">
        <v>107</v>
      </c>
      <c r="J20" s="56"/>
      <c r="K20" s="56"/>
      <c r="L20" s="56"/>
      <c r="M20" s="56"/>
    </row>
    <row r="21" spans="1:13" s="59" customFormat="1" x14ac:dyDescent="0.2">
      <c r="A21" s="50" t="s">
        <v>14</v>
      </c>
      <c r="B21" s="50" t="s">
        <v>67</v>
      </c>
      <c r="C21" s="51" t="s">
        <v>108</v>
      </c>
      <c r="D21" s="57">
        <v>-19.414300000000001</v>
      </c>
      <c r="E21" s="57">
        <v>-51.1053</v>
      </c>
      <c r="F21" s="57">
        <v>424</v>
      </c>
      <c r="G21" s="55" t="s">
        <v>109</v>
      </c>
      <c r="H21" s="53">
        <v>1</v>
      </c>
      <c r="I21" s="51" t="s">
        <v>110</v>
      </c>
      <c r="J21" s="56"/>
      <c r="K21" s="56"/>
      <c r="L21" s="56"/>
      <c r="M21" s="56"/>
    </row>
    <row r="22" spans="1:13" x14ac:dyDescent="0.2">
      <c r="A22" s="50" t="s">
        <v>15</v>
      </c>
      <c r="B22" s="50" t="s">
        <v>67</v>
      </c>
      <c r="C22" s="51" t="s">
        <v>111</v>
      </c>
      <c r="D22" s="57">
        <v>-22.533300000000001</v>
      </c>
      <c r="E22" s="57">
        <v>-55.533299999999997</v>
      </c>
      <c r="F22" s="57">
        <v>650</v>
      </c>
      <c r="G22" s="55">
        <v>37140</v>
      </c>
      <c r="H22" s="53">
        <v>1</v>
      </c>
      <c r="I22" s="51" t="s">
        <v>112</v>
      </c>
      <c r="J22" s="56"/>
      <c r="K22" s="56"/>
      <c r="L22" s="56"/>
      <c r="M22" s="56"/>
    </row>
    <row r="23" spans="1:13" x14ac:dyDescent="0.2">
      <c r="A23" s="50" t="s">
        <v>16</v>
      </c>
      <c r="B23" s="50" t="s">
        <v>67</v>
      </c>
      <c r="C23" s="51" t="s">
        <v>113</v>
      </c>
      <c r="D23" s="57">
        <v>-21.7058</v>
      </c>
      <c r="E23" s="57">
        <v>-57.5533</v>
      </c>
      <c r="F23" s="57">
        <v>85</v>
      </c>
      <c r="G23" s="55">
        <v>39014</v>
      </c>
      <c r="H23" s="53">
        <v>1</v>
      </c>
      <c r="I23" s="51" t="s">
        <v>114</v>
      </c>
      <c r="J23" s="56"/>
      <c r="K23" s="56"/>
      <c r="L23" s="56"/>
      <c r="M23" s="56"/>
    </row>
    <row r="24" spans="1:13" s="59" customFormat="1" x14ac:dyDescent="0.2">
      <c r="A24" s="50" t="s">
        <v>18</v>
      </c>
      <c r="B24" s="50" t="s">
        <v>67</v>
      </c>
      <c r="C24" s="51" t="s">
        <v>115</v>
      </c>
      <c r="D24" s="57">
        <v>-19.420100000000001</v>
      </c>
      <c r="E24" s="57">
        <v>-54.553100000000001</v>
      </c>
      <c r="F24" s="57">
        <v>647</v>
      </c>
      <c r="G24" s="55">
        <v>39067</v>
      </c>
      <c r="H24" s="53">
        <v>1</v>
      </c>
      <c r="I24" s="51" t="s">
        <v>116</v>
      </c>
      <c r="J24" s="56"/>
      <c r="K24" s="56"/>
      <c r="L24" s="56"/>
      <c r="M24" s="56"/>
    </row>
    <row r="25" spans="1:13" x14ac:dyDescent="0.2">
      <c r="A25" s="50" t="s">
        <v>117</v>
      </c>
      <c r="B25" s="50" t="s">
        <v>67</v>
      </c>
      <c r="C25" s="51" t="s">
        <v>118</v>
      </c>
      <c r="D25" s="53">
        <v>-21.774999999999999</v>
      </c>
      <c r="E25" s="53">
        <v>-54.528100000000002</v>
      </c>
      <c r="F25" s="53">
        <v>329</v>
      </c>
      <c r="G25" s="55">
        <v>39625</v>
      </c>
      <c r="H25" s="53">
        <v>1</v>
      </c>
      <c r="I25" s="51" t="s">
        <v>119</v>
      </c>
      <c r="J25" s="56"/>
      <c r="K25" s="56"/>
      <c r="L25" s="56"/>
      <c r="M25" s="56"/>
    </row>
    <row r="26" spans="1:13" s="64" customFormat="1" ht="15" customHeight="1" x14ac:dyDescent="0.2">
      <c r="A26" s="61" t="s">
        <v>31</v>
      </c>
      <c r="B26" s="61" t="s">
        <v>67</v>
      </c>
      <c r="C26" s="51" t="s">
        <v>120</v>
      </c>
      <c r="D26" s="62">
        <v>-20.9817</v>
      </c>
      <c r="E26" s="62">
        <v>-54.971899999999998</v>
      </c>
      <c r="F26" s="62">
        <v>464</v>
      </c>
      <c r="G26" s="52" t="s">
        <v>121</v>
      </c>
      <c r="H26" s="51">
        <v>1</v>
      </c>
      <c r="I26" s="61" t="s">
        <v>122</v>
      </c>
      <c r="J26" s="63"/>
      <c r="K26" s="63"/>
      <c r="L26" s="63"/>
      <c r="M26" s="63"/>
    </row>
    <row r="27" spans="1:13" s="59" customFormat="1" x14ac:dyDescent="0.2">
      <c r="A27" s="50" t="s">
        <v>19</v>
      </c>
      <c r="B27" s="50" t="s">
        <v>67</v>
      </c>
      <c r="C27" s="51" t="s">
        <v>123</v>
      </c>
      <c r="D27" s="53">
        <v>-23.966899999999999</v>
      </c>
      <c r="E27" s="53">
        <v>-55.0242</v>
      </c>
      <c r="F27" s="53">
        <v>402</v>
      </c>
      <c r="G27" s="55">
        <v>39605</v>
      </c>
      <c r="H27" s="53">
        <v>1</v>
      </c>
      <c r="I27" s="51" t="s">
        <v>124</v>
      </c>
      <c r="J27" s="56"/>
      <c r="K27" s="56"/>
      <c r="L27" s="56"/>
      <c r="M27" s="56"/>
    </row>
    <row r="28" spans="1:13" s="66" customFormat="1" x14ac:dyDescent="0.2">
      <c r="A28" s="61" t="s">
        <v>51</v>
      </c>
      <c r="B28" s="61" t="s">
        <v>67</v>
      </c>
      <c r="C28" s="51" t="s">
        <v>125</v>
      </c>
      <c r="D28" s="51">
        <v>-17.634699999999999</v>
      </c>
      <c r="E28" s="51">
        <v>-54.760100000000001</v>
      </c>
      <c r="F28" s="51">
        <v>486</v>
      </c>
      <c r="G28" s="52" t="s">
        <v>126</v>
      </c>
      <c r="H28" s="51">
        <v>1</v>
      </c>
      <c r="I28" s="53" t="s">
        <v>127</v>
      </c>
      <c r="J28" s="65"/>
      <c r="K28" s="65"/>
      <c r="L28" s="65"/>
      <c r="M28" s="65"/>
    </row>
    <row r="29" spans="1:13" x14ac:dyDescent="0.2">
      <c r="A29" s="50" t="s">
        <v>20</v>
      </c>
      <c r="B29" s="50" t="s">
        <v>67</v>
      </c>
      <c r="C29" s="51" t="s">
        <v>128</v>
      </c>
      <c r="D29" s="53">
        <v>-20.783300000000001</v>
      </c>
      <c r="E29" s="53">
        <v>-51.7</v>
      </c>
      <c r="F29" s="53">
        <v>313</v>
      </c>
      <c r="G29" s="55">
        <v>37137</v>
      </c>
      <c r="H29" s="53">
        <v>1</v>
      </c>
      <c r="I29" s="51" t="s">
        <v>129</v>
      </c>
      <c r="J29" s="56"/>
      <c r="K29" s="56"/>
      <c r="L29" s="56"/>
      <c r="M29" s="56"/>
    </row>
    <row r="30" spans="1:13" ht="18" customHeight="1" x14ac:dyDescent="0.2">
      <c r="A30" s="67"/>
      <c r="B30" s="68"/>
      <c r="C30" s="69"/>
      <c r="D30" s="69"/>
      <c r="E30" s="69"/>
      <c r="F30" s="69"/>
      <c r="G30" s="47" t="s">
        <v>130</v>
      </c>
      <c r="H30" s="51">
        <f>SUM(H2:H29)</f>
        <v>28</v>
      </c>
      <c r="I30" s="67"/>
      <c r="J30" s="56"/>
      <c r="K30" s="56"/>
      <c r="L30" s="56"/>
      <c r="M30" s="56"/>
    </row>
    <row r="31" spans="1:13" x14ac:dyDescent="0.2">
      <c r="A31" s="56" t="s">
        <v>131</v>
      </c>
      <c r="B31" s="70"/>
      <c r="C31" s="70"/>
      <c r="D31" s="70"/>
      <c r="E31" s="70"/>
      <c r="F31" s="70"/>
      <c r="G31" s="56"/>
      <c r="H31" s="71"/>
      <c r="I31" s="56"/>
      <c r="J31" s="56"/>
      <c r="K31" s="56"/>
      <c r="L31" s="56"/>
      <c r="M31" s="56"/>
    </row>
    <row r="32" spans="1:13" x14ac:dyDescent="0.2">
      <c r="A32" s="72" t="s">
        <v>132</v>
      </c>
      <c r="B32" s="73"/>
      <c r="C32" s="73"/>
      <c r="D32" s="73"/>
      <c r="E32" s="73"/>
      <c r="F32" s="73"/>
      <c r="G32" s="56"/>
      <c r="H32" s="56"/>
      <c r="I32" s="56"/>
      <c r="J32" s="56"/>
      <c r="K32" s="56"/>
      <c r="L32" s="56"/>
      <c r="M32" s="56"/>
    </row>
    <row r="33" spans="1:13" x14ac:dyDescent="0.2">
      <c r="A33" s="56"/>
      <c r="B33" s="73"/>
      <c r="C33" s="73"/>
      <c r="D33" s="73"/>
      <c r="E33" s="73"/>
      <c r="F33" s="73"/>
      <c r="G33" s="56"/>
      <c r="H33" s="56"/>
      <c r="I33" s="56"/>
      <c r="J33" s="56"/>
      <c r="K33" s="56"/>
      <c r="L33" s="56"/>
      <c r="M33" s="56"/>
    </row>
    <row r="34" spans="1:13" x14ac:dyDescent="0.2">
      <c r="A34" s="56"/>
      <c r="B34" s="73"/>
      <c r="C34" s="73"/>
      <c r="D34" s="73"/>
      <c r="E34" s="73"/>
      <c r="F34" s="73"/>
      <c r="G34" s="56"/>
      <c r="H34" s="56"/>
      <c r="I34" s="56"/>
      <c r="J34" s="56"/>
      <c r="K34" s="56"/>
      <c r="L34" s="56"/>
      <c r="M34" s="56"/>
    </row>
    <row r="35" spans="1:13" x14ac:dyDescent="0.2">
      <c r="A35" s="56"/>
      <c r="B35" s="73"/>
      <c r="C35" s="73"/>
      <c r="D35" s="73"/>
      <c r="E35" s="73"/>
      <c r="F35" s="73"/>
      <c r="G35" s="56"/>
      <c r="H35" s="56"/>
      <c r="I35" s="56"/>
      <c r="J35" s="56"/>
      <c r="K35" s="56"/>
      <c r="L35" s="56"/>
      <c r="M35" s="56"/>
    </row>
    <row r="36" spans="1:13" x14ac:dyDescent="0.2">
      <c r="A36" s="56"/>
      <c r="B36" s="73"/>
      <c r="C36" s="73"/>
      <c r="D36" s="73"/>
      <c r="E36" s="73"/>
      <c r="F36" s="73"/>
      <c r="G36" s="56"/>
      <c r="H36" s="56"/>
      <c r="I36" s="56"/>
      <c r="J36" s="56"/>
      <c r="K36" s="56"/>
      <c r="L36" s="56"/>
      <c r="M36" s="56"/>
    </row>
    <row r="37" spans="1:13" x14ac:dyDescent="0.2">
      <c r="A37" s="56"/>
      <c r="B37" s="73"/>
      <c r="C37" s="73"/>
      <c r="D37" s="73"/>
      <c r="E37" s="73"/>
      <c r="F37" s="73"/>
      <c r="G37" s="56"/>
      <c r="H37" s="56"/>
      <c r="I37" s="56"/>
      <c r="J37" s="56"/>
      <c r="K37" s="56"/>
      <c r="L37" s="56"/>
      <c r="M37" s="56"/>
    </row>
    <row r="38" spans="1:13" x14ac:dyDescent="0.2">
      <c r="A38" s="56"/>
      <c r="B38" s="73"/>
      <c r="C38" s="73"/>
      <c r="D38" s="73"/>
      <c r="E38" s="73"/>
      <c r="F38" s="73"/>
      <c r="G38" s="56"/>
      <c r="H38" s="56"/>
      <c r="I38" s="56"/>
      <c r="J38" s="56"/>
      <c r="K38" s="56"/>
      <c r="L38" s="56"/>
      <c r="M38" s="56"/>
    </row>
    <row r="39" spans="1:13" x14ac:dyDescent="0.2">
      <c r="A39" s="56"/>
      <c r="B39" s="73"/>
      <c r="C39" s="73"/>
      <c r="D39" s="73"/>
      <c r="E39" s="73"/>
      <c r="F39" s="73"/>
      <c r="G39" s="56"/>
      <c r="H39" s="56"/>
      <c r="I39" s="56"/>
      <c r="J39" s="56"/>
      <c r="K39" s="56"/>
      <c r="L39" s="56"/>
      <c r="M39" s="56"/>
    </row>
    <row r="40" spans="1:13" x14ac:dyDescent="0.2">
      <c r="A40" s="56"/>
      <c r="B40" s="73"/>
      <c r="C40" s="73"/>
      <c r="D40" s="73"/>
      <c r="E40" s="73"/>
      <c r="F40" s="73"/>
      <c r="G40" s="56"/>
      <c r="H40" s="56"/>
      <c r="I40" s="56"/>
      <c r="J40" s="56"/>
      <c r="K40" s="56"/>
      <c r="L40" s="56"/>
      <c r="M40" s="56"/>
    </row>
    <row r="41" spans="1:13" x14ac:dyDescent="0.2">
      <c r="A41" s="56"/>
      <c r="B41" s="73"/>
      <c r="C41" s="73"/>
      <c r="D41" s="73"/>
      <c r="E41" s="73"/>
      <c r="F41" s="73"/>
      <c r="G41" s="56"/>
      <c r="H41" s="56"/>
      <c r="I41" s="56"/>
      <c r="J41" s="56"/>
      <c r="K41" s="56"/>
      <c r="L41" s="56"/>
      <c r="M41" s="56"/>
    </row>
    <row r="42" spans="1:13" x14ac:dyDescent="0.2">
      <c r="A42" s="56"/>
      <c r="B42" s="73"/>
      <c r="C42" s="73"/>
      <c r="D42" s="73"/>
      <c r="E42" s="73"/>
      <c r="F42" s="73"/>
      <c r="G42" s="56"/>
      <c r="H42" s="56"/>
      <c r="I42" s="56"/>
      <c r="J42" s="56"/>
      <c r="K42" s="56"/>
      <c r="L42" s="56"/>
      <c r="M42" s="56"/>
    </row>
    <row r="43" spans="1:13" x14ac:dyDescent="0.2">
      <c r="A43" s="56"/>
      <c r="B43" s="73"/>
      <c r="C43" s="73"/>
      <c r="D43" s="73"/>
      <c r="E43" s="73"/>
      <c r="F43" s="73"/>
      <c r="G43" s="56"/>
      <c r="H43" s="56"/>
      <c r="I43" s="56"/>
      <c r="J43" s="56"/>
      <c r="K43" s="56"/>
      <c r="L43" s="56"/>
      <c r="M43" s="56"/>
    </row>
    <row r="44" spans="1:13" x14ac:dyDescent="0.2">
      <c r="A44" s="56"/>
      <c r="B44" s="73"/>
      <c r="C44" s="73"/>
      <c r="D44" s="73"/>
      <c r="E44" s="73"/>
      <c r="F44" s="73"/>
      <c r="G44" s="56"/>
      <c r="H44" s="56"/>
      <c r="I44" s="56"/>
      <c r="J44" s="56"/>
      <c r="K44" s="56"/>
      <c r="L44" s="56"/>
      <c r="M44" s="56"/>
    </row>
    <row r="45" spans="1:13" x14ac:dyDescent="0.2">
      <c r="A45" s="56"/>
      <c r="B45" s="73"/>
      <c r="C45" s="73"/>
      <c r="D45" s="73"/>
      <c r="E45" s="73"/>
      <c r="F45" s="73"/>
      <c r="G45" s="56"/>
      <c r="H45" s="56"/>
      <c r="I45" s="56"/>
      <c r="J45" s="56"/>
      <c r="K45" s="56"/>
      <c r="L45" s="56"/>
      <c r="M45" s="56"/>
    </row>
    <row r="46" spans="1:13" x14ac:dyDescent="0.2">
      <c r="A46" s="56"/>
      <c r="B46" s="73"/>
      <c r="C46" s="73"/>
      <c r="D46" s="73"/>
      <c r="E46" s="73"/>
      <c r="F46" s="73"/>
      <c r="G46" s="56"/>
      <c r="H46" s="56"/>
      <c r="I46" s="56"/>
      <c r="J46" s="56"/>
      <c r="K46" s="56"/>
      <c r="L46" s="56"/>
      <c r="M46" s="56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8" zoomScale="90" zoomScaleNormal="90" workbookViewId="0">
      <selection activeCell="AF5" sqref="AF5:AF3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2" bestFit="1" customWidth="1"/>
  </cols>
  <sheetData>
    <row r="1" spans="1:33" ht="20.100000000000001" customHeight="1" x14ac:dyDescent="0.2">
      <c r="A1" s="142" t="s">
        <v>23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1:33" ht="20.100000000000001" customHeight="1" x14ac:dyDescent="0.2">
      <c r="A2" s="140" t="s">
        <v>21</v>
      </c>
      <c r="B2" s="138" t="s">
        <v>143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</row>
    <row r="3" spans="1:33" s="4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32" t="s">
        <v>41</v>
      </c>
      <c r="AG3" s="35" t="s">
        <v>40</v>
      </c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32" t="s">
        <v>39</v>
      </c>
      <c r="AG4" s="35" t="s">
        <v>39</v>
      </c>
    </row>
    <row r="5" spans="1:33" s="5" customFormat="1" ht="20.100000000000001" customHeight="1" x14ac:dyDescent="0.2">
      <c r="A5" s="15" t="s">
        <v>47</v>
      </c>
      <c r="B5" s="16">
        <f>[1]Abril!$C$5</f>
        <v>31.1</v>
      </c>
      <c r="C5" s="16">
        <f>[1]Abril!$C$6</f>
        <v>30.3</v>
      </c>
      <c r="D5" s="16">
        <f>[1]Abril!$C$7</f>
        <v>32.200000000000003</v>
      </c>
      <c r="E5" s="16">
        <f>[1]Abril!$C$8</f>
        <v>33.700000000000003</v>
      </c>
      <c r="F5" s="16">
        <f>[1]Abril!$C$9</f>
        <v>30.5</v>
      </c>
      <c r="G5" s="16">
        <f>[1]Abril!$C$10</f>
        <v>28.7</v>
      </c>
      <c r="H5" s="16">
        <f>[1]Abril!$C$11</f>
        <v>29.4</v>
      </c>
      <c r="I5" s="16">
        <f>[1]Abril!$C$12</f>
        <v>30.9</v>
      </c>
      <c r="J5" s="16">
        <f>[1]Abril!$C$13</f>
        <v>32.200000000000003</v>
      </c>
      <c r="K5" s="16">
        <f>[1]Abril!$C$14</f>
        <v>30.4</v>
      </c>
      <c r="L5" s="16">
        <f>[1]Abril!$C$15</f>
        <v>33</v>
      </c>
      <c r="M5" s="16">
        <f>[1]Abril!$C$16</f>
        <v>33.799999999999997</v>
      </c>
      <c r="N5" s="16">
        <f>[1]Abril!$C$17</f>
        <v>33.9</v>
      </c>
      <c r="O5" s="16">
        <f>[1]Abril!$C$18</f>
        <v>33.9</v>
      </c>
      <c r="P5" s="16">
        <f>[1]Abril!$C$19</f>
        <v>32.299999999999997</v>
      </c>
      <c r="Q5" s="16">
        <f>[1]Abril!$C$20</f>
        <v>33.5</v>
      </c>
      <c r="R5" s="16">
        <f>[1]Abril!$C$21</f>
        <v>33.6</v>
      </c>
      <c r="S5" s="16">
        <f>[1]Abril!$C$22</f>
        <v>31.3</v>
      </c>
      <c r="T5" s="16">
        <f>[1]Abril!$C$23</f>
        <v>33.799999999999997</v>
      </c>
      <c r="U5" s="16">
        <f>[1]Abril!$C$24</f>
        <v>34.700000000000003</v>
      </c>
      <c r="V5" s="16">
        <f>[1]Abril!$C$25</f>
        <v>34.1</v>
      </c>
      <c r="W5" s="16">
        <f>[1]Abril!$C$26</f>
        <v>32.299999999999997</v>
      </c>
      <c r="X5" s="16">
        <f>[1]Abril!$C$27</f>
        <v>31.6</v>
      </c>
      <c r="Y5" s="16">
        <f>[1]Abril!$C$28</f>
        <v>32.5</v>
      </c>
      <c r="Z5" s="16">
        <f>[1]Abril!$C$29</f>
        <v>31.4</v>
      </c>
      <c r="AA5" s="16">
        <f>[1]Abril!$C$30</f>
        <v>29.2</v>
      </c>
      <c r="AB5" s="16">
        <f>[1]Abril!$C$31</f>
        <v>29.9</v>
      </c>
      <c r="AC5" s="16">
        <f>[1]Abril!$C$32</f>
        <v>31.8</v>
      </c>
      <c r="AD5" s="16">
        <f>[1]Abril!$C$33</f>
        <v>30.4</v>
      </c>
      <c r="AE5" s="16">
        <f>[1]Abril!$C$34</f>
        <v>29.3</v>
      </c>
      <c r="AF5" s="33">
        <f t="shared" ref="AF5:AF13" si="1">MAX(B5:AE5)</f>
        <v>34.700000000000003</v>
      </c>
      <c r="AG5" s="36">
        <f t="shared" ref="AG5:AG13" si="2">AVERAGE(B5:AE5)</f>
        <v>31.856666666666662</v>
      </c>
    </row>
    <row r="6" spans="1:33" ht="17.100000000000001" customHeight="1" x14ac:dyDescent="0.2">
      <c r="A6" s="15" t="s">
        <v>0</v>
      </c>
      <c r="B6" s="17">
        <f>[2]Abril!$C$5</f>
        <v>28.8</v>
      </c>
      <c r="C6" s="17">
        <f>[2]Abril!$C$6</f>
        <v>31.8</v>
      </c>
      <c r="D6" s="17">
        <f>[2]Abril!$C$7</f>
        <v>30.5</v>
      </c>
      <c r="E6" s="17">
        <f>[2]Abril!$C$8</f>
        <v>30.9</v>
      </c>
      <c r="F6" s="17">
        <f>[2]Abril!$C$9</f>
        <v>28.3</v>
      </c>
      <c r="G6" s="17">
        <f>[2]Abril!$C$10</f>
        <v>26</v>
      </c>
      <c r="H6" s="17">
        <f>[2]Abril!$C$11</f>
        <v>27.8</v>
      </c>
      <c r="I6" s="17">
        <f>[2]Abril!$C$12</f>
        <v>27.7</v>
      </c>
      <c r="J6" s="17">
        <f>[2]Abril!$C$13</f>
        <v>29.7</v>
      </c>
      <c r="K6" s="17">
        <f>[2]Abril!$C$14</f>
        <v>30</v>
      </c>
      <c r="L6" s="17">
        <f>[2]Abril!$C$15</f>
        <v>31.2</v>
      </c>
      <c r="M6" s="17">
        <f>[2]Abril!$C$16</f>
        <v>30.7</v>
      </c>
      <c r="N6" s="17">
        <f>[2]Abril!$C$17</f>
        <v>28.1</v>
      </c>
      <c r="O6" s="17">
        <f>[2]Abril!$C$18</f>
        <v>31</v>
      </c>
      <c r="P6" s="17">
        <f>[2]Abril!$C$19</f>
        <v>26</v>
      </c>
      <c r="Q6" s="17">
        <f>[2]Abril!$C$20</f>
        <v>29.9</v>
      </c>
      <c r="R6" s="17">
        <f>[2]Abril!$C$21</f>
        <v>29.9</v>
      </c>
      <c r="S6" s="17">
        <f>[2]Abril!$C$22</f>
        <v>24.8</v>
      </c>
      <c r="T6" s="17">
        <f>[2]Abril!$C$23</f>
        <v>30</v>
      </c>
      <c r="U6" s="17">
        <f>[2]Abril!$C$24</f>
        <v>31.9</v>
      </c>
      <c r="V6" s="17">
        <f>[2]Abril!$C$25</f>
        <v>30.2</v>
      </c>
      <c r="W6" s="17">
        <f>[2]Abril!$C$26</f>
        <v>29.7</v>
      </c>
      <c r="X6" s="17">
        <f>[2]Abril!$C$27</f>
        <v>28.3</v>
      </c>
      <c r="Y6" s="17">
        <f>[2]Abril!$C$28</f>
        <v>30.7</v>
      </c>
      <c r="Z6" s="17">
        <f>[2]Abril!$C$29</f>
        <v>29.1</v>
      </c>
      <c r="AA6" s="17">
        <f>[2]Abril!$C$30</f>
        <v>27.7</v>
      </c>
      <c r="AB6" s="17">
        <f>[2]Abril!$C$31</f>
        <v>28</v>
      </c>
      <c r="AC6" s="17">
        <f>[2]Abril!$C$32</f>
        <v>27.2</v>
      </c>
      <c r="AD6" s="17">
        <f>[2]Abril!$C$33</f>
        <v>28.2</v>
      </c>
      <c r="AE6" s="17">
        <f>[2]Abril!$C$34</f>
        <v>27.1</v>
      </c>
      <c r="AF6" s="34">
        <f t="shared" si="1"/>
        <v>31.9</v>
      </c>
      <c r="AG6" s="37">
        <f t="shared" si="2"/>
        <v>29.040000000000006</v>
      </c>
    </row>
    <row r="7" spans="1:33" ht="17.100000000000001" customHeight="1" x14ac:dyDescent="0.2">
      <c r="A7" s="15" t="s">
        <v>1</v>
      </c>
      <c r="B7" s="17">
        <f>[3]Abril!$C$5</f>
        <v>32</v>
      </c>
      <c r="C7" s="17">
        <f>[3]Abril!$C$6</f>
        <v>34.1</v>
      </c>
      <c r="D7" s="17">
        <f>[3]Abril!$C$7</f>
        <v>34.799999999999997</v>
      </c>
      <c r="E7" s="17">
        <f>[3]Abril!$C$8</f>
        <v>34.1</v>
      </c>
      <c r="F7" s="17">
        <f>[3]Abril!$C$9</f>
        <v>28.3</v>
      </c>
      <c r="G7" s="17">
        <f>[3]Abril!$C$10</f>
        <v>29.9</v>
      </c>
      <c r="H7" s="17">
        <f>[3]Abril!$C$11</f>
        <v>30.6</v>
      </c>
      <c r="I7" s="17">
        <f>[3]Abril!$C$12</f>
        <v>33</v>
      </c>
      <c r="J7" s="17">
        <f>[3]Abril!$C$13</f>
        <v>33.4</v>
      </c>
      <c r="K7" s="17">
        <f>[3]Abril!$C$14</f>
        <v>34</v>
      </c>
      <c r="L7" s="17">
        <f>[3]Abril!$C$15</f>
        <v>32.700000000000003</v>
      </c>
      <c r="M7" s="17">
        <f>[3]Abril!$C$16</f>
        <v>33.200000000000003</v>
      </c>
      <c r="N7" s="17">
        <f>[3]Abril!$C$17</f>
        <v>33.700000000000003</v>
      </c>
      <c r="O7" s="17">
        <f>[3]Abril!$C$18</f>
        <v>34.200000000000003</v>
      </c>
      <c r="P7" s="17">
        <f>[3]Abril!$C$19</f>
        <v>35</v>
      </c>
      <c r="Q7" s="17">
        <f>[3]Abril!$C$20</f>
        <v>33.9</v>
      </c>
      <c r="R7" s="17">
        <f>[3]Abril!$C$21</f>
        <v>33.700000000000003</v>
      </c>
      <c r="S7" s="17">
        <f>[3]Abril!$C$22</f>
        <v>26.5</v>
      </c>
      <c r="T7" s="17">
        <f>[3]Abril!$C$23</f>
        <v>30.1</v>
      </c>
      <c r="U7" s="17">
        <f>[3]Abril!$C$24</f>
        <v>33.6</v>
      </c>
      <c r="V7" s="17">
        <f>[3]Abril!$C$25</f>
        <v>32.799999999999997</v>
      </c>
      <c r="W7" s="17">
        <f>[3]Abril!$C$26</f>
        <v>32.700000000000003</v>
      </c>
      <c r="X7" s="17">
        <f>[3]Abril!$C$27</f>
        <v>33</v>
      </c>
      <c r="Y7" s="17">
        <f>[3]Abril!$C$28</f>
        <v>33.200000000000003</v>
      </c>
      <c r="Z7" s="17">
        <f>[3]Abril!$C$29</f>
        <v>32.5</v>
      </c>
      <c r="AA7" s="17">
        <f>[3]Abril!$C$30</f>
        <v>32.799999999999997</v>
      </c>
      <c r="AB7" s="79">
        <f>[3]Abril!$C$31</f>
        <v>33</v>
      </c>
      <c r="AC7" s="79">
        <f>[3]Abril!$C$32</f>
        <v>33.1</v>
      </c>
      <c r="AD7" s="79">
        <f>[3]Abril!$C$33</f>
        <v>32.9</v>
      </c>
      <c r="AE7" s="79">
        <f>[3]Abril!$C$34</f>
        <v>32.6</v>
      </c>
      <c r="AF7" s="34">
        <f t="shared" si="1"/>
        <v>35</v>
      </c>
      <c r="AG7" s="37">
        <f t="shared" si="2"/>
        <v>32.646666666666668</v>
      </c>
    </row>
    <row r="8" spans="1:33" ht="17.100000000000001" customHeight="1" x14ac:dyDescent="0.2">
      <c r="A8" s="15" t="s">
        <v>55</v>
      </c>
      <c r="B8" s="17">
        <f>[4]Abril!$C$5</f>
        <v>32.200000000000003</v>
      </c>
      <c r="C8" s="17">
        <f>[4]Abril!$C$6</f>
        <v>30.2</v>
      </c>
      <c r="D8" s="17">
        <f>[4]Abril!$C$7</f>
        <v>29.4</v>
      </c>
      <c r="E8" s="17">
        <f>[4]Abril!$C$8</f>
        <v>31.3</v>
      </c>
      <c r="F8" s="17">
        <f>[4]Abril!$C$9</f>
        <v>30.5</v>
      </c>
      <c r="G8" s="17">
        <f>[4]Abril!$C$10</f>
        <v>28.7</v>
      </c>
      <c r="H8" s="17">
        <f>[4]Abril!$C$11</f>
        <v>27.8</v>
      </c>
      <c r="I8" s="17">
        <f>[4]Abril!$C$12</f>
        <v>28.2</v>
      </c>
      <c r="J8" s="17">
        <f>[4]Abril!$C$13</f>
        <v>31.1</v>
      </c>
      <c r="K8" s="17">
        <f>[4]Abril!$C$14</f>
        <v>29.9</v>
      </c>
      <c r="L8" s="17">
        <f>[4]Abril!$C$15</f>
        <v>30.5</v>
      </c>
      <c r="M8" s="17">
        <f>[4]Abril!$C$16</f>
        <v>31.4</v>
      </c>
      <c r="N8" s="17">
        <f>[4]Abril!$C$17</f>
        <v>30.8</v>
      </c>
      <c r="O8" s="17">
        <f>[4]Abril!$C$18</f>
        <v>31.2</v>
      </c>
      <c r="P8" s="17">
        <f>[4]Abril!$C$19</f>
        <v>31.6</v>
      </c>
      <c r="Q8" s="17">
        <f>[4]Abril!$C$20</f>
        <v>33.6</v>
      </c>
      <c r="R8" s="17">
        <f>[4]Abril!$C$21</f>
        <v>31.5</v>
      </c>
      <c r="S8" s="17">
        <f>[4]Abril!$C$22</f>
        <v>26.9</v>
      </c>
      <c r="T8" s="17">
        <f>[4]Abril!$C$23</f>
        <v>33</v>
      </c>
      <c r="U8" s="17">
        <f>[4]Abril!$C$24</f>
        <v>34.1</v>
      </c>
      <c r="V8" s="17">
        <f>[4]Abril!$C$25</f>
        <v>34.4</v>
      </c>
      <c r="W8" s="17">
        <f>[4]Abril!$C$26</f>
        <v>31.8</v>
      </c>
      <c r="X8" s="17">
        <f>[4]Abril!$C$27</f>
        <v>31</v>
      </c>
      <c r="Y8" s="17">
        <f>[4]Abril!$C$28</f>
        <v>31.7</v>
      </c>
      <c r="Z8" s="17">
        <f>[4]Abril!$C$29</f>
        <v>31.4</v>
      </c>
      <c r="AA8" s="17">
        <f>[4]Abril!$C$30</f>
        <v>28.8</v>
      </c>
      <c r="AB8" s="17">
        <f>[4]Abril!$C$31</f>
        <v>29.4</v>
      </c>
      <c r="AC8" s="17">
        <f>[4]Abril!$C$32</f>
        <v>30.2</v>
      </c>
      <c r="AD8" s="17">
        <f>[4]Abril!$C$33</f>
        <v>29.2</v>
      </c>
      <c r="AE8" s="17">
        <f>[4]Abril!$C$34</f>
        <v>28.2</v>
      </c>
      <c r="AF8" s="34">
        <f t="shared" ref="AF8" si="3">MAX(B8:AE8)</f>
        <v>34.4</v>
      </c>
      <c r="AG8" s="37">
        <f t="shared" ref="AG8" si="4">AVERAGE(B8:AE8)</f>
        <v>30.666666666666671</v>
      </c>
    </row>
    <row r="9" spans="1:33" ht="17.100000000000001" customHeight="1" x14ac:dyDescent="0.2">
      <c r="A9" s="15" t="s">
        <v>48</v>
      </c>
      <c r="B9" s="17">
        <f>[5]Abril!$C$5</f>
        <v>31.4</v>
      </c>
      <c r="C9" s="17">
        <f>[5]Abril!$C$6</f>
        <v>33.299999999999997</v>
      </c>
      <c r="D9" s="17">
        <f>[5]Abril!$C$7</f>
        <v>35</v>
      </c>
      <c r="E9" s="17">
        <f>[5]Abril!$C$8</f>
        <v>33.1</v>
      </c>
      <c r="F9" s="17">
        <f>[5]Abril!$C$9</f>
        <v>28.8</v>
      </c>
      <c r="G9" s="17">
        <f>[5]Abril!$C$10</f>
        <v>27.9</v>
      </c>
      <c r="H9" s="17">
        <f>[5]Abril!$C$11</f>
        <v>31.4</v>
      </c>
      <c r="I9" s="17">
        <f>[5]Abril!$C$12</f>
        <v>31.9</v>
      </c>
      <c r="J9" s="17">
        <f>[5]Abril!$C$13</f>
        <v>33.700000000000003</v>
      </c>
      <c r="K9" s="17">
        <f>[5]Abril!$C$14</f>
        <v>33.4</v>
      </c>
      <c r="L9" s="17">
        <f>[5]Abril!$C$15</f>
        <v>34.1</v>
      </c>
      <c r="M9" s="17">
        <f>[5]Abril!$C$16</f>
        <v>34.5</v>
      </c>
      <c r="N9" s="17">
        <f>[5]Abril!$C$17</f>
        <v>31.3</v>
      </c>
      <c r="O9" s="17">
        <f>[5]Abril!$C$18</f>
        <v>33.1</v>
      </c>
      <c r="P9" s="17">
        <f>[5]Abril!$C$19</f>
        <v>31.8</v>
      </c>
      <c r="Q9" s="17">
        <f>[5]Abril!$C$20</f>
        <v>32.200000000000003</v>
      </c>
      <c r="R9" s="17">
        <f>[5]Abril!$C$21</f>
        <v>32.9</v>
      </c>
      <c r="S9" s="17">
        <f>[5]Abril!$C$22</f>
        <v>25.1</v>
      </c>
      <c r="T9" s="17">
        <f>[5]Abril!$C$23</f>
        <v>30.8</v>
      </c>
      <c r="U9" s="17">
        <f>[5]Abril!$C$24</f>
        <v>32.9</v>
      </c>
      <c r="V9" s="17">
        <f>[5]Abril!$C$25</f>
        <v>30.8</v>
      </c>
      <c r="W9" s="17">
        <f>[5]Abril!$C$26</f>
        <v>30.7</v>
      </c>
      <c r="X9" s="17">
        <f>[5]Abril!$C$27</f>
        <v>30.6</v>
      </c>
      <c r="Y9" s="17">
        <f>[5]Abril!$C$28</f>
        <v>31.9</v>
      </c>
      <c r="Z9" s="17">
        <f>[5]Abril!$C$29</f>
        <v>32.299999999999997</v>
      </c>
      <c r="AA9" s="17">
        <f>[5]Abril!$C$30</f>
        <v>32.4</v>
      </c>
      <c r="AB9" s="17">
        <f>[5]Abril!$C$31</f>
        <v>32</v>
      </c>
      <c r="AC9" s="17">
        <f>[5]Abril!$C$32</f>
        <v>31.8</v>
      </c>
      <c r="AD9" s="17">
        <f>[5]Abril!$C$33</f>
        <v>32</v>
      </c>
      <c r="AE9" s="17">
        <f>[5]Abril!$C$34</f>
        <v>31.8</v>
      </c>
      <c r="AF9" s="34">
        <f t="shared" si="1"/>
        <v>35</v>
      </c>
      <c r="AG9" s="37">
        <f t="shared" si="2"/>
        <v>31.829999999999995</v>
      </c>
    </row>
    <row r="10" spans="1:33" ht="17.100000000000001" customHeight="1" x14ac:dyDescent="0.2">
      <c r="A10" s="15" t="s">
        <v>2</v>
      </c>
      <c r="B10" s="17">
        <f>[6]Abril!$C$5</f>
        <v>30.6</v>
      </c>
      <c r="C10" s="17">
        <f>[6]Abril!$C$6</f>
        <v>31.9</v>
      </c>
      <c r="D10" s="17">
        <f>[6]Abril!$C$7</f>
        <v>32</v>
      </c>
      <c r="E10" s="17">
        <f>[6]Abril!$C$8</f>
        <v>31.8</v>
      </c>
      <c r="F10" s="17">
        <f>[6]Abril!$C$9</f>
        <v>25</v>
      </c>
      <c r="G10" s="17">
        <f>[6]Abril!$C$10</f>
        <v>27.9</v>
      </c>
      <c r="H10" s="17">
        <f>[6]Abril!$C$11</f>
        <v>29.1</v>
      </c>
      <c r="I10" s="17">
        <f>[6]Abril!$C$12</f>
        <v>30.2</v>
      </c>
      <c r="J10" s="17">
        <f>[6]Abril!$C$13</f>
        <v>31.7</v>
      </c>
      <c r="K10" s="17">
        <f>[6]Abril!$C$14</f>
        <v>32.299999999999997</v>
      </c>
      <c r="L10" s="17">
        <f>[6]Abril!$C$15</f>
        <v>31.8</v>
      </c>
      <c r="M10" s="17">
        <f>[6]Abril!$C$16</f>
        <v>31.5</v>
      </c>
      <c r="N10" s="17">
        <f>[6]Abril!$C$17</f>
        <v>32.1</v>
      </c>
      <c r="O10" s="17">
        <f>[6]Abril!$C$18</f>
        <v>30.7</v>
      </c>
      <c r="P10" s="17">
        <f>[6]Abril!$C$19</f>
        <v>31.9</v>
      </c>
      <c r="Q10" s="17">
        <f>[6]Abril!$C$20</f>
        <v>31.3</v>
      </c>
      <c r="R10" s="17">
        <f>[6]Abril!$C$21</f>
        <v>31.2</v>
      </c>
      <c r="S10" s="17">
        <f>[6]Abril!$C$22</f>
        <v>25.3</v>
      </c>
      <c r="T10" s="17">
        <f>[6]Abril!$C$23</f>
        <v>29.4</v>
      </c>
      <c r="U10" s="17">
        <f>[6]Abril!$C$24</f>
        <v>31.2</v>
      </c>
      <c r="V10" s="17">
        <f>[6]Abril!$C$25</f>
        <v>31.3</v>
      </c>
      <c r="W10" s="17">
        <f>[6]Abril!$C$26</f>
        <v>30.8</v>
      </c>
      <c r="X10" s="17">
        <f>[6]Abril!$C$27</f>
        <v>29.7</v>
      </c>
      <c r="Y10" s="17">
        <f>[6]Abril!$C$28</f>
        <v>31.8</v>
      </c>
      <c r="Z10" s="17">
        <f>[6]Abril!$C$29</f>
        <v>31.4</v>
      </c>
      <c r="AA10" s="17">
        <f>[6]Abril!$C$30</f>
        <v>30.4</v>
      </c>
      <c r="AB10" s="17">
        <f>[6]Abril!$C$31</f>
        <v>31.4</v>
      </c>
      <c r="AC10" s="17">
        <f>[6]Abril!$C$32</f>
        <v>31.1</v>
      </c>
      <c r="AD10" s="17">
        <f>[6]Abril!$C$33</f>
        <v>30.7</v>
      </c>
      <c r="AE10" s="17">
        <f>[6]Abril!$C$34</f>
        <v>29.8</v>
      </c>
      <c r="AF10" s="34">
        <f t="shared" si="1"/>
        <v>32.299999999999997</v>
      </c>
      <c r="AG10" s="37">
        <f t="shared" si="2"/>
        <v>30.576666666666661</v>
      </c>
    </row>
    <row r="11" spans="1:33" ht="17.100000000000001" customHeight="1" x14ac:dyDescent="0.2">
      <c r="A11" s="15" t="s">
        <v>3</v>
      </c>
      <c r="B11" s="17">
        <f>[7]Abril!$C$5</f>
        <v>31.5</v>
      </c>
      <c r="C11" s="17">
        <f>[7]Abril!$C$6</f>
        <v>31.7</v>
      </c>
      <c r="D11" s="17">
        <f>[7]Abril!$C$7</f>
        <v>30.8</v>
      </c>
      <c r="E11" s="17">
        <f>[7]Abril!$C$8</f>
        <v>31.7</v>
      </c>
      <c r="F11" s="17">
        <f>[7]Abril!$C$9</f>
        <v>33.200000000000003</v>
      </c>
      <c r="G11" s="17">
        <f>[7]Abril!$C$10</f>
        <v>30.9</v>
      </c>
      <c r="H11" s="17">
        <f>[7]Abril!$C$11</f>
        <v>29.2</v>
      </c>
      <c r="I11" s="17">
        <f>[7]Abril!$C$12</f>
        <v>31.2</v>
      </c>
      <c r="J11" s="17">
        <f>[7]Abril!$C$13</f>
        <v>32.299999999999997</v>
      </c>
      <c r="K11" s="17">
        <f>[7]Abril!$C$14</f>
        <v>32.6</v>
      </c>
      <c r="L11" s="17">
        <f>[7]Abril!$C$15</f>
        <v>32.799999999999997</v>
      </c>
      <c r="M11" s="17">
        <f>[7]Abril!$C$16</f>
        <v>32.9</v>
      </c>
      <c r="N11" s="17">
        <f>[7]Abril!$C$17</f>
        <v>32.1</v>
      </c>
      <c r="O11" s="17">
        <f>[7]Abril!$C$18</f>
        <v>30.7</v>
      </c>
      <c r="P11" s="17">
        <f>[7]Abril!$C$19</f>
        <v>31.8</v>
      </c>
      <c r="Q11" s="17">
        <f>[7]Abril!$C$20</f>
        <v>31.5</v>
      </c>
      <c r="R11" s="17">
        <f>[7]Abril!$C$21</f>
        <v>32.6</v>
      </c>
      <c r="S11" s="17">
        <f>[7]Abril!$C$22</f>
        <v>32.4</v>
      </c>
      <c r="T11" s="17">
        <f>[7]Abril!$C$23</f>
        <v>32.5</v>
      </c>
      <c r="U11" s="17">
        <f>[7]Abril!$C$24</f>
        <v>33.6</v>
      </c>
      <c r="V11" s="17">
        <f>[7]Abril!$C$25</f>
        <v>32.5</v>
      </c>
      <c r="W11" s="17">
        <f>[7]Abril!$C$26</f>
        <v>32</v>
      </c>
      <c r="X11" s="17">
        <f>[7]Abril!$C$27</f>
        <v>32.5</v>
      </c>
      <c r="Y11" s="17">
        <f>[7]Abril!$C$28</f>
        <v>30.9</v>
      </c>
      <c r="Z11" s="17">
        <f>[7]Abril!$C$29</f>
        <v>32.4</v>
      </c>
      <c r="AA11" s="17">
        <f>[7]Abril!$C$30</f>
        <v>29.7</v>
      </c>
      <c r="AB11" s="17">
        <f>[7]Abril!$C$31</f>
        <v>31.4</v>
      </c>
      <c r="AC11" s="17">
        <f>[7]Abril!$C$32</f>
        <v>32.9</v>
      </c>
      <c r="AD11" s="17">
        <f>[7]Abril!$C$33</f>
        <v>30.9</v>
      </c>
      <c r="AE11" s="17">
        <f>[7]Abril!$C$34</f>
        <v>30.8</v>
      </c>
      <c r="AF11" s="34">
        <f t="shared" si="1"/>
        <v>33.6</v>
      </c>
      <c r="AG11" s="37">
        <f t="shared" si="2"/>
        <v>31.799999999999997</v>
      </c>
    </row>
    <row r="12" spans="1:33" ht="17.100000000000001" customHeight="1" x14ac:dyDescent="0.2">
      <c r="A12" s="15" t="s">
        <v>4</v>
      </c>
      <c r="B12" s="17">
        <f>[8]Abril!$C$5</f>
        <v>30.3</v>
      </c>
      <c r="C12" s="17">
        <f>[8]Abril!$C$6</f>
        <v>28.8</v>
      </c>
      <c r="D12" s="17">
        <f>[8]Abril!$C$7</f>
        <v>29</v>
      </c>
      <c r="E12" s="17">
        <f>[8]Abril!$C$8</f>
        <v>30.2</v>
      </c>
      <c r="F12" s="17">
        <f>[8]Abril!$C$9</f>
        <v>28.4</v>
      </c>
      <c r="G12" s="17">
        <f>[8]Abril!$C$10</f>
        <v>28.4</v>
      </c>
      <c r="H12" s="17">
        <f>[8]Abril!$C$11</f>
        <v>27.1</v>
      </c>
      <c r="I12" s="17">
        <f>[8]Abril!$C$12</f>
        <v>29.8</v>
      </c>
      <c r="J12" s="17">
        <f>[8]Abril!$C$13</f>
        <v>30.4</v>
      </c>
      <c r="K12" s="17">
        <f>[8]Abril!$C$14</f>
        <v>29.6</v>
      </c>
      <c r="L12" s="17">
        <f>[8]Abril!$C$15</f>
        <v>29.3</v>
      </c>
      <c r="M12" s="17">
        <f>[8]Abril!$C$16</f>
        <v>28.8</v>
      </c>
      <c r="N12" s="17">
        <f>[8]Abril!$C$17</f>
        <v>28.8</v>
      </c>
      <c r="O12" s="17">
        <f>[8]Abril!$C$18</f>
        <v>28.7</v>
      </c>
      <c r="P12" s="17">
        <f>[8]Abril!$C$19</f>
        <v>29.9</v>
      </c>
      <c r="Q12" s="17">
        <f>[8]Abril!$C$20</f>
        <v>29.1</v>
      </c>
      <c r="R12" s="17">
        <f>[8]Abril!$C$21</f>
        <v>30.1</v>
      </c>
      <c r="S12" s="17">
        <f>[8]Abril!$C$22</f>
        <v>28.1</v>
      </c>
      <c r="T12" s="17">
        <f>[8]Abril!$C$23</f>
        <v>29.3</v>
      </c>
      <c r="U12" s="17">
        <f>[8]Abril!$C$24</f>
        <v>30.6</v>
      </c>
      <c r="V12" s="17">
        <f>[8]Abril!$C$25</f>
        <v>30</v>
      </c>
      <c r="W12" s="17">
        <f>[8]Abril!$C$26</f>
        <v>28.2</v>
      </c>
      <c r="X12" s="17">
        <f>[8]Abril!$C$27</f>
        <v>28.7</v>
      </c>
      <c r="Y12" s="17">
        <f>[8]Abril!$C$28</f>
        <v>27.8</v>
      </c>
      <c r="Z12" s="17">
        <f>[8]Abril!$C$29</f>
        <v>28.4</v>
      </c>
      <c r="AA12" s="17">
        <f>[8]Abril!$C$30</f>
        <v>27.2</v>
      </c>
      <c r="AB12" s="17">
        <f>[8]Abril!$C$31</f>
        <v>28.7</v>
      </c>
      <c r="AC12" s="17">
        <f>[8]Abril!$C$32</f>
        <v>29.2</v>
      </c>
      <c r="AD12" s="17">
        <f>[8]Abril!$C$33</f>
        <v>27.4</v>
      </c>
      <c r="AE12" s="17">
        <f>[8]Abril!$C$34</f>
        <v>27</v>
      </c>
      <c r="AF12" s="34">
        <f t="shared" si="1"/>
        <v>30.6</v>
      </c>
      <c r="AG12" s="37">
        <f t="shared" si="2"/>
        <v>28.910000000000007</v>
      </c>
    </row>
    <row r="13" spans="1:33" ht="17.100000000000001" customHeight="1" x14ac:dyDescent="0.2">
      <c r="A13" s="15" t="s">
        <v>5</v>
      </c>
      <c r="B13" s="17">
        <f>[9]Abril!$C$5</f>
        <v>26.8</v>
      </c>
      <c r="C13" s="17">
        <f>[9]Abril!$C$6</f>
        <v>32</v>
      </c>
      <c r="D13" s="17">
        <f>[9]Abril!$C$7</f>
        <v>33.700000000000003</v>
      </c>
      <c r="E13" s="17">
        <f>[9]Abril!$C$8</f>
        <v>34.5</v>
      </c>
      <c r="F13" s="17">
        <f>[9]Abril!$C$9</f>
        <v>33.5</v>
      </c>
      <c r="G13" s="17">
        <f>[9]Abril!$C$10</f>
        <v>29.7</v>
      </c>
      <c r="H13" s="17">
        <f>[9]Abril!$C$11</f>
        <v>31.9</v>
      </c>
      <c r="I13" s="17">
        <f>[9]Abril!$C$12</f>
        <v>32.200000000000003</v>
      </c>
      <c r="J13" s="17">
        <f>[9]Abril!$C$13</f>
        <v>34.6</v>
      </c>
      <c r="K13" s="17">
        <f>[9]Abril!$C$14</f>
        <v>35.4</v>
      </c>
      <c r="L13" s="17">
        <f>[9]Abril!$C$15</f>
        <v>30</v>
      </c>
      <c r="M13" s="17">
        <f>[9]Abril!$C$16</f>
        <v>32.700000000000003</v>
      </c>
      <c r="N13" s="17">
        <f>[9]Abril!$C$17</f>
        <v>32.6</v>
      </c>
      <c r="O13" s="17">
        <f>[9]Abril!$C$18</f>
        <v>35.299999999999997</v>
      </c>
      <c r="P13" s="17">
        <f>[9]Abril!$C$19</f>
        <v>35.200000000000003</v>
      </c>
      <c r="Q13" s="17">
        <f>[9]Abril!$C$20</f>
        <v>35.299999999999997</v>
      </c>
      <c r="R13" s="17">
        <f>[9]Abril!$C$21</f>
        <v>36.1</v>
      </c>
      <c r="S13" s="17">
        <f>[9]Abril!$C$22</f>
        <v>29.2</v>
      </c>
      <c r="T13" s="17">
        <f>[9]Abril!$C$23</f>
        <v>33.5</v>
      </c>
      <c r="U13" s="17">
        <f>[9]Abril!$C$24</f>
        <v>36.1</v>
      </c>
      <c r="V13" s="17">
        <f>[9]Abril!$C$25</f>
        <v>31.9</v>
      </c>
      <c r="W13" s="17">
        <f>[9]Abril!$C$26</f>
        <v>32.700000000000003</v>
      </c>
      <c r="X13" s="17">
        <f>[9]Abril!$C$27</f>
        <v>33</v>
      </c>
      <c r="Y13" s="17">
        <f>[9]Abril!$C$28</f>
        <v>32.700000000000003</v>
      </c>
      <c r="Z13" s="17">
        <f>[9]Abril!$C$29</f>
        <v>35.6</v>
      </c>
      <c r="AA13" s="17">
        <f>[9]Abril!$C$30</f>
        <v>34.299999999999997</v>
      </c>
      <c r="AB13" s="17">
        <f>[9]Abril!$C$31</f>
        <v>34.1</v>
      </c>
      <c r="AC13" s="17">
        <f>[9]Abril!$C$32</f>
        <v>33.4</v>
      </c>
      <c r="AD13" s="17">
        <f>[9]Abril!$C$33</f>
        <v>33.5</v>
      </c>
      <c r="AE13" s="17">
        <f>[9]Abril!$C$34</f>
        <v>34.200000000000003</v>
      </c>
      <c r="AF13" s="34">
        <f t="shared" si="1"/>
        <v>36.1</v>
      </c>
      <c r="AG13" s="37">
        <f t="shared" si="2"/>
        <v>33.190000000000005</v>
      </c>
    </row>
    <row r="14" spans="1:33" ht="17.100000000000001" customHeight="1" x14ac:dyDescent="0.2">
      <c r="A14" s="15" t="s">
        <v>50</v>
      </c>
      <c r="B14" s="17">
        <f>[10]Abril!$C$5</f>
        <v>30.6</v>
      </c>
      <c r="C14" s="17">
        <f>[10]Abril!$C$6</f>
        <v>31.6</v>
      </c>
      <c r="D14" s="17">
        <f>[10]Abril!$C$7</f>
        <v>31.4</v>
      </c>
      <c r="E14" s="17">
        <f>[10]Abril!$C$8</f>
        <v>31.8</v>
      </c>
      <c r="F14" s="17">
        <f>[10]Abril!$C$9</f>
        <v>28.3</v>
      </c>
      <c r="G14" s="17">
        <f>[10]Abril!$C$10</f>
        <v>29.3</v>
      </c>
      <c r="H14" s="17">
        <f>[10]Abril!$C$11</f>
        <v>28.8</v>
      </c>
      <c r="I14" s="17">
        <f>[10]Abril!$C$12</f>
        <v>30.3</v>
      </c>
      <c r="J14" s="17">
        <f>[10]Abril!$C$13</f>
        <v>31.3</v>
      </c>
      <c r="K14" s="17">
        <f>[10]Abril!$C$14</f>
        <v>32.1</v>
      </c>
      <c r="L14" s="17">
        <f>[10]Abril!$C$15</f>
        <v>31.3</v>
      </c>
      <c r="M14" s="17">
        <f>[10]Abril!$C$16</f>
        <v>30.3</v>
      </c>
      <c r="N14" s="17">
        <f>[10]Abril!$C$17</f>
        <v>30.7</v>
      </c>
      <c r="O14" s="17">
        <f>[10]Abril!$C$18</f>
        <v>29.7</v>
      </c>
      <c r="P14" s="17">
        <f>[10]Abril!$C$19</f>
        <v>31.4</v>
      </c>
      <c r="Q14" s="17">
        <f>[10]Abril!$C$20</f>
        <v>30.8</v>
      </c>
      <c r="R14" s="17">
        <f>[10]Abril!$C$21</f>
        <v>30.4</v>
      </c>
      <c r="S14" s="17">
        <f>[10]Abril!$C$22</f>
        <v>29.6</v>
      </c>
      <c r="T14" s="17">
        <f>[10]Abril!$C$23</f>
        <v>31</v>
      </c>
      <c r="U14" s="17">
        <f>[10]Abril!$C$24</f>
        <v>32.6</v>
      </c>
      <c r="V14" s="17">
        <f>[10]Abril!$C$25</f>
        <v>31.7</v>
      </c>
      <c r="W14" s="17">
        <f>[10]Abril!$C$26</f>
        <v>31.4</v>
      </c>
      <c r="X14" s="17">
        <f>[10]Abril!$C$27</f>
        <v>30</v>
      </c>
      <c r="Y14" s="17">
        <f>[10]Abril!$C$28</f>
        <v>29</v>
      </c>
      <c r="Z14" s="17">
        <f>[10]Abril!$C$29</f>
        <v>31.2</v>
      </c>
      <c r="AA14" s="17">
        <f>[10]Abril!$C$30</f>
        <v>29.9</v>
      </c>
      <c r="AB14" s="17">
        <f>[10]Abril!$C$31</f>
        <v>31.2</v>
      </c>
      <c r="AC14" s="17">
        <f>[10]Abril!$C$32</f>
        <v>30.1</v>
      </c>
      <c r="AD14" s="17">
        <f>[10]Abril!$C$33</f>
        <v>29.8</v>
      </c>
      <c r="AE14" s="17">
        <f>[10]Abril!$C$34</f>
        <v>30.7</v>
      </c>
      <c r="AF14" s="34">
        <f>MAX(B14:AE14)</f>
        <v>32.6</v>
      </c>
      <c r="AG14" s="37">
        <f>AVERAGE(B14:AE14)</f>
        <v>30.610000000000007</v>
      </c>
    </row>
    <row r="15" spans="1:33" ht="17.100000000000001" customHeight="1" x14ac:dyDescent="0.2">
      <c r="A15" s="15" t="s">
        <v>6</v>
      </c>
      <c r="B15" s="17">
        <f>[11]Abril!$C$5</f>
        <v>31.4</v>
      </c>
      <c r="C15" s="17">
        <f>[11]Abril!$C$6</f>
        <v>34.200000000000003</v>
      </c>
      <c r="D15" s="17">
        <f>[11]Abril!$C$7</f>
        <v>34.200000000000003</v>
      </c>
      <c r="E15" s="17">
        <f>[11]Abril!$C$8</f>
        <v>34</v>
      </c>
      <c r="F15" s="17">
        <f>[11]Abril!$C$9</f>
        <v>30.5</v>
      </c>
      <c r="G15" s="17">
        <f>[11]Abril!$C$10</f>
        <v>30.6</v>
      </c>
      <c r="H15" s="17">
        <f>[11]Abril!$C$11</f>
        <v>31.4</v>
      </c>
      <c r="I15" s="17">
        <f>[11]Abril!$C$12</f>
        <v>33.1</v>
      </c>
      <c r="J15" s="17">
        <f>[11]Abril!$C$13</f>
        <v>33.9</v>
      </c>
      <c r="K15" s="17">
        <f>[11]Abril!$C$14</f>
        <v>34</v>
      </c>
      <c r="L15" s="17">
        <f>[11]Abril!$C$15</f>
        <v>33.799999999999997</v>
      </c>
      <c r="M15" s="17">
        <f>[11]Abril!$C$16</f>
        <v>32.4</v>
      </c>
      <c r="N15" s="17">
        <f>[11]Abril!$C$17</f>
        <v>32.700000000000003</v>
      </c>
      <c r="O15" s="17">
        <f>[11]Abril!$C$18</f>
        <v>32.5</v>
      </c>
      <c r="P15" s="17">
        <f>[11]Abril!$C$19</f>
        <v>34.1</v>
      </c>
      <c r="Q15" s="17">
        <f>[11]Abril!$C$20</f>
        <v>32.799999999999997</v>
      </c>
      <c r="R15" s="17">
        <f>[11]Abril!$C$21</f>
        <v>33.1</v>
      </c>
      <c r="S15" s="17">
        <f>[11]Abril!$C$22</f>
        <v>32.700000000000003</v>
      </c>
      <c r="T15" s="17">
        <f>[11]Abril!$C$23</f>
        <v>33</v>
      </c>
      <c r="U15" s="17">
        <f>[11]Abril!$C$24</f>
        <v>34.299999999999997</v>
      </c>
      <c r="V15" s="17">
        <f>[11]Abril!$C$25</f>
        <v>34.5</v>
      </c>
      <c r="W15" s="17">
        <f>[11]Abril!$C$26</f>
        <v>33.6</v>
      </c>
      <c r="X15" s="17">
        <f>[11]Abril!$C$27</f>
        <v>33.6</v>
      </c>
      <c r="Y15" s="17">
        <f>[11]Abril!$C$28</f>
        <v>32.5</v>
      </c>
      <c r="Z15" s="17">
        <f>[11]Abril!$C$29</f>
        <v>33.799999999999997</v>
      </c>
      <c r="AA15" s="17">
        <f>[11]Abril!$C$30</f>
        <v>33</v>
      </c>
      <c r="AB15" s="17">
        <f>[11]Abril!$C$31</f>
        <v>32.5</v>
      </c>
      <c r="AC15" s="17">
        <f>[11]Abril!$C$32</f>
        <v>32.4</v>
      </c>
      <c r="AD15" s="17">
        <f>[11]Abril!$C$33</f>
        <v>32.200000000000003</v>
      </c>
      <c r="AE15" s="17">
        <f>[11]Abril!$C$34</f>
        <v>33</v>
      </c>
      <c r="AF15" s="34">
        <f t="shared" ref="AF15:AF30" si="5">MAX(B15:AE15)</f>
        <v>34.5</v>
      </c>
      <c r="AG15" s="37">
        <f t="shared" ref="AG15:AG30" si="6">AVERAGE(B15:AE15)</f>
        <v>32.993333333333332</v>
      </c>
    </row>
    <row r="16" spans="1:33" ht="17.100000000000001" customHeight="1" x14ac:dyDescent="0.2">
      <c r="A16" s="15" t="s">
        <v>7</v>
      </c>
      <c r="B16" s="17">
        <f>[12]Abril!$C$5</f>
        <v>28.9</v>
      </c>
      <c r="C16" s="17">
        <f>[12]Abril!$C$6</f>
        <v>29.8</v>
      </c>
      <c r="D16" s="17">
        <f>[12]Abril!$C$7</f>
        <v>29.1</v>
      </c>
      <c r="E16" s="17">
        <f>[12]Abril!$C$8</f>
        <v>30.9</v>
      </c>
      <c r="F16" s="17">
        <f>[12]Abril!$C$9</f>
        <v>22.5</v>
      </c>
      <c r="G16" s="17" t="str">
        <f>[12]Abril!$C$10</f>
        <v>*</v>
      </c>
      <c r="H16" s="17" t="str">
        <f>[12]Abril!$C$11</f>
        <v>*</v>
      </c>
      <c r="I16" s="17">
        <f>[12]Abril!$C$12</f>
        <v>27.2</v>
      </c>
      <c r="J16" s="17" t="str">
        <f>[12]Abril!$C$13</f>
        <v>*</v>
      </c>
      <c r="K16" s="17">
        <f>[12]Abril!$C$14</f>
        <v>28.4</v>
      </c>
      <c r="L16" s="17">
        <f>[12]Abril!$C$15</f>
        <v>29.6</v>
      </c>
      <c r="M16" s="17">
        <f>[12]Abril!$C$16</f>
        <v>29.6</v>
      </c>
      <c r="N16" s="17">
        <f>[12]Abril!$C$17</f>
        <v>28.2</v>
      </c>
      <c r="O16" s="17">
        <f>[12]Abril!$C$18</f>
        <v>30.7</v>
      </c>
      <c r="P16" s="17">
        <f>[12]Abril!$C$19</f>
        <v>30</v>
      </c>
      <c r="Q16" s="17">
        <f>[12]Abril!$C$20</f>
        <v>29.5</v>
      </c>
      <c r="R16" s="17">
        <f>[12]Abril!$C$21</f>
        <v>30.3</v>
      </c>
      <c r="S16" s="17">
        <f>[12]Abril!$C$22</f>
        <v>23.3</v>
      </c>
      <c r="T16" s="17">
        <f>[12]Abril!$C$23</f>
        <v>28.5</v>
      </c>
      <c r="U16" s="17">
        <f>[12]Abril!$C$24</f>
        <v>31</v>
      </c>
      <c r="V16" s="17">
        <f>[12]Abril!$C$25</f>
        <v>30</v>
      </c>
      <c r="W16" s="17">
        <f>[12]Abril!$C$26</f>
        <v>28</v>
      </c>
      <c r="X16" s="17">
        <f>[12]Abril!$C$27</f>
        <v>27</v>
      </c>
      <c r="Y16" s="17">
        <f>[12]Abril!$C$28</f>
        <v>29.5</v>
      </c>
      <c r="Z16" s="17">
        <f>[12]Abril!$C$29</f>
        <v>28.8</v>
      </c>
      <c r="AA16" s="17">
        <f>[12]Abril!$C$30</f>
        <v>26.7</v>
      </c>
      <c r="AB16" s="17">
        <f>[12]Abril!$C$31</f>
        <v>27</v>
      </c>
      <c r="AC16" s="17">
        <f>[12]Abril!$C$32</f>
        <v>22.4</v>
      </c>
      <c r="AD16" s="17" t="str">
        <f>[12]Abril!$C$33</f>
        <v>*</v>
      </c>
      <c r="AE16" s="17">
        <f>[12]Abril!$C$34</f>
        <v>26.4</v>
      </c>
      <c r="AF16" s="34">
        <f t="shared" si="5"/>
        <v>31</v>
      </c>
      <c r="AG16" s="37">
        <f t="shared" si="6"/>
        <v>28.20384615384615</v>
      </c>
    </row>
    <row r="17" spans="1:33" ht="17.100000000000001" customHeight="1" x14ac:dyDescent="0.2">
      <c r="A17" s="15" t="s">
        <v>8</v>
      </c>
      <c r="B17" s="17">
        <f>[13]Abril!$C$5</f>
        <v>28.4</v>
      </c>
      <c r="C17" s="17">
        <f>[13]Abril!$C$6</f>
        <v>32.299999999999997</v>
      </c>
      <c r="D17" s="17">
        <f>[13]Abril!$C$7</f>
        <v>31.4</v>
      </c>
      <c r="E17" s="17">
        <f>[13]Abril!$C$8</f>
        <v>32.1</v>
      </c>
      <c r="F17" s="17">
        <f>[13]Abril!$C$9</f>
        <v>30.1</v>
      </c>
      <c r="G17" s="17">
        <f>[13]Abril!$C$10</f>
        <v>26.7</v>
      </c>
      <c r="H17" s="17">
        <f>[13]Abril!$C$11</f>
        <v>27.8</v>
      </c>
      <c r="I17" s="17">
        <f>[13]Abril!$C$12</f>
        <v>27.9</v>
      </c>
      <c r="J17" s="17">
        <f>[13]Abril!$C$13</f>
        <v>29.6</v>
      </c>
      <c r="K17" s="17">
        <f>[13]Abril!$C$14</f>
        <v>31.1</v>
      </c>
      <c r="L17" s="17">
        <f>[13]Abril!$C$15</f>
        <v>31.8</v>
      </c>
      <c r="M17" s="17">
        <f>[13]Abril!$C$16</f>
        <v>32.200000000000003</v>
      </c>
      <c r="N17" s="17">
        <f>[13]Abril!$C$17</f>
        <v>30.6</v>
      </c>
      <c r="O17" s="17">
        <f>[13]Abril!$C$18</f>
        <v>28.7</v>
      </c>
      <c r="P17" s="17">
        <f>[13]Abril!$C$19</f>
        <v>28.5</v>
      </c>
      <c r="Q17" s="17">
        <f>[13]Abril!$C$20</f>
        <v>31.4</v>
      </c>
      <c r="R17" s="17">
        <f>[13]Abril!$C$21</f>
        <v>30.2</v>
      </c>
      <c r="S17" s="17">
        <f>[13]Abril!$C$22</f>
        <v>25.1</v>
      </c>
      <c r="T17" s="17">
        <f>[13]Abril!$C$23</f>
        <v>30.2</v>
      </c>
      <c r="U17" s="17">
        <f>[13]Abril!$C$24</f>
        <v>32.6</v>
      </c>
      <c r="V17" s="17">
        <f>[13]Abril!$C$25</f>
        <v>30.8</v>
      </c>
      <c r="W17" s="17">
        <f>[13]Abril!$C$26</f>
        <v>28.6</v>
      </c>
      <c r="X17" s="17">
        <f>[13]Abril!$C$27</f>
        <v>27.6</v>
      </c>
      <c r="Y17" s="17">
        <f>[13]Abril!$C$28</f>
        <v>30.6</v>
      </c>
      <c r="Z17" s="17">
        <f>[13]Abril!$C$29</f>
        <v>28.7</v>
      </c>
      <c r="AA17" s="17">
        <f>[13]Abril!$C$30</f>
        <v>28</v>
      </c>
      <c r="AB17" s="17">
        <f>[13]Abril!$C$31</f>
        <v>28.1</v>
      </c>
      <c r="AC17" s="17">
        <f>[13]Abril!$C$32</f>
        <v>28.4</v>
      </c>
      <c r="AD17" s="17">
        <f>[13]Abril!$C$33</f>
        <v>28.3</v>
      </c>
      <c r="AE17" s="17">
        <f>[13]Abril!$C$34</f>
        <v>27.6</v>
      </c>
      <c r="AF17" s="34">
        <f t="shared" si="5"/>
        <v>32.6</v>
      </c>
      <c r="AG17" s="37">
        <f t="shared" si="6"/>
        <v>29.513333333333335</v>
      </c>
    </row>
    <row r="18" spans="1:33" ht="17.100000000000001" customHeight="1" x14ac:dyDescent="0.2">
      <c r="A18" s="15" t="s">
        <v>9</v>
      </c>
      <c r="B18" s="17">
        <f>[14]Abril!$C$5</f>
        <v>30.2</v>
      </c>
      <c r="C18" s="17">
        <f>[14]Abril!$C$6</f>
        <v>30.6</v>
      </c>
      <c r="D18" s="17">
        <f>[14]Abril!$C$7</f>
        <v>29.9</v>
      </c>
      <c r="E18" s="17">
        <f>[14]Abril!$C$8</f>
        <v>32</v>
      </c>
      <c r="F18" s="17">
        <f>[14]Abril!$C$9</f>
        <v>28</v>
      </c>
      <c r="G18" s="17">
        <f>[14]Abril!$C$10</f>
        <v>25.3</v>
      </c>
      <c r="H18" s="17">
        <f>[14]Abril!$C$11</f>
        <v>27.5</v>
      </c>
      <c r="I18" s="17">
        <f>[14]Abril!$C$12</f>
        <v>28.3</v>
      </c>
      <c r="J18" s="17">
        <f>[14]Abril!$C$13</f>
        <v>30</v>
      </c>
      <c r="K18" s="17">
        <f>[14]Abril!$C$14</f>
        <v>30</v>
      </c>
      <c r="L18" s="17">
        <f>[14]Abril!$C$15</f>
        <v>31.4</v>
      </c>
      <c r="M18" s="17">
        <f>[14]Abril!$C$16</f>
        <v>31.8</v>
      </c>
      <c r="N18" s="17">
        <f>[14]Abril!$C$17</f>
        <v>30.1</v>
      </c>
      <c r="O18" s="17">
        <f>[14]Abril!$C$18</f>
        <v>31.7</v>
      </c>
      <c r="P18" s="17">
        <f>[14]Abril!$C$19</f>
        <v>30.2</v>
      </c>
      <c r="Q18" s="17">
        <f>[14]Abril!$C$20</f>
        <v>30.8</v>
      </c>
      <c r="R18" s="17">
        <f>[14]Abril!$C$21</f>
        <v>31.5</v>
      </c>
      <c r="S18" s="17">
        <f>[14]Abril!$C$22</f>
        <v>26.3</v>
      </c>
      <c r="T18" s="17">
        <f>[14]Abril!$C$23</f>
        <v>30.7</v>
      </c>
      <c r="U18" s="17">
        <f>[14]Abril!$C$24</f>
        <v>32.5</v>
      </c>
      <c r="V18" s="17">
        <f>[14]Abril!$C$25</f>
        <v>32.1</v>
      </c>
      <c r="W18" s="17">
        <f>[14]Abril!$C$26</f>
        <v>28.9</v>
      </c>
      <c r="X18" s="17">
        <f>[14]Abril!$C$27</f>
        <v>29.3</v>
      </c>
      <c r="Y18" s="17">
        <f>[14]Abril!$C$28</f>
        <v>31.1</v>
      </c>
      <c r="Z18" s="17">
        <f>[14]Abril!$C$29</f>
        <v>30.2</v>
      </c>
      <c r="AA18" s="17">
        <f>[14]Abril!$C$30</f>
        <v>28.3</v>
      </c>
      <c r="AB18" s="17">
        <f>[14]Abril!$C$31</f>
        <v>28.5</v>
      </c>
      <c r="AC18" s="17">
        <f>[14]Abril!$C$32</f>
        <v>29.1</v>
      </c>
      <c r="AD18" s="17">
        <f>[14]Abril!$C$33</f>
        <v>28.6</v>
      </c>
      <c r="AE18" s="17">
        <f>[14]Abril!$C$34</f>
        <v>27.8</v>
      </c>
      <c r="AF18" s="34">
        <f t="shared" si="5"/>
        <v>32.5</v>
      </c>
      <c r="AG18" s="37">
        <f t="shared" si="6"/>
        <v>29.756666666666668</v>
      </c>
    </row>
    <row r="19" spans="1:33" ht="17.100000000000001" customHeight="1" x14ac:dyDescent="0.2">
      <c r="A19" s="15" t="s">
        <v>49</v>
      </c>
      <c r="B19" s="17">
        <f>[15]Abril!$C$5</f>
        <v>31.9</v>
      </c>
      <c r="C19" s="17">
        <f>[15]Abril!$C$6</f>
        <v>33.200000000000003</v>
      </c>
      <c r="D19" s="17">
        <f>[15]Abril!$C$7</f>
        <v>33.700000000000003</v>
      </c>
      <c r="E19" s="17">
        <f>[15]Abril!$C$8</f>
        <v>33.6</v>
      </c>
      <c r="F19" s="17">
        <f>[15]Abril!$C$9</f>
        <v>27.4</v>
      </c>
      <c r="G19" s="17">
        <f>[15]Abril!$C$10</f>
        <v>28.5</v>
      </c>
      <c r="H19" s="17">
        <f>[15]Abril!$C$11</f>
        <v>30.2</v>
      </c>
      <c r="I19" s="17">
        <f>[15]Abril!$C$12</f>
        <v>31.8</v>
      </c>
      <c r="J19" s="17">
        <f>[15]Abril!$C$13</f>
        <v>33.5</v>
      </c>
      <c r="K19" s="17">
        <f>[15]Abril!$C$14</f>
        <v>32.4</v>
      </c>
      <c r="L19" s="17">
        <f>[15]Abril!$C$15</f>
        <v>31.3</v>
      </c>
      <c r="M19" s="17">
        <f>[15]Abril!$C$16</f>
        <v>32</v>
      </c>
      <c r="N19" s="17">
        <f>[15]Abril!$C$17</f>
        <v>32.200000000000003</v>
      </c>
      <c r="O19" s="17">
        <f>[15]Abril!$C$18</f>
        <v>31.9</v>
      </c>
      <c r="P19" s="17">
        <f>[15]Abril!$C$19</f>
        <v>32.5</v>
      </c>
      <c r="Q19" s="17">
        <f>[15]Abril!$C$20</f>
        <v>32.6</v>
      </c>
      <c r="R19" s="17">
        <f>[15]Abril!$C$21</f>
        <v>32</v>
      </c>
      <c r="S19" s="17">
        <f>[15]Abril!$C$22</f>
        <v>25</v>
      </c>
      <c r="T19" s="17">
        <f>[15]Abril!$C$23</f>
        <v>28.9</v>
      </c>
      <c r="U19" s="17">
        <f>[15]Abril!$C$24</f>
        <v>32.4</v>
      </c>
      <c r="V19" s="17">
        <f>[15]Abril!$C$25</f>
        <v>30.6</v>
      </c>
      <c r="W19" s="17">
        <f>[15]Abril!$C$26</f>
        <v>31.2</v>
      </c>
      <c r="X19" s="17">
        <f>[15]Abril!$C$27</f>
        <v>31.7</v>
      </c>
      <c r="Y19" s="17">
        <f>[15]Abril!$C$28</f>
        <v>32.299999999999997</v>
      </c>
      <c r="Z19" s="17">
        <f>[15]Abril!$C$29</f>
        <v>32.6</v>
      </c>
      <c r="AA19" s="17">
        <f>[15]Abril!$C$30</f>
        <v>31.6</v>
      </c>
      <c r="AB19" s="17">
        <f>[15]Abril!$C$31</f>
        <v>31.1</v>
      </c>
      <c r="AC19" s="17">
        <f>[15]Abril!$C$32</f>
        <v>29.9</v>
      </c>
      <c r="AD19" s="17">
        <f>[15]Abril!$C$33</f>
        <v>31</v>
      </c>
      <c r="AE19" s="17">
        <f>[15]Abril!$C$34</f>
        <v>31.1</v>
      </c>
      <c r="AF19" s="34">
        <f t="shared" si="5"/>
        <v>33.700000000000003</v>
      </c>
      <c r="AG19" s="37">
        <f t="shared" si="6"/>
        <v>31.33666666666667</v>
      </c>
    </row>
    <row r="20" spans="1:33" ht="17.100000000000001" customHeight="1" x14ac:dyDescent="0.2">
      <c r="A20" s="15" t="s">
        <v>10</v>
      </c>
      <c r="B20" s="17">
        <f>[16]Abril!$C$5</f>
        <v>30.6</v>
      </c>
      <c r="C20" s="17">
        <f>[16]Abril!$C$6</f>
        <v>31.8</v>
      </c>
      <c r="D20" s="17">
        <f>[16]Abril!$C$7</f>
        <v>31.1</v>
      </c>
      <c r="E20" s="17">
        <f>[16]Abril!$C$8</f>
        <v>31.7</v>
      </c>
      <c r="F20" s="17">
        <f>[16]Abril!$C$9</f>
        <v>28</v>
      </c>
      <c r="G20" s="17">
        <f>[16]Abril!$C$10</f>
        <v>25.6</v>
      </c>
      <c r="H20" s="17">
        <f>[16]Abril!$C$11</f>
        <v>27.9</v>
      </c>
      <c r="I20" s="17">
        <f>[16]Abril!$C$12</f>
        <v>28.9</v>
      </c>
      <c r="J20" s="17">
        <f>[16]Abril!$C$13</f>
        <v>30.7</v>
      </c>
      <c r="K20" s="17">
        <f>[16]Abril!$C$14</f>
        <v>31.2</v>
      </c>
      <c r="L20" s="17">
        <f>[16]Abril!$C$15</f>
        <v>32.799999999999997</v>
      </c>
      <c r="M20" s="17">
        <f>[16]Abril!$C$16</f>
        <v>32</v>
      </c>
      <c r="N20" s="17">
        <f>[16]Abril!$C$17</f>
        <v>30.1</v>
      </c>
      <c r="O20" s="17">
        <f>[16]Abril!$C$18</f>
        <v>32.5</v>
      </c>
      <c r="P20" s="17">
        <f>[16]Abril!$C$19</f>
        <v>28</v>
      </c>
      <c r="Q20" s="17">
        <f>[16]Abril!$C$20</f>
        <v>31.1</v>
      </c>
      <c r="R20" s="17">
        <f>[16]Abril!$C$21</f>
        <v>32.299999999999997</v>
      </c>
      <c r="S20" s="17">
        <f>[16]Abril!$C$22</f>
        <v>23.8</v>
      </c>
      <c r="T20" s="17">
        <f>[16]Abril!$C$23</f>
        <v>30.1</v>
      </c>
      <c r="U20" s="17">
        <f>[16]Abril!$C$24</f>
        <v>32.6</v>
      </c>
      <c r="V20" s="17">
        <f>[16]Abril!$C$25</f>
        <v>31.5</v>
      </c>
      <c r="W20" s="17">
        <f>[16]Abril!$C$26</f>
        <v>29.3</v>
      </c>
      <c r="X20" s="17">
        <f>[16]Abril!$C$27</f>
        <v>27.3</v>
      </c>
      <c r="Y20" s="17">
        <f>[16]Abril!$C$28</f>
        <v>30.8</v>
      </c>
      <c r="Z20" s="17">
        <f>[16]Abril!$C$29</f>
        <v>29.2</v>
      </c>
      <c r="AA20" s="17">
        <f>[16]Abril!$C$30</f>
        <v>28.9</v>
      </c>
      <c r="AB20" s="17">
        <f>[16]Abril!$C$31</f>
        <v>29.3</v>
      </c>
      <c r="AC20" s="17">
        <f>[16]Abril!$C$32</f>
        <v>28.2</v>
      </c>
      <c r="AD20" s="17">
        <f>[16]Abril!$C$33</f>
        <v>29.4</v>
      </c>
      <c r="AE20" s="17">
        <f>[16]Abril!$C$34</f>
        <v>28.8</v>
      </c>
      <c r="AF20" s="34">
        <f t="shared" si="5"/>
        <v>32.799999999999997</v>
      </c>
      <c r="AG20" s="37">
        <f t="shared" si="6"/>
        <v>29.849999999999998</v>
      </c>
    </row>
    <row r="21" spans="1:33" ht="17.100000000000001" customHeight="1" x14ac:dyDescent="0.2">
      <c r="A21" s="15" t="s">
        <v>11</v>
      </c>
      <c r="B21" s="17">
        <f>[17]Abril!$C$5</f>
        <v>29.3</v>
      </c>
      <c r="C21" s="17">
        <f>[17]Abril!$C$6</f>
        <v>30.5</v>
      </c>
      <c r="D21" s="17">
        <f>[17]Abril!$C$7</f>
        <v>29.2</v>
      </c>
      <c r="E21" s="17">
        <f>[17]Abril!$C$8</f>
        <v>32.700000000000003</v>
      </c>
      <c r="F21" s="17">
        <f>[17]Abril!$C$9</f>
        <v>26.4</v>
      </c>
      <c r="G21" s="17">
        <f>[17]Abril!$C$10</f>
        <v>26.4</v>
      </c>
      <c r="H21" s="17">
        <f>[17]Abril!$C$11</f>
        <v>27</v>
      </c>
      <c r="I21" s="17">
        <f>[17]Abril!$C$12</f>
        <v>29.1</v>
      </c>
      <c r="J21" s="17">
        <f>[17]Abril!$C$13</f>
        <v>30.3</v>
      </c>
      <c r="K21" s="17">
        <f>[17]Abril!$C$14</f>
        <v>30</v>
      </c>
      <c r="L21" s="17">
        <f>[17]Abril!$C$15</f>
        <v>30.6</v>
      </c>
      <c r="M21" s="17">
        <f>[17]Abril!$C$16</f>
        <v>31.2</v>
      </c>
      <c r="N21" s="17">
        <f>[17]Abril!$C$17</f>
        <v>30.2</v>
      </c>
      <c r="O21" s="17">
        <f>[17]Abril!$C$18</f>
        <v>32.5</v>
      </c>
      <c r="P21" s="17">
        <f>[17]Abril!$C$19</f>
        <v>32.9</v>
      </c>
      <c r="Q21" s="17">
        <f>[17]Abril!$C$20</f>
        <v>31.6</v>
      </c>
      <c r="R21" s="17">
        <f>[17]Abril!$C$21</f>
        <v>31.5</v>
      </c>
      <c r="S21" s="17">
        <f>[17]Abril!$C$22</f>
        <v>22.5</v>
      </c>
      <c r="T21" s="17">
        <f>[17]Abril!$C$23</f>
        <v>30.1</v>
      </c>
      <c r="U21" s="17">
        <f>[17]Abril!$C$24</f>
        <v>32.200000000000003</v>
      </c>
      <c r="V21" s="17">
        <f>[17]Abril!$C$25</f>
        <v>31.7</v>
      </c>
      <c r="W21" s="17">
        <f>[17]Abril!$C$26</f>
        <v>30.2</v>
      </c>
      <c r="X21" s="17">
        <f>[17]Abril!$C$27</f>
        <v>28.8</v>
      </c>
      <c r="Y21" s="17">
        <f>[17]Abril!$C$28</f>
        <v>30.4</v>
      </c>
      <c r="Z21" s="17">
        <f>[17]Abril!$C$29</f>
        <v>30.3</v>
      </c>
      <c r="AA21" s="17">
        <f>[17]Abril!$C$30</f>
        <v>28.6</v>
      </c>
      <c r="AB21" s="17">
        <f>[17]Abril!$C$31</f>
        <v>28.3</v>
      </c>
      <c r="AC21" s="17">
        <f>[17]Abril!$C$32</f>
        <v>28.1</v>
      </c>
      <c r="AD21" s="17">
        <f>[17]Abril!$C$33</f>
        <v>28.7</v>
      </c>
      <c r="AE21" s="17">
        <f>[17]Abril!$C$34</f>
        <v>28.1</v>
      </c>
      <c r="AF21" s="34">
        <f t="shared" si="5"/>
        <v>32.9</v>
      </c>
      <c r="AG21" s="37">
        <f t="shared" si="6"/>
        <v>29.646666666666668</v>
      </c>
    </row>
    <row r="22" spans="1:33" ht="17.100000000000001" customHeight="1" x14ac:dyDescent="0.2">
      <c r="A22" s="15" t="s">
        <v>12</v>
      </c>
      <c r="B22" s="17" t="str">
        <f>[18]Abril!$C$5</f>
        <v>*</v>
      </c>
      <c r="C22" s="17" t="str">
        <f>[18]Abril!$C$6</f>
        <v>*</v>
      </c>
      <c r="D22" s="17" t="str">
        <f>[18]Abril!$C$7</f>
        <v>*</v>
      </c>
      <c r="E22" s="17" t="str">
        <f>[18]Abril!$C$8</f>
        <v>*</v>
      </c>
      <c r="F22" s="17" t="str">
        <f>[18]Abril!$C$9</f>
        <v>*</v>
      </c>
      <c r="G22" s="17" t="str">
        <f>[18]Abril!$C$10</f>
        <v>*</v>
      </c>
      <c r="H22" s="17" t="str">
        <f>[18]Abril!$C$11</f>
        <v>*</v>
      </c>
      <c r="I22" s="17" t="str">
        <f>[18]Abril!$C$12</f>
        <v>*</v>
      </c>
      <c r="J22" s="17" t="str">
        <f>[18]Abril!$C$13</f>
        <v>*</v>
      </c>
      <c r="K22" s="17" t="str">
        <f>[18]Abril!$C$14</f>
        <v>*</v>
      </c>
      <c r="L22" s="17" t="str">
        <f>[18]Abril!$C$15</f>
        <v>*</v>
      </c>
      <c r="M22" s="17" t="str">
        <f>[18]Abril!$C$16</f>
        <v>*</v>
      </c>
      <c r="N22" s="17" t="str">
        <f>[18]Abril!$C$17</f>
        <v>*</v>
      </c>
      <c r="O22" s="17" t="str">
        <f>[18]Abril!$C$18</f>
        <v>*</v>
      </c>
      <c r="P22" s="17" t="str">
        <f>[18]Abril!$C$19</f>
        <v>*</v>
      </c>
      <c r="Q22" s="17" t="str">
        <f>[18]Abril!$C$20</f>
        <v>*</v>
      </c>
      <c r="R22" s="17" t="str">
        <f>[18]Abril!$C$21</f>
        <v>*</v>
      </c>
      <c r="S22" s="17" t="str">
        <f>[18]Abril!$C$22</f>
        <v>*</v>
      </c>
      <c r="T22" s="17" t="str">
        <f>[18]Abril!$C$23</f>
        <v>*</v>
      </c>
      <c r="U22" s="17" t="str">
        <f>[18]Abril!$C$24</f>
        <v>*</v>
      </c>
      <c r="V22" s="17" t="str">
        <f>[18]Abril!$C$25</f>
        <v>*</v>
      </c>
      <c r="W22" s="17" t="str">
        <f>[18]Abril!$C$26</f>
        <v>*</v>
      </c>
      <c r="X22" s="17" t="str">
        <f>[18]Abril!$C$27</f>
        <v>*</v>
      </c>
      <c r="Y22" s="17" t="str">
        <f>[18]Abril!$C$28</f>
        <v>*</v>
      </c>
      <c r="Z22" s="17" t="str">
        <f>[18]Abril!$C$29</f>
        <v>*</v>
      </c>
      <c r="AA22" s="17" t="str">
        <f>[18]Abril!$C$30</f>
        <v>*</v>
      </c>
      <c r="AB22" s="17" t="str">
        <f>[18]Abril!$C$31</f>
        <v>*</v>
      </c>
      <c r="AC22" s="17" t="str">
        <f>[18]Abril!$C$32</f>
        <v>*</v>
      </c>
      <c r="AD22" s="17" t="str">
        <f>[18]Abril!$C$33</f>
        <v>*</v>
      </c>
      <c r="AE22" s="17" t="str">
        <f>[18]Abril!$C$34</f>
        <v>*</v>
      </c>
      <c r="AF22" s="34" t="s">
        <v>135</v>
      </c>
      <c r="AG22" s="37" t="s">
        <v>135</v>
      </c>
    </row>
    <row r="23" spans="1:33" ht="17.100000000000001" customHeight="1" x14ac:dyDescent="0.2">
      <c r="A23" s="15" t="s">
        <v>13</v>
      </c>
      <c r="B23" s="17">
        <f>[19]Abril!$C$5</f>
        <v>28.4</v>
      </c>
      <c r="C23" s="17">
        <f>[19]Abril!$C$6</f>
        <v>33.700000000000003</v>
      </c>
      <c r="D23" s="17">
        <f>[19]Abril!$C$7</f>
        <v>33.5</v>
      </c>
      <c r="E23" s="17">
        <f>[19]Abril!$C$8</f>
        <v>33.4</v>
      </c>
      <c r="F23" s="17">
        <f>[19]Abril!$C$9</f>
        <v>30.8</v>
      </c>
      <c r="G23" s="17">
        <f>[19]Abril!$C$10</f>
        <v>29.8</v>
      </c>
      <c r="H23" s="17">
        <f>[19]Abril!$C$11</f>
        <v>30.9</v>
      </c>
      <c r="I23" s="17">
        <f>[19]Abril!$C$12</f>
        <v>32.5</v>
      </c>
      <c r="J23" s="17">
        <f>[19]Abril!$C$13</f>
        <v>34.700000000000003</v>
      </c>
      <c r="K23" s="17">
        <f>[19]Abril!$C$14</f>
        <v>34.299999999999997</v>
      </c>
      <c r="L23" s="17">
        <f>[19]Abril!$C$15</f>
        <v>31.8</v>
      </c>
      <c r="M23" s="17">
        <f>[19]Abril!$C$16</f>
        <v>32.9</v>
      </c>
      <c r="N23" s="17">
        <f>[19]Abril!$C$17</f>
        <v>33.299999999999997</v>
      </c>
      <c r="O23" s="17">
        <f>[19]Abril!$C$18</f>
        <v>33.1</v>
      </c>
      <c r="P23" s="17">
        <f>[19]Abril!$C$19</f>
        <v>33.700000000000003</v>
      </c>
      <c r="Q23" s="17">
        <f>[19]Abril!$C$20</f>
        <v>32.299999999999997</v>
      </c>
      <c r="R23" s="17">
        <f>[19]Abril!$C$21</f>
        <v>33.6</v>
      </c>
      <c r="S23" s="17">
        <f>[19]Abril!$C$22</f>
        <v>29.5</v>
      </c>
      <c r="T23" s="17">
        <f>[19]Abril!$C$23</f>
        <v>31.1</v>
      </c>
      <c r="U23" s="17">
        <f>[19]Abril!$C$24</f>
        <v>34</v>
      </c>
      <c r="V23" s="17">
        <f>[19]Abril!$C$25</f>
        <v>32.5</v>
      </c>
      <c r="W23" s="17">
        <f>[19]Abril!$C$26</f>
        <v>32.4</v>
      </c>
      <c r="X23" s="17">
        <f>[19]Abril!$C$27</f>
        <v>31.5</v>
      </c>
      <c r="Y23" s="17">
        <f>[19]Abril!$C$28</f>
        <v>31.8</v>
      </c>
      <c r="Z23" s="17">
        <f>[19]Abril!$C$29</f>
        <v>33.6</v>
      </c>
      <c r="AA23" s="17">
        <f>[19]Abril!$C$30</f>
        <v>34.1</v>
      </c>
      <c r="AB23" s="17">
        <f>[19]Abril!$C$31</f>
        <v>33.200000000000003</v>
      </c>
      <c r="AC23" s="17">
        <f>[19]Abril!$C$32</f>
        <v>32.4</v>
      </c>
      <c r="AD23" s="17">
        <f>[19]Abril!$C$33</f>
        <v>32.799999999999997</v>
      </c>
      <c r="AE23" s="17">
        <f>[19]Abril!$C$34</f>
        <v>33.200000000000003</v>
      </c>
      <c r="AF23" s="34">
        <f t="shared" si="5"/>
        <v>34.700000000000003</v>
      </c>
      <c r="AG23" s="37">
        <f t="shared" si="6"/>
        <v>32.493333333333332</v>
      </c>
    </row>
    <row r="24" spans="1:33" ht="17.100000000000001" customHeight="1" x14ac:dyDescent="0.2">
      <c r="A24" s="15" t="s">
        <v>14</v>
      </c>
      <c r="B24" s="17">
        <f>[20]Abril!$C$5</f>
        <v>31.2</v>
      </c>
      <c r="C24" s="17">
        <f>[20]Abril!$C$6</f>
        <v>31.6</v>
      </c>
      <c r="D24" s="17">
        <f>[20]Abril!$C$7</f>
        <v>31.1</v>
      </c>
      <c r="E24" s="17">
        <f>[20]Abril!$C$8</f>
        <v>32.1</v>
      </c>
      <c r="F24" s="17">
        <f>[20]Abril!$C$9</f>
        <v>31.2</v>
      </c>
      <c r="G24" s="17">
        <f>[20]Abril!$C$10</f>
        <v>29.1</v>
      </c>
      <c r="H24" s="17">
        <f>[20]Abril!$C$11</f>
        <v>30.1</v>
      </c>
      <c r="I24" s="17">
        <f>[20]Abril!$C$12</f>
        <v>30.3</v>
      </c>
      <c r="J24" s="17">
        <f>[20]Abril!$C$13</f>
        <v>32.299999999999997</v>
      </c>
      <c r="K24" s="17">
        <f>[20]Abril!$C$14</f>
        <v>32.200000000000003</v>
      </c>
      <c r="L24" s="17">
        <f>[20]Abril!$C$15</f>
        <v>32.799999999999997</v>
      </c>
      <c r="M24" s="17">
        <f>[20]Abril!$C$16</f>
        <v>32</v>
      </c>
      <c r="N24" s="17">
        <f>[20]Abril!$C$17</f>
        <v>32.6</v>
      </c>
      <c r="O24" s="17">
        <f>[20]Abril!$C$18</f>
        <v>30.2</v>
      </c>
      <c r="P24" s="17">
        <f>[20]Abril!$C$19</f>
        <v>31.7</v>
      </c>
      <c r="Q24" s="17">
        <f>[20]Abril!$C$20</f>
        <v>31.4</v>
      </c>
      <c r="R24" s="17">
        <f>[20]Abril!$C$21</f>
        <v>33.1</v>
      </c>
      <c r="S24" s="17">
        <f>[20]Abril!$C$22</f>
        <v>32.799999999999997</v>
      </c>
      <c r="T24" s="17">
        <f>[20]Abril!$C$23</f>
        <v>33.200000000000003</v>
      </c>
      <c r="U24" s="17">
        <f>[20]Abril!$C$24</f>
        <v>34.1</v>
      </c>
      <c r="V24" s="17">
        <f>[20]Abril!$C$25</f>
        <v>33.4</v>
      </c>
      <c r="W24" s="17">
        <f>[20]Abril!$C$26</f>
        <v>31</v>
      </c>
      <c r="X24" s="17">
        <f>[20]Abril!$C$27</f>
        <v>32.9</v>
      </c>
      <c r="Y24" s="17">
        <f>[20]Abril!$C$28</f>
        <v>31.6</v>
      </c>
      <c r="Z24" s="17">
        <f>[20]Abril!$C$29</f>
        <v>31.1</v>
      </c>
      <c r="AA24" s="17">
        <f>[20]Abril!$C$30</f>
        <v>29.2</v>
      </c>
      <c r="AB24" s="17">
        <f>[20]Abril!$C$31</f>
        <v>31.1</v>
      </c>
      <c r="AC24" s="17">
        <f>[20]Abril!$C$32</f>
        <v>32.299999999999997</v>
      </c>
      <c r="AD24" s="17">
        <f>[20]Abril!$C$33</f>
        <v>30.8</v>
      </c>
      <c r="AE24" s="17">
        <f>[20]Abril!$C$34</f>
        <v>29.7</v>
      </c>
      <c r="AF24" s="34">
        <f t="shared" si="5"/>
        <v>34.1</v>
      </c>
      <c r="AG24" s="37">
        <f t="shared" si="6"/>
        <v>31.606666666666669</v>
      </c>
    </row>
    <row r="25" spans="1:33" ht="17.100000000000001" customHeight="1" x14ac:dyDescent="0.2">
      <c r="A25" s="15" t="s">
        <v>15</v>
      </c>
      <c r="B25" s="17">
        <f>[21]Abril!$C$5</f>
        <v>27.6</v>
      </c>
      <c r="C25" s="17">
        <f>[21]Abril!$C$6</f>
        <v>29.3</v>
      </c>
      <c r="D25" s="17">
        <f>[21]Abril!$C$7</f>
        <v>29</v>
      </c>
      <c r="E25" s="17">
        <f>[21]Abril!$C$8</f>
        <v>29.9</v>
      </c>
      <c r="F25" s="17">
        <f>[21]Abril!$C$9</f>
        <v>24.8</v>
      </c>
      <c r="G25" s="17">
        <f>[21]Abril!$C$10</f>
        <v>24.3</v>
      </c>
      <c r="H25" s="17">
        <f>[21]Abril!$C$11</f>
        <v>25.9</v>
      </c>
      <c r="I25" s="17">
        <f>[21]Abril!$C$12</f>
        <v>27.2</v>
      </c>
      <c r="J25" s="17">
        <f>[21]Abril!$C$13</f>
        <v>29</v>
      </c>
      <c r="K25" s="17">
        <f>[21]Abril!$C$14</f>
        <v>28.9</v>
      </c>
      <c r="L25" s="17">
        <f>[21]Abril!$C$15</f>
        <v>29.3</v>
      </c>
      <c r="M25" s="17">
        <f>[21]Abril!$C$16</f>
        <v>29.7</v>
      </c>
      <c r="N25" s="17">
        <f>[21]Abril!$C$17</f>
        <v>26.5</v>
      </c>
      <c r="O25" s="17">
        <f>[21]Abril!$C$18</f>
        <v>30.4</v>
      </c>
      <c r="P25" s="17">
        <f>[21]Abril!$C$19</f>
        <v>27.6</v>
      </c>
      <c r="Q25" s="17">
        <f>[21]Abril!$C$20</f>
        <v>28.5</v>
      </c>
      <c r="R25" s="17">
        <f>[21]Abril!$C$21</f>
        <v>28.6</v>
      </c>
      <c r="S25" s="17">
        <f>[21]Abril!$C$22</f>
        <v>22.4</v>
      </c>
      <c r="T25" s="17">
        <f>[21]Abril!$C$23</f>
        <v>28.3</v>
      </c>
      <c r="U25" s="17">
        <f>[21]Abril!$C$24</f>
        <v>29</v>
      </c>
      <c r="V25" s="17">
        <f>[21]Abril!$C$25</f>
        <v>27.8</v>
      </c>
      <c r="W25" s="17">
        <f>[21]Abril!$C$26</f>
        <v>27.1</v>
      </c>
      <c r="X25" s="17">
        <f>[21]Abril!$C$27</f>
        <v>27</v>
      </c>
      <c r="Y25" s="17">
        <f>[21]Abril!$C$28</f>
        <v>29</v>
      </c>
      <c r="Z25" s="17">
        <f>[21]Abril!$C$29</f>
        <v>28.6</v>
      </c>
      <c r="AA25" s="17">
        <f>[21]Abril!$C$30</f>
        <v>27.1</v>
      </c>
      <c r="AB25" s="17">
        <f>[21]Abril!$C$31</f>
        <v>27.2</v>
      </c>
      <c r="AC25" s="17">
        <f>[21]Abril!$C$32</f>
        <v>27.3</v>
      </c>
      <c r="AD25" s="17">
        <f>[21]Abril!$C$33</f>
        <v>27.2</v>
      </c>
      <c r="AE25" s="17">
        <f>[21]Abril!$C$34</f>
        <v>26.5</v>
      </c>
      <c r="AF25" s="34">
        <f t="shared" si="5"/>
        <v>30.4</v>
      </c>
      <c r="AG25" s="37">
        <f t="shared" si="6"/>
        <v>27.700000000000003</v>
      </c>
    </row>
    <row r="26" spans="1:33" ht="17.100000000000001" customHeight="1" x14ac:dyDescent="0.2">
      <c r="A26" s="15" t="s">
        <v>16</v>
      </c>
      <c r="B26" s="17">
        <f>[22]Abril!$C$5</f>
        <v>31.4</v>
      </c>
      <c r="C26" s="17">
        <f>[22]Abril!$C$6</f>
        <v>33.299999999999997</v>
      </c>
      <c r="D26" s="17">
        <f>[22]Abril!$C$7</f>
        <v>34.799999999999997</v>
      </c>
      <c r="E26" s="17">
        <f>[22]Abril!$C$8</f>
        <v>34.9</v>
      </c>
      <c r="F26" s="17">
        <f>[22]Abril!$C$9</f>
        <v>30.9</v>
      </c>
      <c r="G26" s="17">
        <f>[22]Abril!$C$10</f>
        <v>29.3</v>
      </c>
      <c r="H26" s="17">
        <f>[22]Abril!$C$11</f>
        <v>31.2</v>
      </c>
      <c r="I26" s="17">
        <f>[22]Abril!$C$12</f>
        <v>31.5</v>
      </c>
      <c r="J26" s="17">
        <f>[22]Abril!$C$13</f>
        <v>33.299999999999997</v>
      </c>
      <c r="K26" s="17">
        <f>[22]Abril!$C$14</f>
        <v>33.299999999999997</v>
      </c>
      <c r="L26" s="17">
        <f>[22]Abril!$C$15</f>
        <v>33.299999999999997</v>
      </c>
      <c r="M26" s="17">
        <f>[22]Abril!$C$16</f>
        <v>31.8</v>
      </c>
      <c r="N26" s="17">
        <f>[22]Abril!$C$17</f>
        <v>31.8</v>
      </c>
      <c r="O26" s="17">
        <f>[22]Abril!$C$18</f>
        <v>34.1</v>
      </c>
      <c r="P26" s="17">
        <f>[22]Abril!$C$19</f>
        <v>32.799999999999997</v>
      </c>
      <c r="Q26" s="17">
        <f>[22]Abril!$C$20</f>
        <v>32.9</v>
      </c>
      <c r="R26" s="17">
        <f>[22]Abril!$C$21</f>
        <v>33</v>
      </c>
      <c r="S26" s="17">
        <f>[22]Abril!$C$22</f>
        <v>26.3</v>
      </c>
      <c r="T26" s="17">
        <f>[22]Abril!$C$23</f>
        <v>30.6</v>
      </c>
      <c r="U26" s="17">
        <f>[22]Abril!$C$24</f>
        <v>33.200000000000003</v>
      </c>
      <c r="V26" s="17">
        <f>[22]Abril!$C$25</f>
        <v>31.6</v>
      </c>
      <c r="W26" s="17">
        <f>[22]Abril!$C$26</f>
        <v>30.2</v>
      </c>
      <c r="X26" s="17">
        <f>[22]Abril!$C$27</f>
        <v>30.3</v>
      </c>
      <c r="Y26" s="17">
        <f>[22]Abril!$C$28</f>
        <v>32</v>
      </c>
      <c r="Z26" s="17">
        <f>[22]Abril!$C$29</f>
        <v>31.6</v>
      </c>
      <c r="AA26" s="17">
        <f>[22]Abril!$C$30</f>
        <v>33.700000000000003</v>
      </c>
      <c r="AB26" s="17">
        <f>[22]Abril!$C$31</f>
        <v>33</v>
      </c>
      <c r="AC26" s="17">
        <f>[22]Abril!$C$32</f>
        <v>29.8</v>
      </c>
      <c r="AD26" s="17">
        <f>[22]Abril!$C$33</f>
        <v>32.1</v>
      </c>
      <c r="AE26" s="17">
        <f>[22]Abril!$C$34</f>
        <v>32.6</v>
      </c>
      <c r="AF26" s="34">
        <f t="shared" si="5"/>
        <v>34.9</v>
      </c>
      <c r="AG26" s="37">
        <f t="shared" si="6"/>
        <v>32.020000000000003</v>
      </c>
    </row>
    <row r="27" spans="1:33" ht="17.100000000000001" customHeight="1" x14ac:dyDescent="0.2">
      <c r="A27" s="15" t="s">
        <v>17</v>
      </c>
      <c r="B27" s="17">
        <f>[23]Abril!$C$5</f>
        <v>30</v>
      </c>
      <c r="C27" s="17">
        <f>[23]Abril!$C$6</f>
        <v>31.2</v>
      </c>
      <c r="D27" s="17">
        <f>[23]Abril!$C$7</f>
        <v>31.7</v>
      </c>
      <c r="E27" s="17">
        <f>[23]Abril!$C$8</f>
        <v>32.799999999999997</v>
      </c>
      <c r="F27" s="17">
        <f>[23]Abril!$C$9</f>
        <v>26.5</v>
      </c>
      <c r="G27" s="17">
        <f>[23]Abril!$C$10</f>
        <v>26.6</v>
      </c>
      <c r="H27" s="17">
        <f>[23]Abril!$C$11</f>
        <v>28.2</v>
      </c>
      <c r="I27" s="17">
        <f>[23]Abril!$C$12</f>
        <v>29.8</v>
      </c>
      <c r="J27" s="17">
        <f>[23]Abril!$C$13</f>
        <v>30.6</v>
      </c>
      <c r="K27" s="17">
        <f>[23]Abril!$C$14</f>
        <v>30.8</v>
      </c>
      <c r="L27" s="17">
        <f>[23]Abril!$C$15</f>
        <v>31.5</v>
      </c>
      <c r="M27" s="17">
        <f>[23]Abril!$C$16</f>
        <v>31.3</v>
      </c>
      <c r="N27" s="17">
        <f>[23]Abril!$C$17</f>
        <v>30</v>
      </c>
      <c r="O27" s="17">
        <f>[23]Abril!$C$18</f>
        <v>32.799999999999997</v>
      </c>
      <c r="P27" s="17">
        <f>[23]Abril!$C$19</f>
        <v>32.299999999999997</v>
      </c>
      <c r="Q27" s="17">
        <f>[23]Abril!$C$20</f>
        <v>32.200000000000003</v>
      </c>
      <c r="R27" s="17">
        <f>[23]Abril!$C$21</f>
        <v>32.5</v>
      </c>
      <c r="S27" s="17">
        <f>[23]Abril!$C$22</f>
        <v>24.9</v>
      </c>
      <c r="T27" s="17">
        <f>[23]Abril!$C$23</f>
        <v>31.1</v>
      </c>
      <c r="U27" s="17">
        <f>[23]Abril!$C$24</f>
        <v>32.4</v>
      </c>
      <c r="V27" s="17">
        <f>[23]Abril!$C$25</f>
        <v>33.299999999999997</v>
      </c>
      <c r="W27" s="17">
        <f>[23]Abril!$C$26</f>
        <v>29.6</v>
      </c>
      <c r="X27" s="17">
        <f>[23]Abril!$C$27</f>
        <v>28.6</v>
      </c>
      <c r="Y27" s="17">
        <f>[23]Abril!$C$28</f>
        <v>30.8</v>
      </c>
      <c r="Z27" s="17">
        <f>[23]Abril!$C$29</f>
        <v>30.2</v>
      </c>
      <c r="AA27" s="17">
        <f>[23]Abril!$C$30</f>
        <v>29.2</v>
      </c>
      <c r="AB27" s="17">
        <f>[23]Abril!$C$31</f>
        <v>29.1</v>
      </c>
      <c r="AC27" s="17">
        <f>[23]Abril!$C$32</f>
        <v>29.5</v>
      </c>
      <c r="AD27" s="17">
        <f>[23]Abril!$C$33</f>
        <v>29.5</v>
      </c>
      <c r="AE27" s="17">
        <f>[23]Abril!$C$34</f>
        <v>28.4</v>
      </c>
      <c r="AF27" s="34">
        <f>MAX(B27:AE27)</f>
        <v>33.299999999999997</v>
      </c>
      <c r="AG27" s="37">
        <f>AVERAGE(B27:AE27)</f>
        <v>30.246666666666666</v>
      </c>
    </row>
    <row r="28" spans="1:33" ht="17.100000000000001" customHeight="1" x14ac:dyDescent="0.2">
      <c r="A28" s="15" t="s">
        <v>18</v>
      </c>
      <c r="B28" s="17" t="str">
        <f>[24]Abril!$C$5</f>
        <v>*</v>
      </c>
      <c r="C28" s="17" t="str">
        <f>[24]Abril!$C$6</f>
        <v>*</v>
      </c>
      <c r="D28" s="17" t="str">
        <f>[24]Abril!$C$7</f>
        <v>*</v>
      </c>
      <c r="E28" s="17" t="str">
        <f>[24]Abril!$C$8</f>
        <v>*</v>
      </c>
      <c r="F28" s="17" t="str">
        <f>[24]Abril!$C$9</f>
        <v>*</v>
      </c>
      <c r="G28" s="17" t="str">
        <f>[24]Abril!$C$10</f>
        <v>*</v>
      </c>
      <c r="H28" s="17" t="str">
        <f>[24]Abril!$C$11</f>
        <v>*</v>
      </c>
      <c r="I28" s="17" t="str">
        <f>[24]Abril!$C$12</f>
        <v>*</v>
      </c>
      <c r="J28" s="17" t="str">
        <f>[24]Abril!$C$13</f>
        <v>*</v>
      </c>
      <c r="K28" s="17" t="str">
        <f>[24]Abril!$C$14</f>
        <v>*</v>
      </c>
      <c r="L28" s="17" t="str">
        <f>[24]Abril!$C$15</f>
        <v>*</v>
      </c>
      <c r="M28" s="17" t="str">
        <f>[24]Abril!$C$16</f>
        <v>*</v>
      </c>
      <c r="N28" s="17" t="str">
        <f>[24]Abril!$C$17</f>
        <v>*</v>
      </c>
      <c r="O28" s="17" t="str">
        <f>[24]Abril!$C$18</f>
        <v>*</v>
      </c>
      <c r="P28" s="17" t="str">
        <f>[24]Abril!$C$19</f>
        <v>*</v>
      </c>
      <c r="Q28" s="17" t="str">
        <f>[24]Abril!$C$20</f>
        <v>*</v>
      </c>
      <c r="R28" s="17" t="str">
        <f>[24]Abril!$C$21</f>
        <v>*</v>
      </c>
      <c r="S28" s="17" t="str">
        <f>[24]Abril!$C$22</f>
        <v>*</v>
      </c>
      <c r="T28" s="17" t="str">
        <f>[24]Abril!$C$23</f>
        <v>*</v>
      </c>
      <c r="U28" s="17" t="str">
        <f>[24]Abril!$C$24</f>
        <v>*</v>
      </c>
      <c r="V28" s="17" t="str">
        <f>[24]Abril!$C$25</f>
        <v>*</v>
      </c>
      <c r="W28" s="17" t="str">
        <f>[24]Abril!$C$26</f>
        <v>*</v>
      </c>
      <c r="X28" s="79" t="str">
        <f>[24]Abril!$C$27</f>
        <v>*</v>
      </c>
      <c r="Y28" s="17" t="str">
        <f>[24]Abril!$C$28</f>
        <v>*</v>
      </c>
      <c r="Z28" s="17" t="str">
        <f>[24]Abril!$C$29</f>
        <v>*</v>
      </c>
      <c r="AA28" s="17" t="str">
        <f>[24]Abril!$C$30</f>
        <v>*</v>
      </c>
      <c r="AB28" s="17" t="str">
        <f>[24]Abril!$C$31</f>
        <v>*</v>
      </c>
      <c r="AC28" s="17" t="str">
        <f>[24]Abril!$C$32</f>
        <v>*</v>
      </c>
      <c r="AD28" s="17" t="str">
        <f>[24]Abril!$C$33</f>
        <v>*</v>
      </c>
      <c r="AE28" s="17" t="str">
        <f>[24]Abril!$C$34</f>
        <v>*</v>
      </c>
      <c r="AF28" s="34" t="s">
        <v>135</v>
      </c>
      <c r="AG28" s="37" t="s">
        <v>135</v>
      </c>
    </row>
    <row r="29" spans="1:33" ht="17.100000000000001" customHeight="1" x14ac:dyDescent="0.2">
      <c r="A29" s="15" t="s">
        <v>19</v>
      </c>
      <c r="B29" s="17">
        <f>[25]Abril!$C$5</f>
        <v>27.6</v>
      </c>
      <c r="C29" s="17">
        <f>[25]Abril!$C$6</f>
        <v>30.5</v>
      </c>
      <c r="D29" s="17">
        <f>[25]Abril!$C$7</f>
        <v>30.8</v>
      </c>
      <c r="E29" s="17">
        <f>[25]Abril!$C$8</f>
        <v>28.5</v>
      </c>
      <c r="F29" s="17">
        <f>[25]Abril!$C$9</f>
        <v>26</v>
      </c>
      <c r="G29" s="17">
        <f>[25]Abril!$C$10</f>
        <v>25.6</v>
      </c>
      <c r="H29" s="17">
        <f>[25]Abril!$C$11</f>
        <v>27.8</v>
      </c>
      <c r="I29" s="17">
        <f>[25]Abril!$C$12</f>
        <v>27.3</v>
      </c>
      <c r="J29" s="17">
        <f>[25]Abril!$C$13</f>
        <v>29.1</v>
      </c>
      <c r="K29" s="17">
        <f>[25]Abril!$C$14</f>
        <v>30.4</v>
      </c>
      <c r="L29" s="17">
        <f>[25]Abril!$C$15</f>
        <v>30.8</v>
      </c>
      <c r="M29" s="17">
        <f>[25]Abril!$C$16</f>
        <v>30.9</v>
      </c>
      <c r="N29" s="17">
        <f>[25]Abril!$C$17</f>
        <v>27.7</v>
      </c>
      <c r="O29" s="17">
        <f>[25]Abril!$C$18</f>
        <v>30.2</v>
      </c>
      <c r="P29" s="17">
        <f>[25]Abril!$C$19</f>
        <v>25.6</v>
      </c>
      <c r="Q29" s="17">
        <f>[25]Abril!$C$20</f>
        <v>30.4</v>
      </c>
      <c r="R29" s="17">
        <f>[25]Abril!$C$21</f>
        <v>29.9</v>
      </c>
      <c r="S29" s="17">
        <f>[25]Abril!$C$22</f>
        <v>24.9</v>
      </c>
      <c r="T29" s="17">
        <f>[25]Abril!$C$23</f>
        <v>29.4</v>
      </c>
      <c r="U29" s="17">
        <f>[25]Abril!$C$24</f>
        <v>31.1</v>
      </c>
      <c r="V29" s="17">
        <f>[25]Abril!$C$25</f>
        <v>29.2</v>
      </c>
      <c r="W29" s="17">
        <f>[25]Abril!$C$26</f>
        <v>27.4</v>
      </c>
      <c r="X29" s="17">
        <f>[25]Abril!$C$27</f>
        <v>26.8</v>
      </c>
      <c r="Y29" s="17">
        <f>[25]Abril!$C$28</f>
        <v>28.5</v>
      </c>
      <c r="Z29" s="17">
        <f>[25]Abril!$C$29</f>
        <v>27.7</v>
      </c>
      <c r="AA29" s="17">
        <f>[25]Abril!$C$30</f>
        <v>27</v>
      </c>
      <c r="AB29" s="17">
        <f>[25]Abril!$C$31</f>
        <v>28.2</v>
      </c>
      <c r="AC29" s="17">
        <f>[25]Abril!$C$32</f>
        <v>28.9</v>
      </c>
      <c r="AD29" s="17">
        <f>[25]Abril!$C$33</f>
        <v>27.6</v>
      </c>
      <c r="AE29" s="17">
        <f>[25]Abril!$C$34</f>
        <v>27</v>
      </c>
      <c r="AF29" s="34">
        <f t="shared" si="5"/>
        <v>31.1</v>
      </c>
      <c r="AG29" s="37">
        <f t="shared" si="6"/>
        <v>28.426666666666669</v>
      </c>
    </row>
    <row r="30" spans="1:33" ht="17.100000000000001" customHeight="1" x14ac:dyDescent="0.2">
      <c r="A30" s="15" t="s">
        <v>31</v>
      </c>
      <c r="B30" s="17">
        <f>[26]Abril!$C$5</f>
        <v>29.5</v>
      </c>
      <c r="C30" s="17">
        <f>[26]Abril!$C$6</f>
        <v>31.6</v>
      </c>
      <c r="D30" s="17">
        <f>[26]Abril!$C$7</f>
        <v>32.5</v>
      </c>
      <c r="E30" s="17">
        <f>[26]Abril!$C$8</f>
        <v>32.700000000000003</v>
      </c>
      <c r="F30" s="17">
        <f>[26]Abril!$C$9</f>
        <v>26.3</v>
      </c>
      <c r="G30" s="17">
        <f>[26]Abril!$C$10</f>
        <v>27</v>
      </c>
      <c r="H30" s="17">
        <f>[26]Abril!$C$11</f>
        <v>28.7</v>
      </c>
      <c r="I30" s="17">
        <f>[26]Abril!$C$12</f>
        <v>30.5</v>
      </c>
      <c r="J30" s="17">
        <f>[26]Abril!$C$13</f>
        <v>31.2</v>
      </c>
      <c r="K30" s="17">
        <f>[26]Abril!$C$14</f>
        <v>29.4</v>
      </c>
      <c r="L30" s="17">
        <f>[26]Abril!$C$15</f>
        <v>31.1</v>
      </c>
      <c r="M30" s="17">
        <f>[26]Abril!$C$16</f>
        <v>30.5</v>
      </c>
      <c r="N30" s="17">
        <f>[26]Abril!$C$17</f>
        <v>31.8</v>
      </c>
      <c r="O30" s="17">
        <f>[26]Abril!$C$18</f>
        <v>31.2</v>
      </c>
      <c r="P30" s="17">
        <f>[26]Abril!$C$19</f>
        <v>32.1</v>
      </c>
      <c r="Q30" s="17">
        <f>[26]Abril!$C$20</f>
        <v>32</v>
      </c>
      <c r="R30" s="17">
        <f>[26]Abril!$C$21</f>
        <v>31.1</v>
      </c>
      <c r="S30" s="17">
        <f>[26]Abril!$C$22</f>
        <v>25.1</v>
      </c>
      <c r="T30" s="17">
        <f>[26]Abril!$C$23</f>
        <v>28.8</v>
      </c>
      <c r="U30" s="17">
        <f>[26]Abril!$C$24</f>
        <v>31.5</v>
      </c>
      <c r="V30" s="17">
        <f>[26]Abril!$C$25</f>
        <v>30.8</v>
      </c>
      <c r="W30" s="17">
        <f>[26]Abril!$C$26</f>
        <v>29.8</v>
      </c>
      <c r="X30" s="17">
        <f>[26]Abril!$C$27</f>
        <v>29.2</v>
      </c>
      <c r="Y30" s="17">
        <f>[26]Abril!$C$28</f>
        <v>30.3</v>
      </c>
      <c r="Z30" s="17">
        <f>[26]Abril!$C$29</f>
        <v>30</v>
      </c>
      <c r="AA30" s="17">
        <f>[26]Abril!$C$30</f>
        <v>30.1</v>
      </c>
      <c r="AB30" s="17">
        <f>[26]Abril!$C$31</f>
        <v>30.4</v>
      </c>
      <c r="AC30" s="17">
        <f>[26]Abril!$C$32</f>
        <v>30.3</v>
      </c>
      <c r="AD30" s="17">
        <f>[26]Abril!$C$33</f>
        <v>29.9</v>
      </c>
      <c r="AE30" s="17">
        <f>[26]Abril!$C$34</f>
        <v>29.7</v>
      </c>
      <c r="AF30" s="34">
        <f t="shared" si="5"/>
        <v>32.700000000000003</v>
      </c>
      <c r="AG30" s="37">
        <f t="shared" si="6"/>
        <v>30.169999999999998</v>
      </c>
    </row>
    <row r="31" spans="1:33" ht="17.100000000000001" customHeight="1" x14ac:dyDescent="0.2">
      <c r="A31" s="15" t="s">
        <v>51</v>
      </c>
      <c r="B31" s="17">
        <f>[27]Abril!$C$5</f>
        <v>30.6</v>
      </c>
      <c r="C31" s="17">
        <f>[27]Abril!$C$6</f>
        <v>32.9</v>
      </c>
      <c r="D31" s="17">
        <f>[27]Abril!$C$7</f>
        <v>32.799999999999997</v>
      </c>
      <c r="E31" s="17">
        <f>[27]Abril!$C$8</f>
        <v>31.7</v>
      </c>
      <c r="F31" s="17">
        <f>[27]Abril!$C$9</f>
        <v>30.3</v>
      </c>
      <c r="G31" s="17">
        <f>[27]Abril!$C$10</f>
        <v>28.9</v>
      </c>
      <c r="H31" s="17">
        <f>[27]Abril!$C$11</f>
        <v>29.8</v>
      </c>
      <c r="I31" s="17">
        <f>[27]Abril!$C$12</f>
        <v>31.3</v>
      </c>
      <c r="J31" s="17">
        <f>[27]Abril!$C$13</f>
        <v>32.799999999999997</v>
      </c>
      <c r="K31" s="17">
        <f>[27]Abril!$C$14</f>
        <v>32.700000000000003</v>
      </c>
      <c r="L31" s="17">
        <f>[27]Abril!$C$15</f>
        <v>29</v>
      </c>
      <c r="M31" s="17">
        <f>[27]Abril!$C$16</f>
        <v>31.2</v>
      </c>
      <c r="N31" s="17">
        <f>[27]Abril!$C$17</f>
        <v>31</v>
      </c>
      <c r="O31" s="17">
        <f>[27]Abril!$C$18</f>
        <v>31.1</v>
      </c>
      <c r="P31" s="17">
        <f>[27]Abril!$C$19</f>
        <v>30.7</v>
      </c>
      <c r="Q31" s="17">
        <f>[27]Abril!$C$20</f>
        <v>29.5</v>
      </c>
      <c r="R31" s="17">
        <f>[27]Abril!$C$21</f>
        <v>31.6</v>
      </c>
      <c r="S31" s="17">
        <f>[27]Abril!$C$22</f>
        <v>30.7</v>
      </c>
      <c r="T31" s="17">
        <f>[27]Abril!$C$23</f>
        <v>30.8</v>
      </c>
      <c r="U31" s="17">
        <f>[27]Abril!$C$24</f>
        <v>32.4</v>
      </c>
      <c r="V31" s="17">
        <f>[27]Abril!$C$25</f>
        <v>32.200000000000003</v>
      </c>
      <c r="W31" s="17">
        <f>[27]Abril!$C$26</f>
        <v>30.8</v>
      </c>
      <c r="X31" s="17">
        <f>[27]Abril!$C$27</f>
        <v>30.4</v>
      </c>
      <c r="Y31" s="17">
        <f>[27]Abril!$C$28</f>
        <v>30.2</v>
      </c>
      <c r="Z31" s="17">
        <f>[27]Abril!$C$29</f>
        <v>29.9</v>
      </c>
      <c r="AA31" s="17">
        <f>[27]Abril!$C$30</f>
        <v>30.5</v>
      </c>
      <c r="AB31" s="17">
        <f>[27]Abril!$C$31</f>
        <v>30.7</v>
      </c>
      <c r="AC31" s="17">
        <f>[27]Abril!$C$32</f>
        <v>30</v>
      </c>
      <c r="AD31" s="17">
        <f>[27]Abril!$C$33</f>
        <v>30.1</v>
      </c>
      <c r="AE31" s="17">
        <f>[27]Abril!$C$34</f>
        <v>31.1</v>
      </c>
      <c r="AF31" s="34">
        <f>MAX(B31:AE31)</f>
        <v>32.9</v>
      </c>
      <c r="AG31" s="37">
        <f>AVERAGE(B31:AE31)</f>
        <v>30.923333333333336</v>
      </c>
    </row>
    <row r="32" spans="1:33" ht="17.100000000000001" customHeight="1" x14ac:dyDescent="0.2">
      <c r="A32" s="15" t="s">
        <v>20</v>
      </c>
      <c r="B32" s="17">
        <f>[28]Abril!$C$5</f>
        <v>31.9</v>
      </c>
      <c r="C32" s="17">
        <f>[28]Abril!$C$6</f>
        <v>31.7</v>
      </c>
      <c r="D32" s="17">
        <f>[28]Abril!$C$7</f>
        <v>32.9</v>
      </c>
      <c r="E32" s="17">
        <f>[28]Abril!$C$8</f>
        <v>33.9</v>
      </c>
      <c r="F32" s="17">
        <f>[28]Abril!$C$9</f>
        <v>30.3</v>
      </c>
      <c r="G32" s="17">
        <f>[28]Abril!$C$10</f>
        <v>28.5</v>
      </c>
      <c r="H32" s="17">
        <f>[28]Abril!$C$11</f>
        <v>30.8</v>
      </c>
      <c r="I32" s="17">
        <f>[28]Abril!$C$12</f>
        <v>31.6</v>
      </c>
      <c r="J32" s="17">
        <f>[28]Abril!$C$13</f>
        <v>32.4</v>
      </c>
      <c r="K32" s="17">
        <f>[28]Abril!$C$14</f>
        <v>30.5</v>
      </c>
      <c r="L32" s="17">
        <f>[28]Abril!$C$15</f>
        <v>33.700000000000003</v>
      </c>
      <c r="M32" s="17">
        <f>[28]Abril!$C$16</f>
        <v>33.799999999999997</v>
      </c>
      <c r="N32" s="17">
        <f>[28]Abril!$C$17</f>
        <v>33.799999999999997</v>
      </c>
      <c r="O32" s="17">
        <f>[28]Abril!$C$18</f>
        <v>32</v>
      </c>
      <c r="P32" s="17">
        <f>[28]Abril!$C$19</f>
        <v>32.799999999999997</v>
      </c>
      <c r="Q32" s="17">
        <f>[28]Abril!$C$20</f>
        <v>33.9</v>
      </c>
      <c r="R32" s="17">
        <f>[28]Abril!$C$21</f>
        <v>34.5</v>
      </c>
      <c r="S32" s="17">
        <f>[28]Abril!$C$22</f>
        <v>31.5</v>
      </c>
      <c r="T32" s="17">
        <f>[28]Abril!$C$23</f>
        <v>34</v>
      </c>
      <c r="U32" s="17">
        <f>[28]Abril!$C$24</f>
        <v>34.799999999999997</v>
      </c>
      <c r="V32" s="17">
        <f>[28]Abril!$C$25</f>
        <v>34.700000000000003</v>
      </c>
      <c r="W32" s="17">
        <f>[28]Abril!$C$26</f>
        <v>33.200000000000003</v>
      </c>
      <c r="X32" s="17">
        <f>[28]Abril!$C$27</f>
        <v>32.299999999999997</v>
      </c>
      <c r="Y32" s="17">
        <f>[28]Abril!$C$28</f>
        <v>33.6</v>
      </c>
      <c r="Z32" s="17">
        <f>[28]Abril!$C$29</f>
        <v>33.1</v>
      </c>
      <c r="AA32" s="17">
        <f>[28]Abril!$C$30</f>
        <v>31.6</v>
      </c>
      <c r="AB32" s="17">
        <f>[28]Abril!$C$31</f>
        <v>31</v>
      </c>
      <c r="AC32" s="17">
        <f>[28]Abril!$C$32</f>
        <v>32.700000000000003</v>
      </c>
      <c r="AD32" s="17">
        <f>[28]Abril!$C$33</f>
        <v>31.5</v>
      </c>
      <c r="AE32" s="17">
        <f>[28]Abril!$C$34</f>
        <v>30.8</v>
      </c>
      <c r="AF32" s="34">
        <f>MAX(B32:AE32)</f>
        <v>34.799999999999997</v>
      </c>
      <c r="AG32" s="37">
        <f>AVERAGE(B32:AE32)</f>
        <v>32.46</v>
      </c>
    </row>
    <row r="33" spans="1:35" s="5" customFormat="1" ht="17.100000000000001" customHeight="1" thickBot="1" x14ac:dyDescent="0.25">
      <c r="A33" s="81" t="s">
        <v>33</v>
      </c>
      <c r="B33" s="82">
        <f>MAX(B5:B32)</f>
        <v>32.200000000000003</v>
      </c>
      <c r="C33" s="82">
        <f t="shared" ref="C33:AF33" si="7">MAX(C5:C32)</f>
        <v>34.200000000000003</v>
      </c>
      <c r="D33" s="82">
        <f t="shared" si="7"/>
        <v>35</v>
      </c>
      <c r="E33" s="82">
        <f t="shared" si="7"/>
        <v>34.9</v>
      </c>
      <c r="F33" s="82">
        <f t="shared" si="7"/>
        <v>33.5</v>
      </c>
      <c r="G33" s="82">
        <f t="shared" si="7"/>
        <v>30.9</v>
      </c>
      <c r="H33" s="82">
        <f t="shared" si="7"/>
        <v>31.9</v>
      </c>
      <c r="I33" s="82">
        <f t="shared" si="7"/>
        <v>33.1</v>
      </c>
      <c r="J33" s="82">
        <f t="shared" si="7"/>
        <v>34.700000000000003</v>
      </c>
      <c r="K33" s="82">
        <f t="shared" si="7"/>
        <v>35.4</v>
      </c>
      <c r="L33" s="82">
        <f t="shared" si="7"/>
        <v>34.1</v>
      </c>
      <c r="M33" s="82">
        <f t="shared" si="7"/>
        <v>34.5</v>
      </c>
      <c r="N33" s="82">
        <f t="shared" si="7"/>
        <v>33.9</v>
      </c>
      <c r="O33" s="82">
        <f t="shared" si="7"/>
        <v>35.299999999999997</v>
      </c>
      <c r="P33" s="82">
        <f t="shared" si="7"/>
        <v>35.200000000000003</v>
      </c>
      <c r="Q33" s="82">
        <f t="shared" si="7"/>
        <v>35.299999999999997</v>
      </c>
      <c r="R33" s="82">
        <f t="shared" si="7"/>
        <v>36.1</v>
      </c>
      <c r="S33" s="82">
        <f t="shared" si="7"/>
        <v>32.799999999999997</v>
      </c>
      <c r="T33" s="82">
        <f t="shared" si="7"/>
        <v>34</v>
      </c>
      <c r="U33" s="82">
        <f t="shared" si="7"/>
        <v>36.1</v>
      </c>
      <c r="V33" s="82">
        <f t="shared" si="7"/>
        <v>34.700000000000003</v>
      </c>
      <c r="W33" s="82">
        <f t="shared" si="7"/>
        <v>33.6</v>
      </c>
      <c r="X33" s="82">
        <f t="shared" si="7"/>
        <v>33.6</v>
      </c>
      <c r="Y33" s="82">
        <f t="shared" si="7"/>
        <v>33.6</v>
      </c>
      <c r="Z33" s="82">
        <f t="shared" si="7"/>
        <v>35.6</v>
      </c>
      <c r="AA33" s="82">
        <f t="shared" si="7"/>
        <v>34.299999999999997</v>
      </c>
      <c r="AB33" s="82">
        <f t="shared" si="7"/>
        <v>34.1</v>
      </c>
      <c r="AC33" s="82">
        <f t="shared" si="7"/>
        <v>33.4</v>
      </c>
      <c r="AD33" s="82">
        <f t="shared" si="7"/>
        <v>33.5</v>
      </c>
      <c r="AE33" s="82">
        <f t="shared" si="7"/>
        <v>34.200000000000003</v>
      </c>
      <c r="AF33" s="83">
        <f t="shared" si="7"/>
        <v>36.1</v>
      </c>
      <c r="AG33" s="103">
        <f>AVERAGE(AG5:AG32)</f>
        <v>30.710532544378697</v>
      </c>
    </row>
    <row r="34" spans="1:35" x14ac:dyDescent="0.2">
      <c r="A34" s="8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5"/>
      <c r="AG34" s="106"/>
    </row>
    <row r="35" spans="1:35" x14ac:dyDescent="0.2">
      <c r="A35" s="92"/>
      <c r="B35" s="88"/>
      <c r="C35" s="88" t="s">
        <v>144</v>
      </c>
      <c r="D35" s="88"/>
      <c r="E35" s="88"/>
      <c r="F35" s="88"/>
      <c r="G35" s="88"/>
      <c r="H35" s="89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133</v>
      </c>
      <c r="W35" s="89"/>
      <c r="X35" s="89"/>
      <c r="Y35" s="89"/>
      <c r="Z35" s="89"/>
      <c r="AA35" s="89"/>
      <c r="AB35" s="89"/>
      <c r="AC35" s="89"/>
      <c r="AD35" s="90"/>
      <c r="AE35" s="89" t="s">
        <v>54</v>
      </c>
      <c r="AF35" s="89"/>
      <c r="AG35" s="99"/>
      <c r="AH35" s="2"/>
    </row>
    <row r="36" spans="1:35" x14ac:dyDescent="0.2">
      <c r="A36" s="92"/>
      <c r="B36" s="89"/>
      <c r="C36" s="89"/>
      <c r="D36" s="89"/>
      <c r="E36" s="89"/>
      <c r="F36" s="89"/>
      <c r="G36" s="89"/>
      <c r="H36" s="89"/>
      <c r="I36" s="89"/>
      <c r="J36" s="93"/>
      <c r="K36" s="93"/>
      <c r="L36" s="93"/>
      <c r="M36" s="93" t="s">
        <v>53</v>
      </c>
      <c r="N36" s="93"/>
      <c r="O36" s="93"/>
      <c r="P36" s="93"/>
      <c r="Q36" s="89"/>
      <c r="R36" s="89"/>
      <c r="S36" s="89"/>
      <c r="T36" s="89"/>
      <c r="U36" s="89"/>
      <c r="V36" s="93" t="s">
        <v>134</v>
      </c>
      <c r="W36" s="93"/>
      <c r="X36" s="89"/>
      <c r="Y36" s="89"/>
      <c r="Z36" s="89"/>
      <c r="AA36" s="89"/>
      <c r="AB36" s="89"/>
      <c r="AC36" s="89"/>
      <c r="AD36" s="90"/>
      <c r="AE36" s="94"/>
      <c r="AF36" s="107"/>
      <c r="AG36" s="91"/>
      <c r="AH36" s="2"/>
      <c r="AI36" s="2"/>
    </row>
    <row r="37" spans="1:35" x14ac:dyDescent="0.2">
      <c r="A37" s="96"/>
      <c r="B37" s="97"/>
      <c r="C37" s="97"/>
      <c r="D37" s="97"/>
      <c r="E37" s="97" t="s">
        <v>136</v>
      </c>
      <c r="F37" s="97"/>
      <c r="G37" s="97"/>
      <c r="H37" s="97"/>
      <c r="I37" s="89"/>
      <c r="J37" s="89"/>
      <c r="K37" s="89"/>
      <c r="L37" s="89"/>
      <c r="M37" s="89"/>
      <c r="N37" s="89"/>
      <c r="O37" s="89"/>
      <c r="P37" s="89"/>
      <c r="Q37" s="89"/>
      <c r="R37" s="98"/>
      <c r="S37" s="98"/>
      <c r="T37" s="98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90"/>
      <c r="AG37" s="108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9"/>
      <c r="AG38" s="110"/>
    </row>
    <row r="39" spans="1:35" x14ac:dyDescent="0.2">
      <c r="D39" s="2" t="s">
        <v>54</v>
      </c>
      <c r="M39" s="2" t="s">
        <v>54</v>
      </c>
    </row>
    <row r="40" spans="1:35" x14ac:dyDescent="0.2">
      <c r="E40" s="2" t="s">
        <v>54</v>
      </c>
      <c r="AA40" s="2" t="s">
        <v>54</v>
      </c>
      <c r="AE40" s="2" t="s">
        <v>54</v>
      </c>
    </row>
    <row r="42" spans="1:35" x14ac:dyDescent="0.2">
      <c r="T42" s="28"/>
    </row>
  </sheetData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  <mergeCell ref="AE3:AE4"/>
    <mergeCell ref="M3:M4"/>
    <mergeCell ref="T3:T4"/>
    <mergeCell ref="L3:L4"/>
    <mergeCell ref="J3:J4"/>
    <mergeCell ref="S3:S4"/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90" zoomScaleNormal="90" workbookViewId="0">
      <selection activeCell="AF5" sqref="AF5:AF33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142" t="s">
        <v>24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1:33" s="4" customFormat="1" ht="20.100000000000001" customHeight="1" x14ac:dyDescent="0.2">
      <c r="A2" s="140" t="s">
        <v>21</v>
      </c>
      <c r="B2" s="138" t="s">
        <v>143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</row>
    <row r="3" spans="1:33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32" t="s">
        <v>42</v>
      </c>
      <c r="AG3" s="35" t="s">
        <v>40</v>
      </c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32" t="s">
        <v>39</v>
      </c>
      <c r="AG4" s="35" t="s">
        <v>39</v>
      </c>
    </row>
    <row r="5" spans="1:33" s="5" customFormat="1" ht="20.100000000000001" customHeight="1" x14ac:dyDescent="0.2">
      <c r="A5" s="15" t="s">
        <v>47</v>
      </c>
      <c r="B5" s="16">
        <f>[1]Abril!$D$5</f>
        <v>21.1</v>
      </c>
      <c r="C5" s="16">
        <f>[1]Abril!$D$6</f>
        <v>21.6</v>
      </c>
      <c r="D5" s="16">
        <f>[1]Abril!$D$7</f>
        <v>22.5</v>
      </c>
      <c r="E5" s="16">
        <f>[1]Abril!$D$8</f>
        <v>21</v>
      </c>
      <c r="F5" s="16">
        <f>[1]Abril!$D$9</f>
        <v>22.8</v>
      </c>
      <c r="G5" s="16">
        <f>[1]Abril!$D$10</f>
        <v>20.9</v>
      </c>
      <c r="H5" s="16">
        <f>[1]Abril!$D$11</f>
        <v>16.899999999999999</v>
      </c>
      <c r="I5" s="16">
        <f>[1]Abril!$D$12</f>
        <v>18</v>
      </c>
      <c r="J5" s="16">
        <f>[1]Abril!$D$13</f>
        <v>18.5</v>
      </c>
      <c r="K5" s="16">
        <f>[1]Abril!$D$14</f>
        <v>18.2</v>
      </c>
      <c r="L5" s="16">
        <f>[1]Abril!$D$15</f>
        <v>17.899999999999999</v>
      </c>
      <c r="M5" s="16">
        <f>[1]Abril!$D$16</f>
        <v>19.3</v>
      </c>
      <c r="N5" s="16">
        <f>[1]Abril!$D$17</f>
        <v>19.100000000000001</v>
      </c>
      <c r="O5" s="16">
        <f>[1]Abril!$D$18</f>
        <v>22</v>
      </c>
      <c r="P5" s="16">
        <f>[1]Abril!$D$19</f>
        <v>19.8</v>
      </c>
      <c r="Q5" s="16">
        <f>[1]Abril!$D$20</f>
        <v>21.1</v>
      </c>
      <c r="R5" s="16">
        <f>[1]Abril!$D$21</f>
        <v>21.4</v>
      </c>
      <c r="S5" s="16">
        <f>[1]Abril!$D$22</f>
        <v>22.3</v>
      </c>
      <c r="T5" s="16">
        <f>[1]Abril!$D$23</f>
        <v>21.5</v>
      </c>
      <c r="U5" s="16">
        <f>[1]Abril!$D$24</f>
        <v>21.3</v>
      </c>
      <c r="V5" s="16">
        <f>[1]Abril!$D$25</f>
        <v>22.1</v>
      </c>
      <c r="W5" s="16">
        <f>[1]Abril!$D$26</f>
        <v>21.5</v>
      </c>
      <c r="X5" s="16">
        <f>[1]Abril!$D$27</f>
        <v>21</v>
      </c>
      <c r="Y5" s="16">
        <f>[1]Abril!$D$28</f>
        <v>21.3</v>
      </c>
      <c r="Z5" s="16">
        <f>[1]Abril!$D$29</f>
        <v>21.1</v>
      </c>
      <c r="AA5" s="16">
        <f>[1]Abril!$D$30</f>
        <v>18.600000000000001</v>
      </c>
      <c r="AB5" s="16">
        <f>[1]Abril!$D$31</f>
        <v>15.2</v>
      </c>
      <c r="AC5" s="16">
        <f>[1]Abril!$D$32</f>
        <v>15</v>
      </c>
      <c r="AD5" s="16">
        <f>[1]Abril!$D$33</f>
        <v>16.2</v>
      </c>
      <c r="AE5" s="16">
        <f>[1]Abril!$D$34</f>
        <v>16.8</v>
      </c>
      <c r="AF5" s="33">
        <f t="shared" ref="AF5:AF13" si="1">MIN(B5:AE5)</f>
        <v>15</v>
      </c>
      <c r="AG5" s="36">
        <f t="shared" ref="AG5:AG13" si="2">AVERAGE(B5:AE5)</f>
        <v>19.866666666666671</v>
      </c>
    </row>
    <row r="6" spans="1:33" ht="17.100000000000001" customHeight="1" x14ac:dyDescent="0.2">
      <c r="A6" s="15" t="s">
        <v>0</v>
      </c>
      <c r="B6" s="17">
        <f>[2]Abril!$D$5</f>
        <v>17.100000000000001</v>
      </c>
      <c r="C6" s="17">
        <f>[2]Abril!$D$6</f>
        <v>16</v>
      </c>
      <c r="D6" s="17">
        <f>[2]Abril!$D$7</f>
        <v>18.899999999999999</v>
      </c>
      <c r="E6" s="17">
        <f>[2]Abril!$D$8</f>
        <v>19.399999999999999</v>
      </c>
      <c r="F6" s="17">
        <f>[2]Abril!$D$9</f>
        <v>21.1</v>
      </c>
      <c r="G6" s="17">
        <f>[2]Abril!$D$10</f>
        <v>17.600000000000001</v>
      </c>
      <c r="H6" s="17">
        <f>[2]Abril!$D$11</f>
        <v>15.2</v>
      </c>
      <c r="I6" s="17">
        <f>[2]Abril!$D$12</f>
        <v>16.600000000000001</v>
      </c>
      <c r="J6" s="17">
        <f>[2]Abril!$D$13</f>
        <v>16.7</v>
      </c>
      <c r="K6" s="17">
        <f>[2]Abril!$D$14</f>
        <v>17.3</v>
      </c>
      <c r="L6" s="17">
        <f>[2]Abril!$D$15</f>
        <v>18</v>
      </c>
      <c r="M6" s="17">
        <f>[2]Abril!$D$16</f>
        <v>19.3</v>
      </c>
      <c r="N6" s="17">
        <f>[2]Abril!$D$17</f>
        <v>19.899999999999999</v>
      </c>
      <c r="O6" s="17">
        <f>[2]Abril!$D$18</f>
        <v>19.899999999999999</v>
      </c>
      <c r="P6" s="17">
        <f>[2]Abril!$D$19</f>
        <v>18.399999999999999</v>
      </c>
      <c r="Q6" s="17">
        <f>[2]Abril!$D$20</f>
        <v>18.399999999999999</v>
      </c>
      <c r="R6" s="17">
        <f>[2]Abril!$D$21</f>
        <v>18.7</v>
      </c>
      <c r="S6" s="17">
        <f>[2]Abril!$D$22</f>
        <v>18.8</v>
      </c>
      <c r="T6" s="17">
        <f>[2]Abril!$D$23</f>
        <v>19.8</v>
      </c>
      <c r="U6" s="17">
        <f>[2]Abril!$D$24</f>
        <v>20.100000000000001</v>
      </c>
      <c r="V6" s="17">
        <f>[2]Abril!$D$25</f>
        <v>21</v>
      </c>
      <c r="W6" s="17">
        <f>[2]Abril!$D$26</f>
        <v>20.5</v>
      </c>
      <c r="X6" s="17">
        <f>[2]Abril!$D$27</f>
        <v>16.7</v>
      </c>
      <c r="Y6" s="17">
        <f>[2]Abril!$D$28</f>
        <v>15.6</v>
      </c>
      <c r="Z6" s="17">
        <f>[2]Abril!$D$29</f>
        <v>16.600000000000001</v>
      </c>
      <c r="AA6" s="17">
        <f>[2]Abril!$D$30</f>
        <v>13.6</v>
      </c>
      <c r="AB6" s="17">
        <f>[2]Abril!$D$31</f>
        <v>15.4</v>
      </c>
      <c r="AC6" s="17">
        <f>[2]Abril!$D$32</f>
        <v>15.1</v>
      </c>
      <c r="AD6" s="17">
        <f>[2]Abril!$D$33</f>
        <v>14.4</v>
      </c>
      <c r="AE6" s="17">
        <f>[2]Abril!$D$34</f>
        <v>14.9</v>
      </c>
      <c r="AF6" s="34">
        <f t="shared" si="1"/>
        <v>13.6</v>
      </c>
      <c r="AG6" s="37">
        <f t="shared" si="2"/>
        <v>17.700000000000003</v>
      </c>
    </row>
    <row r="7" spans="1:33" ht="17.100000000000001" customHeight="1" x14ac:dyDescent="0.2">
      <c r="A7" s="15" t="s">
        <v>1</v>
      </c>
      <c r="B7" s="17">
        <f>[3]Abril!$D$5</f>
        <v>20.6</v>
      </c>
      <c r="C7" s="17">
        <f>[3]Abril!$D$6</f>
        <v>21.8</v>
      </c>
      <c r="D7" s="17">
        <f>[3]Abril!$D$7</f>
        <v>21.8</v>
      </c>
      <c r="E7" s="17">
        <f>[3]Abril!$D$8</f>
        <v>22.4</v>
      </c>
      <c r="F7" s="17">
        <f>[3]Abril!$D$9</f>
        <v>21</v>
      </c>
      <c r="G7" s="17">
        <f>[3]Abril!$D$10</f>
        <v>19.5</v>
      </c>
      <c r="H7" s="17">
        <f>[3]Abril!$D$11</f>
        <v>17.3</v>
      </c>
      <c r="I7" s="17">
        <f>[3]Abril!$D$12</f>
        <v>19.7</v>
      </c>
      <c r="J7" s="17">
        <f>[3]Abril!$D$13</f>
        <v>21.2</v>
      </c>
      <c r="K7" s="17">
        <f>[3]Abril!$D$14</f>
        <v>22.2</v>
      </c>
      <c r="L7" s="17">
        <f>[3]Abril!$D$15</f>
        <v>22.1</v>
      </c>
      <c r="M7" s="17">
        <f>[3]Abril!$D$16</f>
        <v>22.2</v>
      </c>
      <c r="N7" s="17">
        <f>[3]Abril!$D$17</f>
        <v>22.1</v>
      </c>
      <c r="O7" s="17">
        <f>[3]Abril!$D$18</f>
        <v>21.6</v>
      </c>
      <c r="P7" s="17">
        <f>[3]Abril!$D$19</f>
        <v>22.1</v>
      </c>
      <c r="Q7" s="17">
        <f>[3]Abril!$D$20</f>
        <v>21.6</v>
      </c>
      <c r="R7" s="17">
        <f>[3]Abril!$D$21</f>
        <v>23.3</v>
      </c>
      <c r="S7" s="17">
        <f>[3]Abril!$D$22</f>
        <v>21.4</v>
      </c>
      <c r="T7" s="17">
        <f>[3]Abril!$D$23</f>
        <v>20</v>
      </c>
      <c r="U7" s="17">
        <f>[3]Abril!$D$24</f>
        <v>21.8</v>
      </c>
      <c r="V7" s="17">
        <f>[3]Abril!$D$25</f>
        <v>22.8</v>
      </c>
      <c r="W7" s="17">
        <f>[3]Abril!$D$26</f>
        <v>22.2</v>
      </c>
      <c r="X7" s="17">
        <f>[3]Abril!$D$27</f>
        <v>21.1</v>
      </c>
      <c r="Y7" s="17">
        <f>[3]Abril!$D$28</f>
        <v>20.8</v>
      </c>
      <c r="Z7" s="17">
        <f>[3]Abril!$D$29</f>
        <v>21.3</v>
      </c>
      <c r="AA7" s="17">
        <f>[3]Abril!$D$30</f>
        <v>21.5</v>
      </c>
      <c r="AB7" s="17">
        <f>[3]Abril!$D$31</f>
        <v>20.6</v>
      </c>
      <c r="AC7" s="17">
        <f>[3]Abril!$D$32</f>
        <v>19.100000000000001</v>
      </c>
      <c r="AD7" s="17">
        <f>[3]Abril!$D$33</f>
        <v>18.899999999999999</v>
      </c>
      <c r="AE7" s="17">
        <f>[3]Abril!$D$34</f>
        <v>18.600000000000001</v>
      </c>
      <c r="AF7" s="34">
        <f t="shared" si="1"/>
        <v>17.3</v>
      </c>
      <c r="AG7" s="37">
        <f t="shared" si="2"/>
        <v>21.086666666666666</v>
      </c>
    </row>
    <row r="8" spans="1:33" ht="17.100000000000001" customHeight="1" x14ac:dyDescent="0.2">
      <c r="A8" s="15" t="s">
        <v>55</v>
      </c>
      <c r="B8" s="17">
        <f>[4]Abril!$D$5</f>
        <v>20</v>
      </c>
      <c r="C8" s="17">
        <f>[4]Abril!$D$6</f>
        <v>21.5</v>
      </c>
      <c r="D8" s="17">
        <f>[4]Abril!$D$7</f>
        <v>21.6</v>
      </c>
      <c r="E8" s="17">
        <f>[4]Abril!$D$8</f>
        <v>21.6</v>
      </c>
      <c r="F8" s="17">
        <f>[4]Abril!$D$9</f>
        <v>21.7</v>
      </c>
      <c r="G8" s="17">
        <f>[4]Abril!$D$10</f>
        <v>18.899999999999999</v>
      </c>
      <c r="H8" s="17">
        <f>[4]Abril!$D$11</f>
        <v>19.2</v>
      </c>
      <c r="I8" s="17">
        <f>[4]Abril!$D$12</f>
        <v>17.600000000000001</v>
      </c>
      <c r="J8" s="17">
        <f>[4]Abril!$D$13</f>
        <v>19.3</v>
      </c>
      <c r="K8" s="17">
        <f>[4]Abril!$D$14</f>
        <v>20.5</v>
      </c>
      <c r="L8" s="17">
        <f>[4]Abril!$D$15</f>
        <v>20.8</v>
      </c>
      <c r="M8" s="17">
        <f>[4]Abril!$D$16</f>
        <v>21.5</v>
      </c>
      <c r="N8" s="17">
        <f>[4]Abril!$D$17</f>
        <v>21.8</v>
      </c>
      <c r="O8" s="17">
        <f>[4]Abril!$D$18</f>
        <v>21.4</v>
      </c>
      <c r="P8" s="17">
        <f>[4]Abril!$D$19</f>
        <v>21.4</v>
      </c>
      <c r="Q8" s="17">
        <f>[4]Abril!$D$20</f>
        <v>21.7</v>
      </c>
      <c r="R8" s="17">
        <f>[4]Abril!$D$21</f>
        <v>21.9</v>
      </c>
      <c r="S8" s="17">
        <f>[4]Abril!$D$22</f>
        <v>22.3</v>
      </c>
      <c r="T8" s="17">
        <f>[4]Abril!$D$23</f>
        <v>22.4</v>
      </c>
      <c r="U8" s="17">
        <f>[4]Abril!$D$24</f>
        <v>22.5</v>
      </c>
      <c r="V8" s="17">
        <f>[4]Abril!$D$25</f>
        <v>22.8</v>
      </c>
      <c r="W8" s="17">
        <f>[4]Abril!$D$26</f>
        <v>22.3</v>
      </c>
      <c r="X8" s="17">
        <f>[4]Abril!$D$27</f>
        <v>22.8</v>
      </c>
      <c r="Y8" s="17">
        <f>[4]Abril!$D$28</f>
        <v>22</v>
      </c>
      <c r="Z8" s="17">
        <f>[4]Abril!$D$29</f>
        <v>21.4</v>
      </c>
      <c r="AA8" s="17">
        <f>[4]Abril!$D$30</f>
        <v>18</v>
      </c>
      <c r="AB8" s="17">
        <f>[4]Abril!$D$31</f>
        <v>19</v>
      </c>
      <c r="AC8" s="17">
        <f>[4]Abril!$D$32</f>
        <v>19.2</v>
      </c>
      <c r="AD8" s="17">
        <f>[4]Abril!$D$33</f>
        <v>18.899999999999999</v>
      </c>
      <c r="AE8" s="17">
        <f>[4]Abril!$D$34</f>
        <v>17.5</v>
      </c>
      <c r="AF8" s="34">
        <f t="shared" ref="AF8" si="3">MIN(B8:AE8)</f>
        <v>17.5</v>
      </c>
      <c r="AG8" s="37">
        <f t="shared" ref="AG8" si="4">AVERAGE(B8:AE8)</f>
        <v>20.783333333333335</v>
      </c>
    </row>
    <row r="9" spans="1:33" ht="17.100000000000001" customHeight="1" x14ac:dyDescent="0.2">
      <c r="A9" s="15" t="s">
        <v>48</v>
      </c>
      <c r="B9" s="17">
        <f>[5]Abril!$D$5</f>
        <v>18.3</v>
      </c>
      <c r="C9" s="17">
        <f>[5]Abril!$D$6</f>
        <v>18.100000000000001</v>
      </c>
      <c r="D9" s="17">
        <f>[5]Abril!$D$7</f>
        <v>22</v>
      </c>
      <c r="E9" s="17">
        <f>[5]Abril!$D$8</f>
        <v>22.3</v>
      </c>
      <c r="F9" s="17">
        <f>[5]Abril!$D$9</f>
        <v>21.9</v>
      </c>
      <c r="G9" s="17">
        <f>[5]Abril!$D$10</f>
        <v>19.399999999999999</v>
      </c>
      <c r="H9" s="17">
        <f>[5]Abril!$D$11</f>
        <v>15.5</v>
      </c>
      <c r="I9" s="17">
        <f>[5]Abril!$D$12</f>
        <v>17.899999999999999</v>
      </c>
      <c r="J9" s="17">
        <f>[5]Abril!$D$13</f>
        <v>19</v>
      </c>
      <c r="K9" s="17">
        <f>[5]Abril!$D$14</f>
        <v>18.899999999999999</v>
      </c>
      <c r="L9" s="17">
        <f>[5]Abril!$D$15</f>
        <v>19.5</v>
      </c>
      <c r="M9" s="17">
        <f>[5]Abril!$D$16</f>
        <v>19.899999999999999</v>
      </c>
      <c r="N9" s="17">
        <f>[5]Abril!$D$17</f>
        <v>22.9</v>
      </c>
      <c r="O9" s="17">
        <f>[5]Abril!$D$18</f>
        <v>21.8</v>
      </c>
      <c r="P9" s="17">
        <f>[5]Abril!$D$19</f>
        <v>20.8</v>
      </c>
      <c r="Q9" s="17">
        <f>[5]Abril!$D$20</f>
        <v>20.2</v>
      </c>
      <c r="R9" s="17">
        <f>[5]Abril!$D$21</f>
        <v>21.3</v>
      </c>
      <c r="S9" s="17">
        <f>[5]Abril!$D$22</f>
        <v>19.899999999999999</v>
      </c>
      <c r="T9" s="17">
        <f>[5]Abril!$D$23</f>
        <v>19.3</v>
      </c>
      <c r="U9" s="17">
        <f>[5]Abril!$D$24</f>
        <v>22.7</v>
      </c>
      <c r="V9" s="17">
        <f>[5]Abril!$D$25</f>
        <v>21.9</v>
      </c>
      <c r="W9" s="17">
        <f>[5]Abril!$D$26</f>
        <v>22.9</v>
      </c>
      <c r="X9" s="17">
        <f>[5]Abril!$D$27</f>
        <v>16.8</v>
      </c>
      <c r="Y9" s="17">
        <f>[5]Abril!$D$28</f>
        <v>16.899999999999999</v>
      </c>
      <c r="Z9" s="17">
        <f>[5]Abril!$D$29</f>
        <v>17.3</v>
      </c>
      <c r="AA9" s="17">
        <f>[5]Abril!$D$30</f>
        <v>15.2</v>
      </c>
      <c r="AB9" s="17">
        <f>[5]Abril!$D$31</f>
        <v>17.100000000000001</v>
      </c>
      <c r="AC9" s="17">
        <f>[5]Abril!$D$32</f>
        <v>18.100000000000001</v>
      </c>
      <c r="AD9" s="17">
        <f>[5]Abril!$D$33</f>
        <v>16.5</v>
      </c>
      <c r="AE9" s="17">
        <f>[5]Abril!$D$34</f>
        <v>15.1</v>
      </c>
      <c r="AF9" s="34">
        <f t="shared" si="1"/>
        <v>15.1</v>
      </c>
      <c r="AG9" s="37">
        <f t="shared" si="2"/>
        <v>19.313333333333336</v>
      </c>
    </row>
    <row r="10" spans="1:33" ht="17.100000000000001" customHeight="1" x14ac:dyDescent="0.2">
      <c r="A10" s="15" t="s">
        <v>2</v>
      </c>
      <c r="B10" s="17">
        <f>[6]Abril!$D$5</f>
        <v>19.600000000000001</v>
      </c>
      <c r="C10" s="17">
        <f>[6]Abril!$D$6</f>
        <v>20.8</v>
      </c>
      <c r="D10" s="17">
        <f>[6]Abril!$D$7</f>
        <v>22.2</v>
      </c>
      <c r="E10" s="17">
        <f>[6]Abril!$D$8</f>
        <v>22.2</v>
      </c>
      <c r="F10" s="17">
        <f>[6]Abril!$D$9</f>
        <v>18.5</v>
      </c>
      <c r="G10" s="17">
        <f>[6]Abril!$D$10</f>
        <v>18.600000000000001</v>
      </c>
      <c r="H10" s="17">
        <f>[6]Abril!$D$11</f>
        <v>16.7</v>
      </c>
      <c r="I10" s="17">
        <f>[6]Abril!$D$12</f>
        <v>18.8</v>
      </c>
      <c r="J10" s="17">
        <f>[6]Abril!$D$13</f>
        <v>21</v>
      </c>
      <c r="K10" s="17">
        <f>[6]Abril!$D$14</f>
        <v>22.3</v>
      </c>
      <c r="L10" s="17">
        <f>[6]Abril!$D$15</f>
        <v>21.5</v>
      </c>
      <c r="M10" s="17">
        <f>[6]Abril!$D$16</f>
        <v>21</v>
      </c>
      <c r="N10" s="17">
        <f>[6]Abril!$D$17</f>
        <v>21.1</v>
      </c>
      <c r="O10" s="17">
        <f>[6]Abril!$D$18</f>
        <v>21.7</v>
      </c>
      <c r="P10" s="17">
        <f>[6]Abril!$D$19</f>
        <v>20.6</v>
      </c>
      <c r="Q10" s="17">
        <f>[6]Abril!$D$20</f>
        <v>20.2</v>
      </c>
      <c r="R10" s="17">
        <f>[6]Abril!$D$21</f>
        <v>21.6</v>
      </c>
      <c r="S10" s="17">
        <f>[6]Abril!$D$22</f>
        <v>20.2</v>
      </c>
      <c r="T10" s="17">
        <f>[6]Abril!$D$23</f>
        <v>18.2</v>
      </c>
      <c r="U10" s="17">
        <f>[6]Abril!$D$24</f>
        <v>21.8</v>
      </c>
      <c r="V10" s="17">
        <f>[6]Abril!$D$25</f>
        <v>21.1</v>
      </c>
      <c r="W10" s="17">
        <f>[6]Abril!$D$26</f>
        <v>20.6</v>
      </c>
      <c r="X10" s="17">
        <f>[6]Abril!$D$27</f>
        <v>20.3</v>
      </c>
      <c r="Y10" s="17">
        <f>[6]Abril!$D$28</f>
        <v>20.2</v>
      </c>
      <c r="Z10" s="17">
        <f>[6]Abril!$D$29</f>
        <v>20.6</v>
      </c>
      <c r="AA10" s="17">
        <f>[6]Abril!$D$30</f>
        <v>21.4</v>
      </c>
      <c r="AB10" s="17">
        <f>[6]Abril!$D$31</f>
        <v>17.399999999999999</v>
      </c>
      <c r="AC10" s="17">
        <f>[6]Abril!$D$32</f>
        <v>18.8</v>
      </c>
      <c r="AD10" s="17">
        <f>[6]Abril!$D$33</f>
        <v>19</v>
      </c>
      <c r="AE10" s="17">
        <f>[6]Abril!$D$34</f>
        <v>19.7</v>
      </c>
      <c r="AF10" s="34">
        <f t="shared" si="1"/>
        <v>16.7</v>
      </c>
      <c r="AG10" s="37">
        <f t="shared" si="2"/>
        <v>20.256666666666668</v>
      </c>
    </row>
    <row r="11" spans="1:33" ht="17.100000000000001" customHeight="1" x14ac:dyDescent="0.2">
      <c r="A11" s="15" t="s">
        <v>3</v>
      </c>
      <c r="B11" s="17">
        <f>[7]Abril!$D$5</f>
        <v>21.4</v>
      </c>
      <c r="C11" s="17">
        <f>[7]Abril!$D$6</f>
        <v>20.8</v>
      </c>
      <c r="D11" s="17">
        <f>[7]Abril!$D$7</f>
        <v>21.5</v>
      </c>
      <c r="E11" s="17">
        <f>[7]Abril!$D$8</f>
        <v>21.8</v>
      </c>
      <c r="F11" s="17">
        <f>[7]Abril!$D$9</f>
        <v>22.1</v>
      </c>
      <c r="G11" s="17">
        <f>[7]Abril!$D$10</f>
        <v>19.8</v>
      </c>
      <c r="H11" s="17">
        <f>[7]Abril!$D$11</f>
        <v>19.5</v>
      </c>
      <c r="I11" s="17">
        <f>[7]Abril!$D$12</f>
        <v>19.3</v>
      </c>
      <c r="J11" s="17">
        <f>[7]Abril!$D$13</f>
        <v>20.3</v>
      </c>
      <c r="K11" s="17">
        <f>[7]Abril!$D$14</f>
        <v>21.1</v>
      </c>
      <c r="L11" s="17">
        <f>[7]Abril!$D$15</f>
        <v>20.100000000000001</v>
      </c>
      <c r="M11" s="17">
        <f>[7]Abril!$D$16</f>
        <v>19.3</v>
      </c>
      <c r="N11" s="17">
        <f>[7]Abril!$D$17</f>
        <v>21.3</v>
      </c>
      <c r="O11" s="17">
        <f>[7]Abril!$D$18</f>
        <v>21.2</v>
      </c>
      <c r="P11" s="17">
        <f>[7]Abril!$D$19</f>
        <v>20.7</v>
      </c>
      <c r="Q11" s="17">
        <f>[7]Abril!$D$20</f>
        <v>21.9</v>
      </c>
      <c r="R11" s="17">
        <f>[7]Abril!$D$21</f>
        <v>20.399999999999999</v>
      </c>
      <c r="S11" s="17">
        <f>[7]Abril!$D$22</f>
        <v>21.8</v>
      </c>
      <c r="T11" s="17">
        <f>[7]Abril!$D$23</f>
        <v>21.7</v>
      </c>
      <c r="U11" s="17">
        <f>[7]Abril!$D$24</f>
        <v>21</v>
      </c>
      <c r="V11" s="17">
        <f>[7]Abril!$D$25</f>
        <v>21.5</v>
      </c>
      <c r="W11" s="17">
        <f>[7]Abril!$D$26</f>
        <v>21.8</v>
      </c>
      <c r="X11" s="17">
        <f>[7]Abril!$D$27</f>
        <v>21.4</v>
      </c>
      <c r="Y11" s="17">
        <f>[7]Abril!$D$28</f>
        <v>21.4</v>
      </c>
      <c r="Z11" s="17">
        <f>[7]Abril!$D$29</f>
        <v>21.4</v>
      </c>
      <c r="AA11" s="17">
        <f>[7]Abril!$D$30</f>
        <v>19.399999999999999</v>
      </c>
      <c r="AB11" s="17">
        <f>[7]Abril!$D$31</f>
        <v>14.9</v>
      </c>
      <c r="AC11" s="17">
        <f>[7]Abril!$D$32</f>
        <v>17.2</v>
      </c>
      <c r="AD11" s="17">
        <f>[7]Abril!$D$33</f>
        <v>17.5</v>
      </c>
      <c r="AE11" s="17">
        <f>[7]Abril!$D$34</f>
        <v>17.899999999999999</v>
      </c>
      <c r="AF11" s="34">
        <f t="shared" si="1"/>
        <v>14.9</v>
      </c>
      <c r="AG11" s="37">
        <f t="shared" si="2"/>
        <v>20.379999999999995</v>
      </c>
    </row>
    <row r="12" spans="1:33" ht="17.100000000000001" customHeight="1" x14ac:dyDescent="0.2">
      <c r="A12" s="15" t="s">
        <v>4</v>
      </c>
      <c r="B12" s="17">
        <f>[8]Abril!$D$5</f>
        <v>19</v>
      </c>
      <c r="C12" s="17">
        <f>[8]Abril!$D$6</f>
        <v>18.600000000000001</v>
      </c>
      <c r="D12" s="17">
        <f>[8]Abril!$D$7</f>
        <v>19.399999999999999</v>
      </c>
      <c r="E12" s="17">
        <f>[8]Abril!$D$8</f>
        <v>19.600000000000001</v>
      </c>
      <c r="F12" s="17">
        <f>[8]Abril!$D$9</f>
        <v>20.6</v>
      </c>
      <c r="G12" s="17">
        <f>[8]Abril!$D$10</f>
        <v>18.7</v>
      </c>
      <c r="H12" s="17">
        <f>[8]Abril!$D$11</f>
        <v>17.7</v>
      </c>
      <c r="I12" s="17">
        <f>[8]Abril!$D$12</f>
        <v>18.2</v>
      </c>
      <c r="J12" s="17">
        <f>[8]Abril!$D$13</f>
        <v>18.899999999999999</v>
      </c>
      <c r="K12" s="17">
        <f>[8]Abril!$D$14</f>
        <v>19.899999999999999</v>
      </c>
      <c r="L12" s="17">
        <f>[8]Abril!$D$15</f>
        <v>19.2</v>
      </c>
      <c r="M12" s="17">
        <f>[8]Abril!$D$16</f>
        <v>19.399999999999999</v>
      </c>
      <c r="N12" s="17">
        <f>[8]Abril!$D$17</f>
        <v>19.899999999999999</v>
      </c>
      <c r="O12" s="17">
        <f>[8]Abril!$D$18</f>
        <v>19</v>
      </c>
      <c r="P12" s="17">
        <f>[8]Abril!$D$19</f>
        <v>18.899999999999999</v>
      </c>
      <c r="Q12" s="17">
        <f>[8]Abril!$D$20</f>
        <v>19</v>
      </c>
      <c r="R12" s="17">
        <f>[8]Abril!$D$21</f>
        <v>20.100000000000001</v>
      </c>
      <c r="S12" s="17">
        <f>[8]Abril!$D$22</f>
        <v>20.9</v>
      </c>
      <c r="T12" s="17">
        <f>[8]Abril!$D$23</f>
        <v>19.899999999999999</v>
      </c>
      <c r="U12" s="17">
        <f>[8]Abril!$D$24</f>
        <v>19.399999999999999</v>
      </c>
      <c r="V12" s="17">
        <f>[8]Abril!$D$25</f>
        <v>20.6</v>
      </c>
      <c r="W12" s="17">
        <f>[8]Abril!$D$26</f>
        <v>19.5</v>
      </c>
      <c r="X12" s="17">
        <f>[8]Abril!$D$27</f>
        <v>20.100000000000001</v>
      </c>
      <c r="Y12" s="17">
        <f>[8]Abril!$D$28</f>
        <v>18.3</v>
      </c>
      <c r="Z12" s="17">
        <f>[8]Abril!$D$29</f>
        <v>19.399999999999999</v>
      </c>
      <c r="AA12" s="17">
        <f>[8]Abril!$D$30</f>
        <v>18.600000000000001</v>
      </c>
      <c r="AB12" s="17">
        <f>[8]Abril!$D$31</f>
        <v>16.7</v>
      </c>
      <c r="AC12" s="17">
        <f>[8]Abril!$D$32</f>
        <v>16.399999999999999</v>
      </c>
      <c r="AD12" s="17">
        <f>[8]Abril!$D$33</f>
        <v>17.600000000000001</v>
      </c>
      <c r="AE12" s="17">
        <f>[8]Abril!$D$34</f>
        <v>17.600000000000001</v>
      </c>
      <c r="AF12" s="34">
        <f t="shared" si="1"/>
        <v>16.399999999999999</v>
      </c>
      <c r="AG12" s="37">
        <f t="shared" si="2"/>
        <v>19.036666666666669</v>
      </c>
    </row>
    <row r="13" spans="1:33" ht="17.100000000000001" customHeight="1" x14ac:dyDescent="0.2">
      <c r="A13" s="15" t="s">
        <v>5</v>
      </c>
      <c r="B13" s="17">
        <f>[9]Abril!$D$5</f>
        <v>22.3</v>
      </c>
      <c r="C13" s="17">
        <f>[9]Abril!$D$6</f>
        <v>22.5</v>
      </c>
      <c r="D13" s="18">
        <f>[9]Abril!$D$7</f>
        <v>24.7</v>
      </c>
      <c r="E13" s="18">
        <f>[9]Abril!$D$8</f>
        <v>24.9</v>
      </c>
      <c r="F13" s="18">
        <f>[9]Abril!$D$9</f>
        <v>25.5</v>
      </c>
      <c r="G13" s="18">
        <f>[9]Abril!$D$10</f>
        <v>22.9</v>
      </c>
      <c r="H13" s="18">
        <f>[9]Abril!$D$11</f>
        <v>22.6</v>
      </c>
      <c r="I13" s="18">
        <f>[9]Abril!$D$12</f>
        <v>21.7</v>
      </c>
      <c r="J13" s="18">
        <f>[9]Abril!$D$13</f>
        <v>24.2</v>
      </c>
      <c r="K13" s="18">
        <f>[9]Abril!$D$14</f>
        <v>25.4</v>
      </c>
      <c r="L13" s="18">
        <f>[9]Abril!$D$15</f>
        <v>24</v>
      </c>
      <c r="M13" s="18">
        <f>[9]Abril!$D$16</f>
        <v>24.9</v>
      </c>
      <c r="N13" s="18">
        <f>[9]Abril!$D$17</f>
        <v>24.3</v>
      </c>
      <c r="O13" s="18">
        <f>[9]Abril!$D$18</f>
        <v>25.5</v>
      </c>
      <c r="P13" s="17">
        <f>[9]Abril!$D$19</f>
        <v>25</v>
      </c>
      <c r="Q13" s="17">
        <f>[9]Abril!$D$20</f>
        <v>25.3</v>
      </c>
      <c r="R13" s="17">
        <f>[9]Abril!$D$21</f>
        <v>25.8</v>
      </c>
      <c r="S13" s="17">
        <f>[9]Abril!$D$22</f>
        <v>23.4</v>
      </c>
      <c r="T13" s="17">
        <f>[9]Abril!$D$23</f>
        <v>23.7</v>
      </c>
      <c r="U13" s="17">
        <f>[9]Abril!$D$24</f>
        <v>25.5</v>
      </c>
      <c r="V13" s="17">
        <f>[9]Abril!$D$25</f>
        <v>25.5</v>
      </c>
      <c r="W13" s="17">
        <f>[9]Abril!$D$26</f>
        <v>24.7</v>
      </c>
      <c r="X13" s="17">
        <f>[9]Abril!$D$27</f>
        <v>23.2</v>
      </c>
      <c r="Y13" s="17">
        <f>[9]Abril!$D$28</f>
        <v>24.1</v>
      </c>
      <c r="Z13" s="17">
        <f>[9]Abril!$D$29</f>
        <v>25.4</v>
      </c>
      <c r="AA13" s="17">
        <f>[9]Abril!$D$30</f>
        <v>24.4</v>
      </c>
      <c r="AB13" s="17">
        <f>[9]Abril!$D$31</f>
        <v>25.6</v>
      </c>
      <c r="AC13" s="17">
        <f>[9]Abril!$D$32</f>
        <v>24.2</v>
      </c>
      <c r="AD13" s="17">
        <f>[9]Abril!$D$33</f>
        <v>23.7</v>
      </c>
      <c r="AE13" s="17">
        <f>[9]Abril!$D$34</f>
        <v>22.8</v>
      </c>
      <c r="AF13" s="34">
        <f t="shared" si="1"/>
        <v>21.7</v>
      </c>
      <c r="AG13" s="37">
        <f t="shared" si="2"/>
        <v>24.256666666666668</v>
      </c>
    </row>
    <row r="14" spans="1:33" ht="17.100000000000001" customHeight="1" x14ac:dyDescent="0.2">
      <c r="A14" s="15" t="s">
        <v>50</v>
      </c>
      <c r="B14" s="17">
        <f>[10]Abril!$D$5</f>
        <v>18.899999999999999</v>
      </c>
      <c r="C14" s="17">
        <f>[10]Abril!$D$6</f>
        <v>19.100000000000001</v>
      </c>
      <c r="D14" s="18">
        <f>[10]Abril!$D$7</f>
        <v>19.899999999999999</v>
      </c>
      <c r="E14" s="18">
        <f>[10]Abril!$D$8</f>
        <v>20</v>
      </c>
      <c r="F14" s="18">
        <f>[10]Abril!$D$9</f>
        <v>20.7</v>
      </c>
      <c r="G14" s="18">
        <f>[10]Abril!$D$10</f>
        <v>20.2</v>
      </c>
      <c r="H14" s="18">
        <f>[10]Abril!$D$11</f>
        <v>18.100000000000001</v>
      </c>
      <c r="I14" s="18">
        <f>[10]Abril!$D$12</f>
        <v>19.3</v>
      </c>
      <c r="J14" s="18">
        <f>[10]Abril!$D$13</f>
        <v>19.899999999999999</v>
      </c>
      <c r="K14" s="18">
        <f>[10]Abril!$D$14</f>
        <v>20.399999999999999</v>
      </c>
      <c r="L14" s="18">
        <f>[10]Abril!$D$15</f>
        <v>19.8</v>
      </c>
      <c r="M14" s="18">
        <f>[10]Abril!$D$16</f>
        <v>19.2</v>
      </c>
      <c r="N14" s="18">
        <f>[10]Abril!$D$17</f>
        <v>19.399999999999999</v>
      </c>
      <c r="O14" s="18">
        <f>[10]Abril!$D$18</f>
        <v>19.7</v>
      </c>
      <c r="P14" s="17">
        <f>[10]Abril!$D$19</f>
        <v>19.899999999999999</v>
      </c>
      <c r="Q14" s="17">
        <f>[10]Abril!$D$20</f>
        <v>19.399999999999999</v>
      </c>
      <c r="R14" s="17">
        <f>[10]Abril!$D$21</f>
        <v>19.899999999999999</v>
      </c>
      <c r="S14" s="17">
        <f>[10]Abril!$D$22</f>
        <v>20.3</v>
      </c>
      <c r="T14" s="17">
        <f>[10]Abril!$D$23</f>
        <v>19.3</v>
      </c>
      <c r="U14" s="17">
        <f>[10]Abril!$D$24</f>
        <v>19.7</v>
      </c>
      <c r="V14" s="17">
        <f>[10]Abril!$D$25</f>
        <v>19.5</v>
      </c>
      <c r="W14" s="17">
        <f>[10]Abril!$D$26</f>
        <v>19.600000000000001</v>
      </c>
      <c r="X14" s="17">
        <f>[10]Abril!$D$27</f>
        <v>20.2</v>
      </c>
      <c r="Y14" s="17">
        <f>[10]Abril!$D$28</f>
        <v>19.899999999999999</v>
      </c>
      <c r="Z14" s="17">
        <f>[10]Abril!$D$29</f>
        <v>20.2</v>
      </c>
      <c r="AA14" s="17">
        <f>[10]Abril!$D$30</f>
        <v>19.8</v>
      </c>
      <c r="AB14" s="17">
        <f>[10]Abril!$D$31</f>
        <v>16</v>
      </c>
      <c r="AC14" s="17">
        <f>[10]Abril!$D$32</f>
        <v>16.3</v>
      </c>
      <c r="AD14" s="17">
        <f>[10]Abril!$D$33</f>
        <v>17.5</v>
      </c>
      <c r="AE14" s="17">
        <f>[10]Abril!$D$34</f>
        <v>16.3</v>
      </c>
      <c r="AF14" s="34">
        <f>MIN(B14:AE14)</f>
        <v>16</v>
      </c>
      <c r="AG14" s="37">
        <f>AVERAGE(B14:AE14)</f>
        <v>19.279999999999994</v>
      </c>
    </row>
    <row r="15" spans="1:33" ht="17.100000000000001" customHeight="1" x14ac:dyDescent="0.2">
      <c r="A15" s="15" t="s">
        <v>6</v>
      </c>
      <c r="B15" s="18">
        <f>[11]Abril!$D$5</f>
        <v>20.9</v>
      </c>
      <c r="C15" s="18">
        <f>[11]Abril!$D$6</f>
        <v>22.1</v>
      </c>
      <c r="D15" s="18">
        <f>[11]Abril!$D$7</f>
        <v>21.5</v>
      </c>
      <c r="E15" s="18">
        <f>[11]Abril!$D$8</f>
        <v>22.2</v>
      </c>
      <c r="F15" s="18">
        <f>[11]Abril!$D$9</f>
        <v>22</v>
      </c>
      <c r="G15" s="18">
        <f>[11]Abril!$D$10</f>
        <v>22.6</v>
      </c>
      <c r="H15" s="18">
        <f>[11]Abril!$D$11</f>
        <v>18.7</v>
      </c>
      <c r="I15" s="18">
        <f>[11]Abril!$D$12</f>
        <v>19.7</v>
      </c>
      <c r="J15" s="18">
        <f>[11]Abril!$D$13</f>
        <v>20.9</v>
      </c>
      <c r="K15" s="18">
        <f>[11]Abril!$D$14</f>
        <v>22.3</v>
      </c>
      <c r="L15" s="18">
        <f>[11]Abril!$D$15</f>
        <v>21.2</v>
      </c>
      <c r="M15" s="18">
        <f>[11]Abril!$D$16</f>
        <v>20.2</v>
      </c>
      <c r="N15" s="18">
        <f>[11]Abril!$D$17</f>
        <v>21.1</v>
      </c>
      <c r="O15" s="18">
        <f>[11]Abril!$D$18</f>
        <v>21.6</v>
      </c>
      <c r="P15" s="18">
        <f>[11]Abril!$D$19</f>
        <v>21.8</v>
      </c>
      <c r="Q15" s="18">
        <f>[11]Abril!$D$20</f>
        <v>21.3</v>
      </c>
      <c r="R15" s="18">
        <f>[11]Abril!$D$21</f>
        <v>22.1</v>
      </c>
      <c r="S15" s="18">
        <f>[11]Abril!$D$22</f>
        <v>21.5</v>
      </c>
      <c r="T15" s="18">
        <f>[11]Abril!$D$23</f>
        <v>21.9</v>
      </c>
      <c r="U15" s="18">
        <f>[11]Abril!$D$24</f>
        <v>21.7</v>
      </c>
      <c r="V15" s="18">
        <f>[11]Abril!$D$25</f>
        <v>21.8</v>
      </c>
      <c r="W15" s="18">
        <f>[11]Abril!$D$26</f>
        <v>22.7</v>
      </c>
      <c r="X15" s="18">
        <f>[11]Abril!$D$27</f>
        <v>21.7</v>
      </c>
      <c r="Y15" s="18">
        <f>[11]Abril!$D$28</f>
        <v>22.1</v>
      </c>
      <c r="Z15" s="18">
        <f>[11]Abril!$D$29</f>
        <v>21.6</v>
      </c>
      <c r="AA15" s="18">
        <f>[11]Abril!$D$30</f>
        <v>21.2</v>
      </c>
      <c r="AB15" s="18">
        <f>[11]Abril!$D$31</f>
        <v>19.7</v>
      </c>
      <c r="AC15" s="18">
        <f>[11]Abril!$D$32</f>
        <v>16.7</v>
      </c>
      <c r="AD15" s="18">
        <f>[11]Abril!$D$33</f>
        <v>18.7</v>
      </c>
      <c r="AE15" s="18">
        <f>[11]Abril!$D$34</f>
        <v>18.3</v>
      </c>
      <c r="AF15" s="34">
        <f t="shared" ref="AF15:AF30" si="5">MIN(B15:AE15)</f>
        <v>16.7</v>
      </c>
      <c r="AG15" s="37">
        <f t="shared" ref="AG15:AG30" si="6">AVERAGE(B15:AE15)</f>
        <v>21.060000000000006</v>
      </c>
    </row>
    <row r="16" spans="1:33" ht="17.100000000000001" customHeight="1" x14ac:dyDescent="0.2">
      <c r="A16" s="15" t="s">
        <v>7</v>
      </c>
      <c r="B16" s="18">
        <f>[12]Abril!$D$5</f>
        <v>19.100000000000001</v>
      </c>
      <c r="C16" s="18">
        <f>[12]Abril!$D$6</f>
        <v>19.2</v>
      </c>
      <c r="D16" s="18">
        <f>[12]Abril!$D$7</f>
        <v>22.5</v>
      </c>
      <c r="E16" s="18">
        <f>[12]Abril!$D$8</f>
        <v>20.5</v>
      </c>
      <c r="F16" s="18">
        <f>[12]Abril!$D$9</f>
        <v>22.1</v>
      </c>
      <c r="G16" s="18" t="str">
        <f>[12]Abril!$D$10</f>
        <v>*</v>
      </c>
      <c r="H16" s="18" t="str">
        <f>[12]Abril!$D$11</f>
        <v>*</v>
      </c>
      <c r="I16" s="18">
        <f>[12]Abril!$D$12</f>
        <v>21.5</v>
      </c>
      <c r="J16" s="18" t="str">
        <f>[12]Abril!$D$13</f>
        <v>*</v>
      </c>
      <c r="K16" s="18">
        <f>[12]Abril!$D$14</f>
        <v>27</v>
      </c>
      <c r="L16" s="18">
        <f>[12]Abril!$D$15</f>
        <v>28</v>
      </c>
      <c r="M16" s="18">
        <f>[12]Abril!$D$16</f>
        <v>27.8</v>
      </c>
      <c r="N16" s="18">
        <f>[12]Abril!$D$17</f>
        <v>27</v>
      </c>
      <c r="O16" s="18">
        <f>[12]Abril!$D$18</f>
        <v>23.4</v>
      </c>
      <c r="P16" s="18">
        <f>[12]Abril!$D$19</f>
        <v>24.8</v>
      </c>
      <c r="Q16" s="18">
        <f>[12]Abril!$D$20</f>
        <v>22.1</v>
      </c>
      <c r="R16" s="18">
        <f>[12]Abril!$D$21</f>
        <v>24.4</v>
      </c>
      <c r="S16" s="18">
        <f>[12]Abril!$D$22</f>
        <v>20.399999999999999</v>
      </c>
      <c r="T16" s="18">
        <f>[12]Abril!$D$23</f>
        <v>20.6</v>
      </c>
      <c r="U16" s="18">
        <f>[12]Abril!$D$24</f>
        <v>22.7</v>
      </c>
      <c r="V16" s="18">
        <f>[12]Abril!$D$25</f>
        <v>22.1</v>
      </c>
      <c r="W16" s="18">
        <f>[12]Abril!$D$26</f>
        <v>22.7</v>
      </c>
      <c r="X16" s="18">
        <f>[12]Abril!$D$27</f>
        <v>19.899999999999999</v>
      </c>
      <c r="Y16" s="18">
        <f>[12]Abril!$D$28</f>
        <v>20.2</v>
      </c>
      <c r="Z16" s="18">
        <f>[12]Abril!$D$29</f>
        <v>20.399999999999999</v>
      </c>
      <c r="AA16" s="18">
        <f>[12]Abril!$D$30</f>
        <v>19.5</v>
      </c>
      <c r="AB16" s="18">
        <f>[12]Abril!$D$31</f>
        <v>19.8</v>
      </c>
      <c r="AC16" s="18">
        <f>[12]Abril!$D$32</f>
        <v>20.399999999999999</v>
      </c>
      <c r="AD16" s="18" t="str">
        <f>[12]Abril!$D$33</f>
        <v>*</v>
      </c>
      <c r="AE16" s="18">
        <f>[12]Abril!$D$34</f>
        <v>22.9</v>
      </c>
      <c r="AF16" s="34">
        <f t="shared" si="5"/>
        <v>19.100000000000001</v>
      </c>
      <c r="AG16" s="37">
        <f t="shared" si="6"/>
        <v>22.346153846153843</v>
      </c>
    </row>
    <row r="17" spans="1:36" ht="17.100000000000001" customHeight="1" x14ac:dyDescent="0.2">
      <c r="A17" s="15" t="s">
        <v>8</v>
      </c>
      <c r="B17" s="18">
        <f>[13]Abril!$D$5</f>
        <v>17.8</v>
      </c>
      <c r="C17" s="18">
        <f>[13]Abril!$D$6</f>
        <v>15.5</v>
      </c>
      <c r="D17" s="18">
        <f>[13]Abril!$D$7</f>
        <v>19.5</v>
      </c>
      <c r="E17" s="18">
        <f>[13]Abril!$D$8</f>
        <v>21.5</v>
      </c>
      <c r="F17" s="18">
        <f>[13]Abril!$D$9</f>
        <v>20.8</v>
      </c>
      <c r="G17" s="18">
        <f>[13]Abril!$D$10</f>
        <v>18.8</v>
      </c>
      <c r="H17" s="18">
        <f>[13]Abril!$D$11</f>
        <v>16.3</v>
      </c>
      <c r="I17" s="18">
        <f>[13]Abril!$D$12</f>
        <v>16.8</v>
      </c>
      <c r="J17" s="18">
        <f>[13]Abril!$D$13</f>
        <v>17</v>
      </c>
      <c r="K17" s="18">
        <f>[13]Abril!$D$14</f>
        <v>18</v>
      </c>
      <c r="L17" s="18">
        <f>[13]Abril!$D$15</f>
        <v>17.600000000000001</v>
      </c>
      <c r="M17" s="18">
        <f>[13]Abril!$D$16</f>
        <v>19.8</v>
      </c>
      <c r="N17" s="18">
        <f>[13]Abril!$D$17</f>
        <v>20.100000000000001</v>
      </c>
      <c r="O17" s="18">
        <f>[13]Abril!$D$18</f>
        <v>21</v>
      </c>
      <c r="P17" s="18">
        <f>[13]Abril!$D$19</f>
        <v>19.8</v>
      </c>
      <c r="Q17" s="18">
        <f>[13]Abril!$D$20</f>
        <v>20.2</v>
      </c>
      <c r="R17" s="18">
        <f>[13]Abril!$D$21</f>
        <v>21.4</v>
      </c>
      <c r="S17" s="18">
        <f>[13]Abril!$D$22</f>
        <v>19.2</v>
      </c>
      <c r="T17" s="18">
        <f>[13]Abril!$D$23</f>
        <v>19.7</v>
      </c>
      <c r="U17" s="18">
        <f>[13]Abril!$D$24</f>
        <v>21.2</v>
      </c>
      <c r="V17" s="18">
        <f>[13]Abril!$D$25</f>
        <v>21.2</v>
      </c>
      <c r="W17" s="18">
        <f>[13]Abril!$D$26</f>
        <v>21.2</v>
      </c>
      <c r="X17" s="18">
        <f>[13]Abril!$D$27</f>
        <v>18.3</v>
      </c>
      <c r="Y17" s="18">
        <f>[13]Abril!$D$28</f>
        <v>19.399999999999999</v>
      </c>
      <c r="Z17" s="18">
        <f>[13]Abril!$D$29</f>
        <v>16.600000000000001</v>
      </c>
      <c r="AA17" s="18">
        <f>[13]Abril!$D$30</f>
        <v>15.8</v>
      </c>
      <c r="AB17" s="18">
        <f>[13]Abril!$D$31</f>
        <v>16.600000000000001</v>
      </c>
      <c r="AC17" s="18">
        <f>[13]Abril!$D$32</f>
        <v>15</v>
      </c>
      <c r="AD17" s="18">
        <f>[13]Abril!$D$33</f>
        <v>16.2</v>
      </c>
      <c r="AE17" s="18">
        <f>[13]Abril!$D$34</f>
        <v>16.100000000000001</v>
      </c>
      <c r="AF17" s="34">
        <f t="shared" si="5"/>
        <v>15</v>
      </c>
      <c r="AG17" s="37">
        <f t="shared" si="6"/>
        <v>18.613333333333333</v>
      </c>
    </row>
    <row r="18" spans="1:36" ht="17.100000000000001" customHeight="1" x14ac:dyDescent="0.2">
      <c r="A18" s="15" t="s">
        <v>9</v>
      </c>
      <c r="B18" s="18">
        <f>[14]Abril!$D$5</f>
        <v>19.399999999999999</v>
      </c>
      <c r="C18" s="18">
        <f>[14]Abril!$D$6</f>
        <v>20.7</v>
      </c>
      <c r="D18" s="18">
        <f>[14]Abril!$D$7</f>
        <v>22.5</v>
      </c>
      <c r="E18" s="18">
        <f>[14]Abril!$D$8</f>
        <v>22.1</v>
      </c>
      <c r="F18" s="18">
        <f>[14]Abril!$D$9</f>
        <v>20.2</v>
      </c>
      <c r="G18" s="18">
        <f>[14]Abril!$D$10</f>
        <v>18.899999999999999</v>
      </c>
      <c r="H18" s="18">
        <f>[14]Abril!$D$11</f>
        <v>17.8</v>
      </c>
      <c r="I18" s="18">
        <f>[14]Abril!$D$12</f>
        <v>18.100000000000001</v>
      </c>
      <c r="J18" s="18">
        <f>[14]Abril!$D$13</f>
        <v>19.399999999999999</v>
      </c>
      <c r="K18" s="18">
        <f>[14]Abril!$D$14</f>
        <v>20.6</v>
      </c>
      <c r="L18" s="18">
        <f>[14]Abril!$D$15</f>
        <v>21.2</v>
      </c>
      <c r="M18" s="18">
        <f>[14]Abril!$D$16</f>
        <v>21.6</v>
      </c>
      <c r="N18" s="18">
        <f>[14]Abril!$D$17</f>
        <v>22</v>
      </c>
      <c r="O18" s="18">
        <f>[14]Abril!$D$18</f>
        <v>21.7</v>
      </c>
      <c r="P18" s="18">
        <f>[14]Abril!$D$19</f>
        <v>20.100000000000001</v>
      </c>
      <c r="Q18" s="18">
        <f>[14]Abril!$D$20</f>
        <v>19.899999999999999</v>
      </c>
      <c r="R18" s="18">
        <f>[14]Abril!$D$21</f>
        <v>22.1</v>
      </c>
      <c r="S18" s="18">
        <f>[14]Abril!$D$22</f>
        <v>19.8</v>
      </c>
      <c r="T18" s="18">
        <f>[14]Abril!$D$23</f>
        <v>19.899999999999999</v>
      </c>
      <c r="U18" s="18">
        <f>[14]Abril!$D$24</f>
        <v>21.9</v>
      </c>
      <c r="V18" s="18">
        <f>[14]Abril!$D$25</f>
        <v>22.5</v>
      </c>
      <c r="W18" s="18">
        <f>[14]Abril!$D$26</f>
        <v>21.7</v>
      </c>
      <c r="X18" s="18">
        <f>[14]Abril!$D$27</f>
        <v>19.899999999999999</v>
      </c>
      <c r="Y18" s="18">
        <f>[14]Abril!$D$28</f>
        <v>20.2</v>
      </c>
      <c r="Z18" s="18">
        <f>[14]Abril!$D$29</f>
        <v>18.600000000000001</v>
      </c>
      <c r="AA18" s="18">
        <f>[14]Abril!$D$30</f>
        <v>18.2</v>
      </c>
      <c r="AB18" s="18">
        <f>[14]Abril!$D$31</f>
        <v>18.600000000000001</v>
      </c>
      <c r="AC18" s="18">
        <f>[14]Abril!$D$32</f>
        <v>18.899999999999999</v>
      </c>
      <c r="AD18" s="18">
        <f>[14]Abril!$D$33</f>
        <v>18.8</v>
      </c>
      <c r="AE18" s="18">
        <f>[14]Abril!$D$34</f>
        <v>17.399999999999999</v>
      </c>
      <c r="AF18" s="34">
        <f t="shared" si="5"/>
        <v>17.399999999999999</v>
      </c>
      <c r="AG18" s="37">
        <f t="shared" si="6"/>
        <v>20.156666666666663</v>
      </c>
    </row>
    <row r="19" spans="1:36" ht="17.100000000000001" customHeight="1" x14ac:dyDescent="0.2">
      <c r="A19" s="15" t="s">
        <v>49</v>
      </c>
      <c r="B19" s="18">
        <f>[15]Abril!$D$5</f>
        <v>20</v>
      </c>
      <c r="C19" s="18">
        <f>[15]Abril!$D$6</f>
        <v>21</v>
      </c>
      <c r="D19" s="18">
        <f>[15]Abril!$D$7</f>
        <v>22.6</v>
      </c>
      <c r="E19" s="18">
        <f>[15]Abril!$D$8</f>
        <v>22.2</v>
      </c>
      <c r="F19" s="18">
        <f>[15]Abril!$D$9</f>
        <v>22.5</v>
      </c>
      <c r="G19" s="18">
        <f>[15]Abril!$D$10</f>
        <v>20.7</v>
      </c>
      <c r="H19" s="18">
        <f>[15]Abril!$D$11</f>
        <v>16.7</v>
      </c>
      <c r="I19" s="18">
        <f>[15]Abril!$D$12</f>
        <v>20.399999999999999</v>
      </c>
      <c r="J19" s="18">
        <f>[15]Abril!$D$13</f>
        <v>21.4</v>
      </c>
      <c r="K19" s="18">
        <f>[15]Abril!$D$14</f>
        <v>20.8</v>
      </c>
      <c r="L19" s="18">
        <f>[15]Abril!$D$15</f>
        <v>21.5</v>
      </c>
      <c r="M19" s="18">
        <f>[15]Abril!$D$16</f>
        <v>21.5</v>
      </c>
      <c r="N19" s="18">
        <f>[15]Abril!$D$17</f>
        <v>22.2</v>
      </c>
      <c r="O19" s="18">
        <f>[15]Abril!$D$18</f>
        <v>21.2</v>
      </c>
      <c r="P19" s="18">
        <f>[15]Abril!$D$19</f>
        <v>21.4</v>
      </c>
      <c r="Q19" s="18">
        <f>[15]Abril!$D$20</f>
        <v>20.399999999999999</v>
      </c>
      <c r="R19" s="18">
        <f>[15]Abril!$D$21</f>
        <v>22.4</v>
      </c>
      <c r="S19" s="18">
        <f>[15]Abril!$D$22</f>
        <v>20.100000000000001</v>
      </c>
      <c r="T19" s="18">
        <f>[15]Abril!$D$23</f>
        <v>20.8</v>
      </c>
      <c r="U19" s="18">
        <f>[15]Abril!$D$24</f>
        <v>21.6</v>
      </c>
      <c r="V19" s="18">
        <f>[15]Abril!$D$25</f>
        <v>23.3</v>
      </c>
      <c r="W19" s="18">
        <f>[15]Abril!$D$26</f>
        <v>23.1</v>
      </c>
      <c r="X19" s="18">
        <f>[15]Abril!$D$27</f>
        <v>18.600000000000001</v>
      </c>
      <c r="Y19" s="18">
        <f>[15]Abril!$D$28</f>
        <v>19.3</v>
      </c>
      <c r="Z19" s="18">
        <f>[15]Abril!$D$29</f>
        <v>19.2</v>
      </c>
      <c r="AA19" s="18">
        <f>[15]Abril!$D$30</f>
        <v>17.7</v>
      </c>
      <c r="AB19" s="18">
        <f>[15]Abril!$D$31</f>
        <v>18.899999999999999</v>
      </c>
      <c r="AC19" s="18">
        <f>[15]Abril!$D$32</f>
        <v>19</v>
      </c>
      <c r="AD19" s="18">
        <f>[15]Abril!$D$33</f>
        <v>17.3</v>
      </c>
      <c r="AE19" s="18">
        <f>[15]Abril!$D$34</f>
        <v>17.3</v>
      </c>
      <c r="AF19" s="34">
        <f t="shared" si="5"/>
        <v>16.7</v>
      </c>
      <c r="AG19" s="37">
        <f t="shared" si="6"/>
        <v>20.503333333333334</v>
      </c>
    </row>
    <row r="20" spans="1:36" ht="17.100000000000001" customHeight="1" x14ac:dyDescent="0.2">
      <c r="A20" s="15" t="s">
        <v>10</v>
      </c>
      <c r="B20" s="18">
        <f>[16]Abril!$D$5</f>
        <v>17.600000000000001</v>
      </c>
      <c r="C20" s="18">
        <f>[16]Abril!$D$6</f>
        <v>17.3</v>
      </c>
      <c r="D20" s="18">
        <f>[16]Abril!$D$7</f>
        <v>20.8</v>
      </c>
      <c r="E20" s="18">
        <f>[16]Abril!$D$8</f>
        <v>21.5</v>
      </c>
      <c r="F20" s="18">
        <f>[16]Abril!$D$9</f>
        <v>21.4</v>
      </c>
      <c r="G20" s="18">
        <f>[16]Abril!$D$10</f>
        <v>18.899999999999999</v>
      </c>
      <c r="H20" s="18">
        <f>[16]Abril!$D$11</f>
        <v>15.8</v>
      </c>
      <c r="I20" s="18">
        <f>[16]Abril!$D$12</f>
        <v>18.2</v>
      </c>
      <c r="J20" s="18">
        <f>[16]Abril!$D$13</f>
        <v>17.8</v>
      </c>
      <c r="K20" s="18">
        <f>[16]Abril!$D$14</f>
        <v>18.399999999999999</v>
      </c>
      <c r="L20" s="18">
        <f>[16]Abril!$D$15</f>
        <v>19.2</v>
      </c>
      <c r="M20" s="18">
        <f>[16]Abril!$D$16</f>
        <v>19.8</v>
      </c>
      <c r="N20" s="18">
        <f>[16]Abril!$D$17</f>
        <v>20.9</v>
      </c>
      <c r="O20" s="18">
        <f>[16]Abril!$D$18</f>
        <v>20.6</v>
      </c>
      <c r="P20" s="18">
        <f>[16]Abril!$D$19</f>
        <v>19.8</v>
      </c>
      <c r="Q20" s="18">
        <f>[16]Abril!$D$20</f>
        <v>19.8</v>
      </c>
      <c r="R20" s="18">
        <f>[16]Abril!$D$21</f>
        <v>21.4</v>
      </c>
      <c r="S20" s="18">
        <f>[16]Abril!$D$22</f>
        <v>19.3</v>
      </c>
      <c r="T20" s="18">
        <f>[16]Abril!$D$23</f>
        <v>20</v>
      </c>
      <c r="U20" s="18">
        <f>[16]Abril!$D$24</f>
        <v>21.4</v>
      </c>
      <c r="V20" s="18">
        <f>[16]Abril!$D$25</f>
        <v>22.9</v>
      </c>
      <c r="W20" s="18">
        <f>[16]Abril!$D$26</f>
        <v>21.6</v>
      </c>
      <c r="X20" s="18">
        <f>[16]Abril!$D$27</f>
        <v>17.600000000000001</v>
      </c>
      <c r="Y20" s="18">
        <f>[16]Abril!$D$28</f>
        <v>17.3</v>
      </c>
      <c r="Z20" s="18">
        <f>[16]Abril!$D$29</f>
        <v>16.399999999999999</v>
      </c>
      <c r="AA20" s="18">
        <f>[16]Abril!$D$30</f>
        <v>16.2</v>
      </c>
      <c r="AB20" s="18">
        <f>[16]Abril!$D$31</f>
        <v>16</v>
      </c>
      <c r="AC20" s="18">
        <f>[16]Abril!$D$32</f>
        <v>16.2</v>
      </c>
      <c r="AD20" s="18">
        <f>[16]Abril!$D$33</f>
        <v>16.2</v>
      </c>
      <c r="AE20" s="18">
        <f>[16]Abril!$D$34</f>
        <v>17</v>
      </c>
      <c r="AF20" s="34">
        <f t="shared" si="5"/>
        <v>15.8</v>
      </c>
      <c r="AG20" s="37">
        <f t="shared" si="6"/>
        <v>18.910000000000007</v>
      </c>
    </row>
    <row r="21" spans="1:36" ht="17.100000000000001" customHeight="1" x14ac:dyDescent="0.2">
      <c r="A21" s="15" t="s">
        <v>11</v>
      </c>
      <c r="B21" s="18">
        <f>[17]Abril!$D$5</f>
        <v>18.7</v>
      </c>
      <c r="C21" s="18">
        <f>[17]Abril!$D$6</f>
        <v>19.100000000000001</v>
      </c>
      <c r="D21" s="18">
        <f>[17]Abril!$D$7</f>
        <v>21.1</v>
      </c>
      <c r="E21" s="18">
        <f>[17]Abril!$D$8</f>
        <v>19.7</v>
      </c>
      <c r="F21" s="18">
        <f>[17]Abril!$D$9</f>
        <v>20.9</v>
      </c>
      <c r="G21" s="18">
        <f>[17]Abril!$D$10</f>
        <v>17.899999999999999</v>
      </c>
      <c r="H21" s="18">
        <f>[17]Abril!$D$11</f>
        <v>17.399999999999999</v>
      </c>
      <c r="I21" s="18">
        <f>[17]Abril!$D$12</f>
        <v>18.399999999999999</v>
      </c>
      <c r="J21" s="18">
        <f>[17]Abril!$D$13</f>
        <v>18.100000000000001</v>
      </c>
      <c r="K21" s="18">
        <f>[17]Abril!$D$14</f>
        <v>18.5</v>
      </c>
      <c r="L21" s="18">
        <f>[17]Abril!$D$15</f>
        <v>18.600000000000001</v>
      </c>
      <c r="M21" s="18">
        <f>[17]Abril!$D$16</f>
        <v>19.2</v>
      </c>
      <c r="N21" s="18">
        <f>[17]Abril!$D$17</f>
        <v>20.5</v>
      </c>
      <c r="O21" s="18">
        <f>[17]Abril!$D$18</f>
        <v>20.2</v>
      </c>
      <c r="P21" s="18">
        <f>[17]Abril!$D$19</f>
        <v>20.5</v>
      </c>
      <c r="Q21" s="18">
        <f>[17]Abril!$D$20</f>
        <v>19</v>
      </c>
      <c r="R21" s="18">
        <f>[17]Abril!$D$21</f>
        <v>20.100000000000001</v>
      </c>
      <c r="S21" s="18">
        <f>[17]Abril!$D$22</f>
        <v>19.5</v>
      </c>
      <c r="T21" s="18">
        <f>[17]Abril!$D$23</f>
        <v>20.3</v>
      </c>
      <c r="U21" s="18">
        <f>[17]Abril!$D$24</f>
        <v>19.8</v>
      </c>
      <c r="V21" s="18">
        <f>[17]Abril!$D$25</f>
        <v>21.8</v>
      </c>
      <c r="W21" s="18">
        <f>[17]Abril!$D$26</f>
        <v>21.7</v>
      </c>
      <c r="X21" s="18">
        <f>[17]Abril!$D$27</f>
        <v>18.399999999999999</v>
      </c>
      <c r="Y21" s="18">
        <f>[17]Abril!$D$28</f>
        <v>17.399999999999999</v>
      </c>
      <c r="Z21" s="18">
        <f>[17]Abril!$D$29</f>
        <v>17.899999999999999</v>
      </c>
      <c r="AA21" s="18">
        <f>[17]Abril!$D$30</f>
        <v>15.8</v>
      </c>
      <c r="AB21" s="18">
        <f>[17]Abril!$D$31</f>
        <v>15</v>
      </c>
      <c r="AC21" s="18">
        <f>[17]Abril!$D$32</f>
        <v>15.7</v>
      </c>
      <c r="AD21" s="18">
        <f>[17]Abril!$D$33</f>
        <v>15.3</v>
      </c>
      <c r="AE21" s="18">
        <f>[17]Abril!$D$34</f>
        <v>15.8</v>
      </c>
      <c r="AF21" s="34">
        <f t="shared" si="5"/>
        <v>15</v>
      </c>
      <c r="AG21" s="37">
        <f t="shared" si="6"/>
        <v>18.743333333333332</v>
      </c>
    </row>
    <row r="22" spans="1:36" ht="17.100000000000001" customHeight="1" x14ac:dyDescent="0.2">
      <c r="A22" s="15" t="s">
        <v>12</v>
      </c>
      <c r="B22" s="18" t="str">
        <f>[18]Abril!$D$5</f>
        <v>*</v>
      </c>
      <c r="C22" s="18" t="str">
        <f>[18]Abril!$D$6</f>
        <v>*</v>
      </c>
      <c r="D22" s="18" t="str">
        <f>[18]Abril!$D$7</f>
        <v>*</v>
      </c>
      <c r="E22" s="18" t="str">
        <f>[18]Abril!$D$8</f>
        <v>*</v>
      </c>
      <c r="F22" s="18" t="str">
        <f>[18]Abril!$D$9</f>
        <v>*</v>
      </c>
      <c r="G22" s="18" t="str">
        <f>[18]Abril!$D$10</f>
        <v>*</v>
      </c>
      <c r="H22" s="18" t="str">
        <f>[18]Abril!$D$11</f>
        <v>*</v>
      </c>
      <c r="I22" s="18" t="str">
        <f>[18]Abril!$D$12</f>
        <v>*</v>
      </c>
      <c r="J22" s="18" t="str">
        <f>[18]Abril!$D$13</f>
        <v>*</v>
      </c>
      <c r="K22" s="18" t="str">
        <f>[18]Abril!$D$14</f>
        <v>*</v>
      </c>
      <c r="L22" s="18" t="str">
        <f>[18]Abril!$D$15</f>
        <v>*</v>
      </c>
      <c r="M22" s="18" t="str">
        <f>[18]Abril!$D$16</f>
        <v>*</v>
      </c>
      <c r="N22" s="18" t="str">
        <f>[18]Abril!$D$17</f>
        <v>*</v>
      </c>
      <c r="O22" s="18" t="str">
        <f>[18]Abril!$D$18</f>
        <v>*</v>
      </c>
      <c r="P22" s="18" t="str">
        <f>[18]Abril!$D$19</f>
        <v>*</v>
      </c>
      <c r="Q22" s="18" t="str">
        <f>[18]Abril!$D$20</f>
        <v>*</v>
      </c>
      <c r="R22" s="18" t="str">
        <f>[18]Abril!$D$21</f>
        <v>*</v>
      </c>
      <c r="S22" s="18" t="str">
        <f>[18]Abril!$D$22</f>
        <v>*</v>
      </c>
      <c r="T22" s="18" t="str">
        <f>[18]Abril!$D$23</f>
        <v>*</v>
      </c>
      <c r="U22" s="18" t="str">
        <f>[18]Abril!$D$24</f>
        <v>*</v>
      </c>
      <c r="V22" s="18" t="str">
        <f>[18]Abril!$D$25</f>
        <v>*</v>
      </c>
      <c r="W22" s="18" t="str">
        <f>[18]Abril!$D$26</f>
        <v>*</v>
      </c>
      <c r="X22" s="18" t="str">
        <f>[18]Abril!$D$27</f>
        <v>*</v>
      </c>
      <c r="Y22" s="18" t="str">
        <f>[18]Abril!$D$28</f>
        <v>*</v>
      </c>
      <c r="Z22" s="18" t="str">
        <f>[18]Abril!$D$29</f>
        <v>*</v>
      </c>
      <c r="AA22" s="18" t="str">
        <f>[18]Abril!$D$30</f>
        <v>*</v>
      </c>
      <c r="AB22" s="18" t="str">
        <f>[18]Abril!$D$31</f>
        <v>*</v>
      </c>
      <c r="AC22" s="18" t="str">
        <f>[18]Abril!$D$32</f>
        <v>*</v>
      </c>
      <c r="AD22" s="18" t="str">
        <f>[18]Abril!$D$33</f>
        <v>*</v>
      </c>
      <c r="AE22" s="18" t="str">
        <f>[18]Abril!$D$34</f>
        <v>*</v>
      </c>
      <c r="AF22" s="34" t="s">
        <v>135</v>
      </c>
      <c r="AG22" s="37" t="s">
        <v>135</v>
      </c>
      <c r="AJ22" s="44" t="s">
        <v>54</v>
      </c>
    </row>
    <row r="23" spans="1:36" ht="17.100000000000001" customHeight="1" x14ac:dyDescent="0.2">
      <c r="A23" s="15" t="s">
        <v>13</v>
      </c>
      <c r="B23" s="17">
        <f>[19]Abril!$D$5</f>
        <v>21.8</v>
      </c>
      <c r="C23" s="17">
        <f>[19]Abril!$D$6</f>
        <v>21.1</v>
      </c>
      <c r="D23" s="17">
        <f>[19]Abril!$D$7</f>
        <v>21.9</v>
      </c>
      <c r="E23" s="17">
        <f>[19]Abril!$D$8</f>
        <v>24</v>
      </c>
      <c r="F23" s="17">
        <f>[19]Abril!$D$9</f>
        <v>24</v>
      </c>
      <c r="G23" s="17">
        <f>[19]Abril!$D$10</f>
        <v>22.5</v>
      </c>
      <c r="H23" s="17">
        <f>[19]Abril!$D$11</f>
        <v>18.2</v>
      </c>
      <c r="I23" s="17">
        <f>[19]Abril!$D$12</f>
        <v>18.899999999999999</v>
      </c>
      <c r="J23" s="17">
        <f>[19]Abril!$D$13</f>
        <v>21.3</v>
      </c>
      <c r="K23" s="17">
        <f>[19]Abril!$D$14</f>
        <v>23.5</v>
      </c>
      <c r="L23" s="17">
        <f>[19]Abril!$D$15</f>
        <v>24.2</v>
      </c>
      <c r="M23" s="17">
        <f>[19]Abril!$D$16</f>
        <v>23.5</v>
      </c>
      <c r="N23" s="17">
        <f>[19]Abril!$D$17</f>
        <v>21.8</v>
      </c>
      <c r="O23" s="17">
        <f>[19]Abril!$D$18</f>
        <v>24</v>
      </c>
      <c r="P23" s="17">
        <f>[19]Abril!$D$19</f>
        <v>23.1</v>
      </c>
      <c r="Q23" s="17">
        <f>[19]Abril!$D$20</f>
        <v>22.5</v>
      </c>
      <c r="R23" s="17">
        <f>[19]Abril!$D$21</f>
        <v>23.2</v>
      </c>
      <c r="S23" s="17">
        <f>[19]Abril!$D$22</f>
        <v>22.8</v>
      </c>
      <c r="T23" s="17">
        <f>[19]Abril!$D$23</f>
        <v>22.5</v>
      </c>
      <c r="U23" s="17">
        <f>[19]Abril!$D$24</f>
        <v>23.5</v>
      </c>
      <c r="V23" s="17">
        <f>[19]Abril!$D$25</f>
        <v>23.1</v>
      </c>
      <c r="W23" s="17">
        <f>[19]Abril!$D$26</f>
        <v>23.4</v>
      </c>
      <c r="X23" s="17">
        <f>[19]Abril!$D$27</f>
        <v>22.2</v>
      </c>
      <c r="Y23" s="17">
        <f>[19]Abril!$D$28</f>
        <v>22.3</v>
      </c>
      <c r="Z23" s="17">
        <f>[19]Abril!$D$29</f>
        <v>22.5</v>
      </c>
      <c r="AA23" s="17">
        <f>[19]Abril!$D$30</f>
        <v>21.5</v>
      </c>
      <c r="AB23" s="17">
        <f>[19]Abril!$D$31</f>
        <v>22.1</v>
      </c>
      <c r="AC23" s="17">
        <f>[19]Abril!$D$32</f>
        <v>19.899999999999999</v>
      </c>
      <c r="AD23" s="17">
        <f>[19]Abril!$D$33</f>
        <v>18.7</v>
      </c>
      <c r="AE23" s="17">
        <f>[19]Abril!$D$34</f>
        <v>18</v>
      </c>
      <c r="AF23" s="34">
        <f t="shared" si="5"/>
        <v>18</v>
      </c>
      <c r="AG23" s="37">
        <f t="shared" si="6"/>
        <v>22.066666666666666</v>
      </c>
    </row>
    <row r="24" spans="1:36" ht="17.100000000000001" customHeight="1" x14ac:dyDescent="0.2">
      <c r="A24" s="15" t="s">
        <v>14</v>
      </c>
      <c r="B24" s="18">
        <f>[20]Abril!$D$5</f>
        <v>21.5</v>
      </c>
      <c r="C24" s="18">
        <f>[20]Abril!$D$6</f>
        <v>21.9</v>
      </c>
      <c r="D24" s="18">
        <f>[20]Abril!$D$7</f>
        <v>22</v>
      </c>
      <c r="E24" s="18">
        <f>[20]Abril!$D$8</f>
        <v>22.3</v>
      </c>
      <c r="F24" s="18">
        <f>[20]Abril!$D$9</f>
        <v>23.3</v>
      </c>
      <c r="G24" s="18">
        <f>[20]Abril!$D$10</f>
        <v>20.5</v>
      </c>
      <c r="H24" s="18">
        <f>[20]Abril!$D$11</f>
        <v>18.899999999999999</v>
      </c>
      <c r="I24" s="18">
        <f>[20]Abril!$D$12</f>
        <v>18.100000000000001</v>
      </c>
      <c r="J24" s="18">
        <f>[20]Abril!$D$13</f>
        <v>19.7</v>
      </c>
      <c r="K24" s="18">
        <f>[20]Abril!$D$14</f>
        <v>19.399999999999999</v>
      </c>
      <c r="L24" s="18">
        <f>[20]Abril!$D$15</f>
        <v>19.600000000000001</v>
      </c>
      <c r="M24" s="18">
        <f>[20]Abril!$D$16</f>
        <v>20.100000000000001</v>
      </c>
      <c r="N24" s="18">
        <f>[20]Abril!$D$17</f>
        <v>20.6</v>
      </c>
      <c r="O24" s="18">
        <f>[20]Abril!$D$18</f>
        <v>22.5</v>
      </c>
      <c r="P24" s="18">
        <f>[20]Abril!$D$19</f>
        <v>22.2</v>
      </c>
      <c r="Q24" s="18">
        <f>[20]Abril!$D$20</f>
        <v>22.2</v>
      </c>
      <c r="R24" s="18">
        <f>[20]Abril!$D$21</f>
        <v>20.6</v>
      </c>
      <c r="S24" s="18">
        <f>[20]Abril!$D$22</f>
        <v>21.4</v>
      </c>
      <c r="T24" s="18">
        <f>[20]Abril!$D$23</f>
        <v>21.9</v>
      </c>
      <c r="U24" s="18">
        <f>[20]Abril!$D$24</f>
        <v>21.4</v>
      </c>
      <c r="V24" s="18">
        <f>[20]Abril!$D$25</f>
        <v>22.3</v>
      </c>
      <c r="W24" s="18">
        <f>[20]Abril!$D$26</f>
        <v>21.8</v>
      </c>
      <c r="X24" s="18">
        <f>[20]Abril!$D$27</f>
        <v>21.4</v>
      </c>
      <c r="Y24" s="18">
        <f>[20]Abril!$D$28</f>
        <v>22.4</v>
      </c>
      <c r="Z24" s="18">
        <f>[20]Abril!$D$29</f>
        <v>22</v>
      </c>
      <c r="AA24" s="18">
        <f>[20]Abril!$D$30</f>
        <v>18.100000000000001</v>
      </c>
      <c r="AB24" s="18">
        <f>[20]Abril!$D$31</f>
        <v>14.4</v>
      </c>
      <c r="AC24" s="18">
        <f>[20]Abril!$D$32</f>
        <v>17</v>
      </c>
      <c r="AD24" s="18">
        <f>[20]Abril!$D$33</f>
        <v>17.600000000000001</v>
      </c>
      <c r="AE24" s="18">
        <f>[20]Abril!$D$34</f>
        <v>18.2</v>
      </c>
      <c r="AF24" s="34">
        <f t="shared" si="5"/>
        <v>14.4</v>
      </c>
      <c r="AG24" s="37">
        <f t="shared" si="6"/>
        <v>20.509999999999998</v>
      </c>
    </row>
    <row r="25" spans="1:36" ht="17.100000000000001" customHeight="1" x14ac:dyDescent="0.2">
      <c r="A25" s="15" t="s">
        <v>15</v>
      </c>
      <c r="B25" s="18">
        <f>[21]Abril!$D$5</f>
        <v>18.100000000000001</v>
      </c>
      <c r="C25" s="18">
        <f>[21]Abril!$D$6</f>
        <v>17.600000000000001</v>
      </c>
      <c r="D25" s="18">
        <f>[21]Abril!$D$7</f>
        <v>20.100000000000001</v>
      </c>
      <c r="E25" s="18">
        <f>[21]Abril!$D$8</f>
        <v>19.8</v>
      </c>
      <c r="F25" s="18">
        <f>[21]Abril!$D$9</f>
        <v>20.3</v>
      </c>
      <c r="G25" s="18">
        <f>[21]Abril!$D$10</f>
        <v>16.899999999999999</v>
      </c>
      <c r="H25" s="18">
        <f>[21]Abril!$D$11</f>
        <v>15.8</v>
      </c>
      <c r="I25" s="18">
        <f>[21]Abril!$D$12</f>
        <v>16.7</v>
      </c>
      <c r="J25" s="18">
        <f>[21]Abril!$D$13</f>
        <v>17.899999999999999</v>
      </c>
      <c r="K25" s="18">
        <f>[21]Abril!$D$14</f>
        <v>18.5</v>
      </c>
      <c r="L25" s="18">
        <f>[21]Abril!$D$15</f>
        <v>19.5</v>
      </c>
      <c r="M25" s="18">
        <f>[21]Abril!$D$16</f>
        <v>20.2</v>
      </c>
      <c r="N25" s="18">
        <f>[21]Abril!$D$17</f>
        <v>20.6</v>
      </c>
      <c r="O25" s="18">
        <f>[21]Abril!$D$18</f>
        <v>20.2</v>
      </c>
      <c r="P25" s="18">
        <f>[21]Abril!$D$19</f>
        <v>18.600000000000001</v>
      </c>
      <c r="Q25" s="18">
        <f>[21]Abril!$D$20</f>
        <v>18.3</v>
      </c>
      <c r="R25" s="18">
        <f>[21]Abril!$D$21</f>
        <v>20.5</v>
      </c>
      <c r="S25" s="18">
        <f>[21]Abril!$D$22</f>
        <v>17.7</v>
      </c>
      <c r="T25" s="18">
        <f>[21]Abril!$D$23</f>
        <v>18.8</v>
      </c>
      <c r="U25" s="18">
        <f>[21]Abril!$D$24</f>
        <v>20.3</v>
      </c>
      <c r="V25" s="18">
        <f>[21]Abril!$D$25</f>
        <v>22.4</v>
      </c>
      <c r="W25" s="18">
        <f>[21]Abril!$D$26</f>
        <v>19.8</v>
      </c>
      <c r="X25" s="18">
        <f>[21]Abril!$D$27</f>
        <v>17.2</v>
      </c>
      <c r="Y25" s="18">
        <f>[21]Abril!$D$28</f>
        <v>16.8</v>
      </c>
      <c r="Z25" s="18">
        <f>[21]Abril!$D$29</f>
        <v>18.100000000000001</v>
      </c>
      <c r="AA25" s="18">
        <f>[21]Abril!$D$30</f>
        <v>16</v>
      </c>
      <c r="AB25" s="18">
        <f>[21]Abril!$D$31</f>
        <v>15.9</v>
      </c>
      <c r="AC25" s="18">
        <f>[21]Abril!$D$32</f>
        <v>16.399999999999999</v>
      </c>
      <c r="AD25" s="18">
        <f>[21]Abril!$D$33</f>
        <v>16.5</v>
      </c>
      <c r="AE25" s="18">
        <f>[21]Abril!$D$34</f>
        <v>16</v>
      </c>
      <c r="AF25" s="34">
        <f t="shared" si="5"/>
        <v>15.8</v>
      </c>
      <c r="AG25" s="37">
        <f t="shared" si="6"/>
        <v>18.383333333333333</v>
      </c>
    </row>
    <row r="26" spans="1:36" ht="17.100000000000001" customHeight="1" x14ac:dyDescent="0.2">
      <c r="A26" s="15" t="s">
        <v>16</v>
      </c>
      <c r="B26" s="18">
        <f>[22]Abril!$D$5</f>
        <v>21.2</v>
      </c>
      <c r="C26" s="18">
        <f>[22]Abril!$D$6</f>
        <v>20.2</v>
      </c>
      <c r="D26" s="18">
        <f>[22]Abril!$D$7</f>
        <v>23.5</v>
      </c>
      <c r="E26" s="18">
        <f>[22]Abril!$D$8</f>
        <v>24.9</v>
      </c>
      <c r="F26" s="18">
        <f>[22]Abril!$D$9</f>
        <v>22.4</v>
      </c>
      <c r="G26" s="18">
        <f>[22]Abril!$D$10</f>
        <v>19.3</v>
      </c>
      <c r="H26" s="18">
        <f>[22]Abril!$D$11</f>
        <v>17.100000000000001</v>
      </c>
      <c r="I26" s="18">
        <f>[22]Abril!$D$12</f>
        <v>20.399999999999999</v>
      </c>
      <c r="J26" s="18">
        <f>[22]Abril!$D$13</f>
        <v>21.9</v>
      </c>
      <c r="K26" s="18">
        <f>[22]Abril!$D$14</f>
        <v>22.2</v>
      </c>
      <c r="L26" s="18">
        <f>[22]Abril!$D$15</f>
        <v>23.4</v>
      </c>
      <c r="M26" s="18">
        <f>[22]Abril!$D$16</f>
        <v>22.5</v>
      </c>
      <c r="N26" s="18">
        <f>[22]Abril!$D$17</f>
        <v>23.8</v>
      </c>
      <c r="O26" s="18">
        <f>[22]Abril!$D$18</f>
        <v>23.9</v>
      </c>
      <c r="P26" s="18">
        <f>[22]Abril!$D$19</f>
        <v>23.5</v>
      </c>
      <c r="Q26" s="18">
        <f>[22]Abril!$D$20</f>
        <v>22.1</v>
      </c>
      <c r="R26" s="18">
        <f>[22]Abril!$D$21</f>
        <v>23.7</v>
      </c>
      <c r="S26" s="18">
        <f>[22]Abril!$D$22</f>
        <v>20.7</v>
      </c>
      <c r="T26" s="18">
        <f>[22]Abril!$D$23</f>
        <v>20.9</v>
      </c>
      <c r="U26" s="18">
        <f>[22]Abril!$D$24</f>
        <v>24.3</v>
      </c>
      <c r="V26" s="18">
        <f>[22]Abril!$D$25</f>
        <v>24.8</v>
      </c>
      <c r="W26" s="18">
        <f>[22]Abril!$D$26</f>
        <v>22.6</v>
      </c>
      <c r="X26" s="18">
        <f>[22]Abril!$D$27</f>
        <v>19.3</v>
      </c>
      <c r="Y26" s="18">
        <f>[22]Abril!$D$28</f>
        <v>19.5</v>
      </c>
      <c r="Z26" s="18">
        <f>[22]Abril!$D$29</f>
        <v>19.399999999999999</v>
      </c>
      <c r="AA26" s="18">
        <f>[22]Abril!$D$30</f>
        <v>18.5</v>
      </c>
      <c r="AB26" s="18">
        <f>[22]Abril!$D$31</f>
        <v>21.3</v>
      </c>
      <c r="AC26" s="18">
        <f>[22]Abril!$D$32</f>
        <v>21.7</v>
      </c>
      <c r="AD26" s="18">
        <f>[22]Abril!$D$33</f>
        <v>20</v>
      </c>
      <c r="AE26" s="18">
        <f>[22]Abril!$D$34</f>
        <v>19.3</v>
      </c>
      <c r="AF26" s="34">
        <f t="shared" si="5"/>
        <v>17.100000000000001</v>
      </c>
      <c r="AG26" s="37">
        <f t="shared" si="6"/>
        <v>21.61</v>
      </c>
    </row>
    <row r="27" spans="1:36" ht="17.100000000000001" customHeight="1" x14ac:dyDescent="0.2">
      <c r="A27" s="15" t="s">
        <v>17</v>
      </c>
      <c r="B27" s="18">
        <f>[23]Abril!$D$5</f>
        <v>19.2</v>
      </c>
      <c r="C27" s="18">
        <f>[23]Abril!$D$6</f>
        <v>19.5</v>
      </c>
      <c r="D27" s="18">
        <f>[23]Abril!$D$7</f>
        <v>21.2</v>
      </c>
      <c r="E27" s="18">
        <f>[23]Abril!$D$8</f>
        <v>20.3</v>
      </c>
      <c r="F27" s="18">
        <f>[23]Abril!$D$9</f>
        <v>21.7</v>
      </c>
      <c r="G27" s="18">
        <f>[23]Abril!$D$10</f>
        <v>18</v>
      </c>
      <c r="H27" s="18">
        <f>[23]Abril!$D$11</f>
        <v>16.7</v>
      </c>
      <c r="I27" s="18">
        <f>[23]Abril!$D$12</f>
        <v>18.899999999999999</v>
      </c>
      <c r="J27" s="18">
        <f>[23]Abril!$D$13</f>
        <v>17.600000000000001</v>
      </c>
      <c r="K27" s="18">
        <f>[23]Abril!$D$14</f>
        <v>17.8</v>
      </c>
      <c r="L27" s="18">
        <f>[23]Abril!$D$15</f>
        <v>18.100000000000001</v>
      </c>
      <c r="M27" s="18">
        <f>[23]Abril!$D$16</f>
        <v>18.7</v>
      </c>
      <c r="N27" s="18">
        <f>[23]Abril!$D$17</f>
        <v>20.7</v>
      </c>
      <c r="O27" s="18">
        <f>[23]Abril!$D$18</f>
        <v>21.8</v>
      </c>
      <c r="P27" s="18">
        <f>[23]Abril!$D$19</f>
        <v>19.899999999999999</v>
      </c>
      <c r="Q27" s="18">
        <f>[23]Abril!$D$20</f>
        <v>19.2</v>
      </c>
      <c r="R27" s="18">
        <f>[23]Abril!$D$21</f>
        <v>20.8</v>
      </c>
      <c r="S27" s="18">
        <f>[23]Abril!$D$22</f>
        <v>20.399999999999999</v>
      </c>
      <c r="T27" s="18">
        <f>[23]Abril!$D$23</f>
        <v>19</v>
      </c>
      <c r="U27" s="18">
        <f>[23]Abril!$D$24</f>
        <v>20.6</v>
      </c>
      <c r="V27" s="18">
        <f>[23]Abril!$D$25</f>
        <v>21.3</v>
      </c>
      <c r="W27" s="18">
        <f>[23]Abril!$D$26</f>
        <v>20.8</v>
      </c>
      <c r="X27" s="18">
        <f>[23]Abril!$D$27</f>
        <v>18.399999999999999</v>
      </c>
      <c r="Y27" s="18">
        <f>[23]Abril!$D$28</f>
        <v>17.899999999999999</v>
      </c>
      <c r="Z27" s="18">
        <f>[23]Abril!$D$29</f>
        <v>18.2</v>
      </c>
      <c r="AA27" s="18">
        <f>[23]Abril!$D$30</f>
        <v>16.2</v>
      </c>
      <c r="AB27" s="18">
        <f>[23]Abril!$D$31</f>
        <v>15.7</v>
      </c>
      <c r="AC27" s="18">
        <f>[23]Abril!$D$32</f>
        <v>15.5</v>
      </c>
      <c r="AD27" s="18">
        <f>[23]Abril!$D$33</f>
        <v>15.2</v>
      </c>
      <c r="AE27" s="18">
        <f>[23]Abril!$D$34</f>
        <v>17.3</v>
      </c>
      <c r="AF27" s="34">
        <f>MIN(B27:AE27)</f>
        <v>15.2</v>
      </c>
      <c r="AG27" s="37">
        <f>AVERAGE(B27:AE27)</f>
        <v>18.886666666666663</v>
      </c>
    </row>
    <row r="28" spans="1:36" ht="17.100000000000001" customHeight="1" x14ac:dyDescent="0.2">
      <c r="A28" s="15" t="s">
        <v>18</v>
      </c>
      <c r="B28" s="18" t="str">
        <f>[24]Abril!$D$5</f>
        <v>*</v>
      </c>
      <c r="C28" s="18" t="str">
        <f>[24]Abril!$D$6</f>
        <v>*</v>
      </c>
      <c r="D28" s="18" t="str">
        <f>[24]Abril!$D$7</f>
        <v>*</v>
      </c>
      <c r="E28" s="18" t="str">
        <f>[24]Abril!$D$8</f>
        <v>*</v>
      </c>
      <c r="F28" s="18" t="str">
        <f>[24]Abril!$D$9</f>
        <v>*</v>
      </c>
      <c r="G28" s="18" t="str">
        <f>[24]Abril!$D$10</f>
        <v>*</v>
      </c>
      <c r="H28" s="18" t="str">
        <f>[24]Abril!$D$11</f>
        <v>*</v>
      </c>
      <c r="I28" s="18" t="str">
        <f>[24]Abril!$D$12</f>
        <v>*</v>
      </c>
      <c r="J28" s="18" t="str">
        <f>[24]Abril!$D$13</f>
        <v>*</v>
      </c>
      <c r="K28" s="18" t="str">
        <f>[24]Abril!$D$14</f>
        <v>*</v>
      </c>
      <c r="L28" s="18" t="str">
        <f>[24]Abril!$D$15</f>
        <v>*</v>
      </c>
      <c r="M28" s="18" t="str">
        <f>[24]Abril!$D$16</f>
        <v>*</v>
      </c>
      <c r="N28" s="18" t="str">
        <f>[24]Abril!$D$17</f>
        <v>*</v>
      </c>
      <c r="O28" s="18" t="str">
        <f>[24]Abril!$D$18</f>
        <v>*</v>
      </c>
      <c r="P28" s="18" t="str">
        <f>[24]Abril!$D$19</f>
        <v>*</v>
      </c>
      <c r="Q28" s="18" t="str">
        <f>[24]Abril!$D$20</f>
        <v>*</v>
      </c>
      <c r="R28" s="18" t="str">
        <f>[24]Abril!$D$21</f>
        <v>*</v>
      </c>
      <c r="S28" s="18" t="str">
        <f>[24]Abril!$D$22</f>
        <v>*</v>
      </c>
      <c r="T28" s="18" t="str">
        <f>[24]Abril!$D$23</f>
        <v>*</v>
      </c>
      <c r="U28" s="18" t="str">
        <f>[24]Abril!$D$24</f>
        <v>*</v>
      </c>
      <c r="V28" s="18" t="str">
        <f>[24]Abril!$D$25</f>
        <v>*</v>
      </c>
      <c r="W28" s="18" t="str">
        <f>[24]Abril!$D$26</f>
        <v>*</v>
      </c>
      <c r="X28" s="79" t="str">
        <f>[24]Abril!$D$27</f>
        <v>*</v>
      </c>
      <c r="Y28" s="18" t="str">
        <f>[24]Abril!$D$28</f>
        <v>*</v>
      </c>
      <c r="Z28" s="18" t="str">
        <f>[24]Abril!$D$29</f>
        <v>*</v>
      </c>
      <c r="AA28" s="18" t="str">
        <f>[24]Abril!$D$30</f>
        <v>*</v>
      </c>
      <c r="AB28" s="18" t="str">
        <f>[24]Abril!$D$31</f>
        <v>*</v>
      </c>
      <c r="AC28" s="18" t="str">
        <f>[24]Abril!$D$32</f>
        <v>*</v>
      </c>
      <c r="AD28" s="18" t="str">
        <f>[24]Abril!$D$33</f>
        <v>*</v>
      </c>
      <c r="AE28" s="18" t="str">
        <f>[24]Abril!$D$34</f>
        <v>*</v>
      </c>
      <c r="AF28" s="34" t="s">
        <v>135</v>
      </c>
      <c r="AG28" s="37" t="s">
        <v>135</v>
      </c>
    </row>
    <row r="29" spans="1:36" ht="17.100000000000001" customHeight="1" x14ac:dyDescent="0.2">
      <c r="A29" s="15" t="s">
        <v>19</v>
      </c>
      <c r="B29" s="18">
        <f>[25]Abril!$D$5</f>
        <v>16.3</v>
      </c>
      <c r="C29" s="18">
        <f>[25]Abril!$D$6</f>
        <v>16.399999999999999</v>
      </c>
      <c r="D29" s="18">
        <f>[25]Abril!$D$7</f>
        <v>19.8</v>
      </c>
      <c r="E29" s="18">
        <f>[25]Abril!$D$8</f>
        <v>20.2</v>
      </c>
      <c r="F29" s="18">
        <f>[25]Abril!$D$9</f>
        <v>20.2</v>
      </c>
      <c r="G29" s="18">
        <f>[25]Abril!$D$10</f>
        <v>17</v>
      </c>
      <c r="H29" s="18">
        <f>[25]Abril!$D$11</f>
        <v>15.8</v>
      </c>
      <c r="I29" s="18">
        <f>[25]Abril!$D$12</f>
        <v>17.100000000000001</v>
      </c>
      <c r="J29" s="18">
        <f>[25]Abril!$D$13</f>
        <v>17.5</v>
      </c>
      <c r="K29" s="18">
        <f>[25]Abril!$D$14</f>
        <v>18.899999999999999</v>
      </c>
      <c r="L29" s="18">
        <f>[25]Abril!$D$15</f>
        <v>18.8</v>
      </c>
      <c r="M29" s="18">
        <f>[25]Abril!$D$16</f>
        <v>19.8</v>
      </c>
      <c r="N29" s="18">
        <f>[25]Abril!$D$17</f>
        <v>20.7</v>
      </c>
      <c r="O29" s="18">
        <f>[25]Abril!$D$18</f>
        <v>20.5</v>
      </c>
      <c r="P29" s="18">
        <f>[25]Abril!$D$19</f>
        <v>19</v>
      </c>
      <c r="Q29" s="18">
        <f>[25]Abril!$D$20</f>
        <v>18.100000000000001</v>
      </c>
      <c r="R29" s="18">
        <f>[25]Abril!$D$21</f>
        <v>19.7</v>
      </c>
      <c r="S29" s="18">
        <f>[25]Abril!$D$22</f>
        <v>18.8</v>
      </c>
      <c r="T29" s="18">
        <f>[25]Abril!$D$23</f>
        <v>19.100000000000001</v>
      </c>
      <c r="U29" s="18">
        <f>[25]Abril!$D$24</f>
        <v>21.1</v>
      </c>
      <c r="V29" s="18">
        <f>[25]Abril!$D$25</f>
        <v>22.6</v>
      </c>
      <c r="W29" s="18">
        <f>[25]Abril!$D$26</f>
        <v>20.2</v>
      </c>
      <c r="X29" s="18">
        <f>[25]Abril!$D$27</f>
        <v>16.899999999999999</v>
      </c>
      <c r="Y29" s="18">
        <f>[25]Abril!$D$28</f>
        <v>18.3</v>
      </c>
      <c r="Z29" s="18">
        <f>[25]Abril!$D$29</f>
        <v>16.8</v>
      </c>
      <c r="AA29" s="18">
        <f>[25]Abril!$D$30</f>
        <v>16.7</v>
      </c>
      <c r="AB29" s="18">
        <f>[25]Abril!$D$31</f>
        <v>17.100000000000001</v>
      </c>
      <c r="AC29" s="18">
        <f>[25]Abril!$D$32</f>
        <v>17.2</v>
      </c>
      <c r="AD29" s="18">
        <f>[25]Abril!$D$33</f>
        <v>17</v>
      </c>
      <c r="AE29" s="18">
        <f>[25]Abril!$D$34</f>
        <v>16.100000000000001</v>
      </c>
      <c r="AF29" s="34">
        <f t="shared" si="5"/>
        <v>15.8</v>
      </c>
      <c r="AG29" s="37">
        <f t="shared" si="6"/>
        <v>18.456666666666671</v>
      </c>
      <c r="AI29" s="44" t="s">
        <v>54</v>
      </c>
    </row>
    <row r="30" spans="1:36" ht="17.100000000000001" customHeight="1" x14ac:dyDescent="0.2">
      <c r="A30" s="15" t="s">
        <v>31</v>
      </c>
      <c r="B30" s="18">
        <f>[26]Abril!$D$5</f>
        <v>19.2</v>
      </c>
      <c r="C30" s="18">
        <f>[26]Abril!$D$6</f>
        <v>21</v>
      </c>
      <c r="D30" s="18">
        <f>[26]Abril!$D$7</f>
        <v>22.5</v>
      </c>
      <c r="E30" s="18">
        <f>[26]Abril!$D$8</f>
        <v>22</v>
      </c>
      <c r="F30" s="18">
        <f>[26]Abril!$D$9</f>
        <v>20.5</v>
      </c>
      <c r="G30" s="18">
        <f>[26]Abril!$D$10</f>
        <v>18.5</v>
      </c>
      <c r="H30" s="18">
        <f>[26]Abril!$D$11</f>
        <v>16.100000000000001</v>
      </c>
      <c r="I30" s="18">
        <f>[26]Abril!$D$12</f>
        <v>18.8</v>
      </c>
      <c r="J30" s="18">
        <f>[26]Abril!$D$13</f>
        <v>19.2</v>
      </c>
      <c r="K30" s="18">
        <f>[26]Abril!$D$14</f>
        <v>19.5</v>
      </c>
      <c r="L30" s="18">
        <f>[26]Abril!$D$15</f>
        <v>19.100000000000001</v>
      </c>
      <c r="M30" s="18">
        <f>[26]Abril!$D$16</f>
        <v>21.2</v>
      </c>
      <c r="N30" s="18">
        <f>[26]Abril!$D$17</f>
        <v>20.9</v>
      </c>
      <c r="O30" s="18">
        <f>[26]Abril!$D$18</f>
        <v>21.7</v>
      </c>
      <c r="P30" s="18">
        <f>[26]Abril!$D$19</f>
        <v>21.1</v>
      </c>
      <c r="Q30" s="18">
        <f>[26]Abril!$D$20</f>
        <v>20.100000000000001</v>
      </c>
      <c r="R30" s="18">
        <f>[26]Abril!$D$21</f>
        <v>21.9</v>
      </c>
      <c r="S30" s="18">
        <f>[26]Abril!$D$22</f>
        <v>19.899999999999999</v>
      </c>
      <c r="T30" s="18">
        <f>[26]Abril!$D$23</f>
        <v>17.899999999999999</v>
      </c>
      <c r="U30" s="18">
        <f>[26]Abril!$D$24</f>
        <v>22</v>
      </c>
      <c r="V30" s="18">
        <f>[26]Abril!$D$25</f>
        <v>22</v>
      </c>
      <c r="W30" s="18">
        <f>[26]Abril!$D$26</f>
        <v>21</v>
      </c>
      <c r="X30" s="18">
        <f>[26]Abril!$D$27</f>
        <v>18.7</v>
      </c>
      <c r="Y30" s="18">
        <f>[26]Abril!$D$28</f>
        <v>18.2</v>
      </c>
      <c r="Z30" s="18">
        <f>[26]Abril!$D$29</f>
        <v>19.100000000000001</v>
      </c>
      <c r="AA30" s="18">
        <f>[26]Abril!$D$30</f>
        <v>16.5</v>
      </c>
      <c r="AB30" s="18">
        <f>[26]Abril!$D$31</f>
        <v>15.6</v>
      </c>
      <c r="AC30" s="18">
        <f>[26]Abril!$D$32</f>
        <v>16.8</v>
      </c>
      <c r="AD30" s="18">
        <f>[26]Abril!$D$33</f>
        <v>16.100000000000001</v>
      </c>
      <c r="AE30" s="18">
        <f>[26]Abril!$D$34</f>
        <v>16.399999999999999</v>
      </c>
      <c r="AF30" s="34">
        <f t="shared" si="5"/>
        <v>15.6</v>
      </c>
      <c r="AG30" s="37">
        <f t="shared" si="6"/>
        <v>19.449999999999996</v>
      </c>
    </row>
    <row r="31" spans="1:36" ht="17.100000000000001" customHeight="1" x14ac:dyDescent="0.2">
      <c r="A31" s="15" t="s">
        <v>51</v>
      </c>
      <c r="B31" s="18">
        <f>[27]Abril!$D$5</f>
        <v>21.1</v>
      </c>
      <c r="C31" s="18">
        <f>[27]Abril!$D$6</f>
        <v>21.7</v>
      </c>
      <c r="D31" s="18">
        <f>[27]Abril!$D$7</f>
        <v>21</v>
      </c>
      <c r="E31" s="18">
        <f>[27]Abril!$D$8</f>
        <v>21.5</v>
      </c>
      <c r="F31" s="18">
        <f>[27]Abril!$D$9</f>
        <v>22.4</v>
      </c>
      <c r="G31" s="18">
        <f>[27]Abril!$D$10</f>
        <v>21.5</v>
      </c>
      <c r="H31" s="18">
        <f>[27]Abril!$D$11</f>
        <v>20.3</v>
      </c>
      <c r="I31" s="18">
        <f>[27]Abril!$D$12</f>
        <v>19.7</v>
      </c>
      <c r="J31" s="18">
        <f>[27]Abril!$D$13</f>
        <v>21.2</v>
      </c>
      <c r="K31" s="18">
        <f>[27]Abril!$D$14</f>
        <v>20.7</v>
      </c>
      <c r="L31" s="18">
        <f>[27]Abril!$D$15</f>
        <v>22.3</v>
      </c>
      <c r="M31" s="18">
        <f>[27]Abril!$D$16</f>
        <v>20.7</v>
      </c>
      <c r="N31" s="18">
        <f>[27]Abril!$D$17</f>
        <v>20.7</v>
      </c>
      <c r="O31" s="18">
        <f>[27]Abril!$D$18</f>
        <v>20.8</v>
      </c>
      <c r="P31" s="18">
        <f>[27]Abril!$D$19</f>
        <v>20.8</v>
      </c>
      <c r="Q31" s="18">
        <f>[27]Abril!$D$20</f>
        <v>21.3</v>
      </c>
      <c r="R31" s="18">
        <f>[27]Abril!$D$21</f>
        <v>21.9</v>
      </c>
      <c r="S31" s="18">
        <f>[27]Abril!$D$22</f>
        <v>20.8</v>
      </c>
      <c r="T31" s="18">
        <f>[27]Abril!$D$23</f>
        <v>21.1</v>
      </c>
      <c r="U31" s="18">
        <f>[27]Abril!$D$24</f>
        <v>21.2</v>
      </c>
      <c r="V31" s="18">
        <f>[27]Abril!$D$25</f>
        <v>21.4</v>
      </c>
      <c r="W31" s="18">
        <f>[27]Abril!$D$26</f>
        <v>21.4</v>
      </c>
      <c r="X31" s="18">
        <f>[27]Abril!$D$27</f>
        <v>21.4</v>
      </c>
      <c r="Y31" s="18">
        <f>[27]Abril!$D$28</f>
        <v>21.7</v>
      </c>
      <c r="Z31" s="18">
        <f>[27]Abril!$D$29</f>
        <v>22.1</v>
      </c>
      <c r="AA31" s="18">
        <f>[27]Abril!$D$30</f>
        <v>20.7</v>
      </c>
      <c r="AB31" s="18">
        <f>[27]Abril!$D$31</f>
        <v>20.5</v>
      </c>
      <c r="AC31" s="18">
        <f>[27]Abril!$D$32</f>
        <v>19.399999999999999</v>
      </c>
      <c r="AD31" s="18">
        <f>[27]Abril!$D$33</f>
        <v>19.5</v>
      </c>
      <c r="AE31" s="18">
        <f>[27]Abril!$D$34</f>
        <v>19.3</v>
      </c>
      <c r="AF31" s="34">
        <f>MIN(B31:AE31)</f>
        <v>19.3</v>
      </c>
      <c r="AG31" s="37">
        <f>AVERAGE(B31:AE31)</f>
        <v>21.00333333333333</v>
      </c>
    </row>
    <row r="32" spans="1:36" ht="17.100000000000001" customHeight="1" x14ac:dyDescent="0.2">
      <c r="A32" s="15" t="s">
        <v>20</v>
      </c>
      <c r="B32" s="18">
        <f>[28]Abril!$D$5</f>
        <v>21.4</v>
      </c>
      <c r="C32" s="18">
        <f>[28]Abril!$D$6</f>
        <v>21.8</v>
      </c>
      <c r="D32" s="18">
        <f>[28]Abril!$D$7</f>
        <v>22.1</v>
      </c>
      <c r="E32" s="18">
        <f>[28]Abril!$D$8</f>
        <v>20.9</v>
      </c>
      <c r="F32" s="18">
        <f>[28]Abril!$D$9</f>
        <v>20.7</v>
      </c>
      <c r="G32" s="18">
        <f>[28]Abril!$D$10</f>
        <v>22.1</v>
      </c>
      <c r="H32" s="18">
        <f>[28]Abril!$D$11</f>
        <v>18.899999999999999</v>
      </c>
      <c r="I32" s="18">
        <f>[28]Abril!$D$12</f>
        <v>17.7</v>
      </c>
      <c r="J32" s="18">
        <f>[28]Abril!$D$13</f>
        <v>18.8</v>
      </c>
      <c r="K32" s="18">
        <f>[28]Abril!$D$14</f>
        <v>19.600000000000001</v>
      </c>
      <c r="L32" s="18">
        <f>[28]Abril!$D$15</f>
        <v>19.600000000000001</v>
      </c>
      <c r="M32" s="18">
        <f>[28]Abril!$D$16</f>
        <v>20.100000000000001</v>
      </c>
      <c r="N32" s="18">
        <f>[28]Abril!$D$17</f>
        <v>20.399999999999999</v>
      </c>
      <c r="O32" s="18">
        <f>[28]Abril!$D$18</f>
        <v>21.8</v>
      </c>
      <c r="P32" s="18">
        <f>[28]Abril!$D$19</f>
        <v>21.8</v>
      </c>
      <c r="Q32" s="18">
        <f>[28]Abril!$D$20</f>
        <v>22.8</v>
      </c>
      <c r="R32" s="18">
        <f>[28]Abril!$D$21</f>
        <v>22.3</v>
      </c>
      <c r="S32" s="18">
        <f>[28]Abril!$D$22</f>
        <v>22.7</v>
      </c>
      <c r="T32" s="18">
        <f>[28]Abril!$D$23</f>
        <v>23.8</v>
      </c>
      <c r="U32" s="18">
        <f>[28]Abril!$D$24</f>
        <v>24.5</v>
      </c>
      <c r="V32" s="18">
        <f>[28]Abril!$D$25</f>
        <v>25.6</v>
      </c>
      <c r="W32" s="18">
        <f>[28]Abril!$D$26</f>
        <v>25.7</v>
      </c>
      <c r="X32" s="18">
        <f>[28]Abril!$D$27</f>
        <v>23.8</v>
      </c>
      <c r="Y32" s="18">
        <f>[28]Abril!$D$28</f>
        <v>23.7</v>
      </c>
      <c r="Z32" s="18">
        <f>[28]Abril!$D$29</f>
        <v>22.3</v>
      </c>
      <c r="AA32" s="18">
        <f>[28]Abril!$D$30</f>
        <v>18.100000000000001</v>
      </c>
      <c r="AB32" s="18">
        <f>[28]Abril!$D$31</f>
        <v>17.100000000000001</v>
      </c>
      <c r="AC32" s="18">
        <f>[28]Abril!$D$32</f>
        <v>17.5</v>
      </c>
      <c r="AD32" s="18">
        <f>[28]Abril!$D$33</f>
        <v>17.3</v>
      </c>
      <c r="AE32" s="18">
        <f>[28]Abril!$D$34</f>
        <v>17.3</v>
      </c>
      <c r="AF32" s="34">
        <f>MIN(B32:AE32)</f>
        <v>17.100000000000001</v>
      </c>
      <c r="AG32" s="37">
        <f>AVERAGE(B32:AE32)</f>
        <v>21.073333333333334</v>
      </c>
    </row>
    <row r="33" spans="1:35" s="5" customFormat="1" ht="17.100000000000001" customHeight="1" thickBot="1" x14ac:dyDescent="0.25">
      <c r="A33" s="81" t="s">
        <v>35</v>
      </c>
      <c r="B33" s="82">
        <f t="shared" ref="B33:AF33" si="7">MIN(B5:B32)</f>
        <v>16.3</v>
      </c>
      <c r="C33" s="82">
        <f t="shared" si="7"/>
        <v>15.5</v>
      </c>
      <c r="D33" s="82">
        <f t="shared" si="7"/>
        <v>18.899999999999999</v>
      </c>
      <c r="E33" s="82">
        <f t="shared" si="7"/>
        <v>19.399999999999999</v>
      </c>
      <c r="F33" s="82">
        <f t="shared" si="7"/>
        <v>18.5</v>
      </c>
      <c r="G33" s="82">
        <f t="shared" si="7"/>
        <v>16.899999999999999</v>
      </c>
      <c r="H33" s="82">
        <f t="shared" si="7"/>
        <v>15.2</v>
      </c>
      <c r="I33" s="82">
        <f t="shared" si="7"/>
        <v>16.600000000000001</v>
      </c>
      <c r="J33" s="82">
        <f t="shared" si="7"/>
        <v>16.7</v>
      </c>
      <c r="K33" s="82">
        <f t="shared" si="7"/>
        <v>17.3</v>
      </c>
      <c r="L33" s="82">
        <f t="shared" si="7"/>
        <v>17.600000000000001</v>
      </c>
      <c r="M33" s="82">
        <f t="shared" si="7"/>
        <v>18.7</v>
      </c>
      <c r="N33" s="82">
        <f t="shared" si="7"/>
        <v>19.100000000000001</v>
      </c>
      <c r="O33" s="82">
        <f t="shared" si="7"/>
        <v>19</v>
      </c>
      <c r="P33" s="82">
        <f t="shared" si="7"/>
        <v>18.399999999999999</v>
      </c>
      <c r="Q33" s="82">
        <f t="shared" si="7"/>
        <v>18.100000000000001</v>
      </c>
      <c r="R33" s="82">
        <f t="shared" si="7"/>
        <v>18.7</v>
      </c>
      <c r="S33" s="82">
        <f t="shared" si="7"/>
        <v>17.7</v>
      </c>
      <c r="T33" s="82">
        <f t="shared" si="7"/>
        <v>17.899999999999999</v>
      </c>
      <c r="U33" s="82">
        <f t="shared" si="7"/>
        <v>19.399999999999999</v>
      </c>
      <c r="V33" s="82">
        <f t="shared" si="7"/>
        <v>19.5</v>
      </c>
      <c r="W33" s="82">
        <f t="shared" si="7"/>
        <v>19.5</v>
      </c>
      <c r="X33" s="82">
        <f t="shared" si="7"/>
        <v>16.7</v>
      </c>
      <c r="Y33" s="82">
        <f t="shared" si="7"/>
        <v>15.6</v>
      </c>
      <c r="Z33" s="82">
        <f t="shared" si="7"/>
        <v>16.399999999999999</v>
      </c>
      <c r="AA33" s="82">
        <f t="shared" si="7"/>
        <v>13.6</v>
      </c>
      <c r="AB33" s="82">
        <f t="shared" si="7"/>
        <v>14.4</v>
      </c>
      <c r="AC33" s="82">
        <f t="shared" si="7"/>
        <v>15</v>
      </c>
      <c r="AD33" s="82">
        <f t="shared" si="7"/>
        <v>14.4</v>
      </c>
      <c r="AE33" s="82">
        <f t="shared" si="7"/>
        <v>14.9</v>
      </c>
      <c r="AF33" s="83">
        <f t="shared" si="7"/>
        <v>13.6</v>
      </c>
      <c r="AG33" s="103">
        <f>AVERAGE(AG5:AG32)</f>
        <v>20.143570019723864</v>
      </c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111"/>
      <c r="AG34" s="112"/>
    </row>
    <row r="35" spans="1:35" x14ac:dyDescent="0.2">
      <c r="A35" s="92"/>
      <c r="B35" s="88"/>
      <c r="C35" s="88" t="s">
        <v>144</v>
      </c>
      <c r="D35" s="88"/>
      <c r="E35" s="88"/>
      <c r="F35" s="88"/>
      <c r="G35" s="88"/>
      <c r="H35" s="89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133</v>
      </c>
      <c r="W35" s="89"/>
      <c r="X35" s="89"/>
      <c r="Y35" s="89"/>
      <c r="Z35" s="89"/>
      <c r="AA35" s="89"/>
      <c r="AB35" s="89"/>
      <c r="AC35" s="89"/>
      <c r="AD35" s="90"/>
      <c r="AE35" s="89"/>
      <c r="AF35" s="89"/>
      <c r="AG35" s="99"/>
      <c r="AH35" s="2"/>
    </row>
    <row r="36" spans="1:35" x14ac:dyDescent="0.2">
      <c r="A36" s="92"/>
      <c r="B36" s="89"/>
      <c r="C36" s="89"/>
      <c r="D36" s="89"/>
      <c r="E36" s="89"/>
      <c r="F36" s="89"/>
      <c r="G36" s="89"/>
      <c r="H36" s="89"/>
      <c r="I36" s="89"/>
      <c r="J36" s="93"/>
      <c r="K36" s="93"/>
      <c r="L36" s="93"/>
      <c r="M36" s="93" t="s">
        <v>53</v>
      </c>
      <c r="N36" s="93"/>
      <c r="O36" s="93"/>
      <c r="P36" s="93"/>
      <c r="Q36" s="89"/>
      <c r="R36" s="89"/>
      <c r="S36" s="89"/>
      <c r="T36" s="89"/>
      <c r="U36" s="89"/>
      <c r="V36" s="93" t="s">
        <v>134</v>
      </c>
      <c r="W36" s="93"/>
      <c r="X36" s="89"/>
      <c r="Y36" s="89"/>
      <c r="Z36" s="89"/>
      <c r="AA36" s="89"/>
      <c r="AB36" s="89"/>
      <c r="AC36" s="89"/>
      <c r="AD36" s="90"/>
      <c r="AE36" s="94"/>
      <c r="AF36" s="107"/>
      <c r="AG36" s="91"/>
      <c r="AH36" s="2"/>
      <c r="AI36" s="2"/>
    </row>
    <row r="37" spans="1:35" x14ac:dyDescent="0.2">
      <c r="A37" s="92"/>
      <c r="B37" s="97"/>
      <c r="C37" s="97"/>
      <c r="D37" s="97"/>
      <c r="E37" s="97" t="s">
        <v>136</v>
      </c>
      <c r="F37" s="97"/>
      <c r="G37" s="97"/>
      <c r="H37" s="97"/>
      <c r="I37" s="89"/>
      <c r="J37" s="89"/>
      <c r="K37" s="89"/>
      <c r="L37" s="89"/>
      <c r="M37" s="89"/>
      <c r="N37" s="89"/>
      <c r="O37" s="89"/>
      <c r="P37" s="89"/>
      <c r="Q37" s="98"/>
      <c r="R37" s="98"/>
      <c r="S37" s="98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90"/>
      <c r="AG37" s="113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9" t="s">
        <v>54</v>
      </c>
      <c r="AG38" s="114"/>
    </row>
    <row r="40" spans="1:35" x14ac:dyDescent="0.2">
      <c r="H40" s="2" t="s">
        <v>54</v>
      </c>
      <c r="AD40" s="2" t="s">
        <v>54</v>
      </c>
    </row>
    <row r="42" spans="1:35" x14ac:dyDescent="0.2">
      <c r="D42" s="2" t="s">
        <v>54</v>
      </c>
      <c r="M42" s="2" t="s">
        <v>54</v>
      </c>
    </row>
  </sheetData>
  <mergeCells count="33">
    <mergeCell ref="L3:L4"/>
    <mergeCell ref="K3:K4"/>
    <mergeCell ref="V3:V4"/>
    <mergeCell ref="N3:N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S3:S4"/>
    <mergeCell ref="A2:A4"/>
    <mergeCell ref="M3:M4"/>
    <mergeCell ref="Z3:Z4"/>
    <mergeCell ref="I3:I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O43" sqref="O43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7" style="9" customWidth="1"/>
    <col min="33" max="33" width="9.28515625" style="1" bestFit="1" customWidth="1"/>
  </cols>
  <sheetData>
    <row r="1" spans="1:33" ht="20.100000000000001" customHeight="1" x14ac:dyDescent="0.2">
      <c r="A1" s="142" t="s">
        <v>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33" s="4" customFormat="1" ht="20.100000000000001" customHeight="1" x14ac:dyDescent="0.2">
      <c r="A2" s="140" t="s">
        <v>21</v>
      </c>
      <c r="B2" s="138" t="s">
        <v>143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7"/>
    </row>
    <row r="3" spans="1:33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32" t="s">
        <v>40</v>
      </c>
      <c r="AG3" s="8"/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32" t="s">
        <v>39</v>
      </c>
      <c r="AG4" s="8"/>
    </row>
    <row r="5" spans="1:33" s="5" customFormat="1" ht="20.100000000000001" customHeight="1" x14ac:dyDescent="0.2">
      <c r="A5" s="15" t="s">
        <v>47</v>
      </c>
      <c r="B5" s="16">
        <f>[1]Abril!$E$5</f>
        <v>81.875</v>
      </c>
      <c r="C5" s="16">
        <f>[1]Abril!$E$6</f>
        <v>80.708333333333329</v>
      </c>
      <c r="D5" s="16">
        <f>[1]Abril!$E$7</f>
        <v>80.833333333333329</v>
      </c>
      <c r="E5" s="16">
        <f>[1]Abril!$E$8</f>
        <v>75.583333333333329</v>
      </c>
      <c r="F5" s="16">
        <f>[1]Abril!$E$9</f>
        <v>76.541666666666671</v>
      </c>
      <c r="G5" s="16">
        <f>[1]Abril!$E$10</f>
        <v>73.375</v>
      </c>
      <c r="H5" s="16">
        <f>[1]Abril!$E$11</f>
        <v>76.625</v>
      </c>
      <c r="I5" s="16">
        <f>[1]Abril!$E$12</f>
        <v>73.083333333333329</v>
      </c>
      <c r="J5" s="16">
        <f>[1]Abril!$E$13</f>
        <v>76.375</v>
      </c>
      <c r="K5" s="16">
        <f>[1]Abril!$E$14</f>
        <v>81.75</v>
      </c>
      <c r="L5" s="16">
        <f>[1]Abril!$E$15</f>
        <v>76.666666666666671</v>
      </c>
      <c r="M5" s="16">
        <f>[1]Abril!$E$16</f>
        <v>70.541666666666671</v>
      </c>
      <c r="N5" s="16">
        <f>[1]Abril!$E$17</f>
        <v>72</v>
      </c>
      <c r="O5" s="16">
        <f>[1]Abril!$E$18</f>
        <v>68.375</v>
      </c>
      <c r="P5" s="16">
        <f>[1]Abril!$E$19</f>
        <v>81.583333333333329</v>
      </c>
      <c r="Q5" s="16">
        <f>[1]Abril!$E$20</f>
        <v>80.333333333333329</v>
      </c>
      <c r="R5" s="16">
        <f>[1]Abril!$E$21</f>
        <v>78.083333333333329</v>
      </c>
      <c r="S5" s="16">
        <f>[1]Abril!$E$22</f>
        <v>81.625</v>
      </c>
      <c r="T5" s="16">
        <f>[1]Abril!$E$23</f>
        <v>80</v>
      </c>
      <c r="U5" s="16">
        <f>[1]Abril!$E$24</f>
        <v>76.416666666666671</v>
      </c>
      <c r="V5" s="16">
        <f>[1]Abril!$E$25</f>
        <v>75.583333333333329</v>
      </c>
      <c r="W5" s="16">
        <f>[1]Abril!$E$26</f>
        <v>82.25</v>
      </c>
      <c r="X5" s="16">
        <f>[1]Abril!$E$27</f>
        <v>84.75</v>
      </c>
      <c r="Y5" s="16">
        <f>[1]Abril!$E$28</f>
        <v>84</v>
      </c>
      <c r="Z5" s="16">
        <f>[1]Abril!$E$29</f>
        <v>81.458333333333329</v>
      </c>
      <c r="AA5" s="16">
        <f>[1]Abril!$E$30</f>
        <v>76.375</v>
      </c>
      <c r="AB5" s="16">
        <f>[1]Abril!$E$31</f>
        <v>77.083333333333329</v>
      </c>
      <c r="AC5" s="16">
        <f>[1]Abril!$E$32</f>
        <v>77.375</v>
      </c>
      <c r="AD5" s="16">
        <f>[1]Abril!$E$33</f>
        <v>76.458333333333329</v>
      </c>
      <c r="AE5" s="16">
        <f>[1]Abril!$E$34</f>
        <v>76.166666666666671</v>
      </c>
      <c r="AF5" s="33">
        <f t="shared" ref="AF5:AF13" si="1">AVERAGE(B5:AE5)</f>
        <v>77.79583333333332</v>
      </c>
      <c r="AG5" s="8"/>
    </row>
    <row r="6" spans="1:33" ht="17.100000000000001" customHeight="1" x14ac:dyDescent="0.2">
      <c r="A6" s="15" t="s">
        <v>0</v>
      </c>
      <c r="B6" s="17">
        <f>[2]Abril!$E$5</f>
        <v>77.583333333333329</v>
      </c>
      <c r="C6" s="17">
        <f>[2]Abril!$E$6</f>
        <v>72.25</v>
      </c>
      <c r="D6" s="17">
        <f>[2]Abril!$E$7</f>
        <v>79.833333333333329</v>
      </c>
      <c r="E6" s="17">
        <f>[2]Abril!$E$8</f>
        <v>86.916666666666671</v>
      </c>
      <c r="F6" s="17">
        <f>[2]Abril!$E$9</f>
        <v>88.583333333333329</v>
      </c>
      <c r="G6" s="17">
        <f>[2]Abril!$E$10</f>
        <v>78.583333333333329</v>
      </c>
      <c r="H6" s="17">
        <f>[2]Abril!$E$11</f>
        <v>77.5</v>
      </c>
      <c r="I6" s="17">
        <f>[2]Abril!$E$12</f>
        <v>77.833333333333329</v>
      </c>
      <c r="J6" s="17">
        <f>[2]Abril!$E$13</f>
        <v>74.916666666666671</v>
      </c>
      <c r="K6" s="17">
        <f>[2]Abril!$E$14</f>
        <v>74</v>
      </c>
      <c r="L6" s="17">
        <f>[2]Abril!$E$15</f>
        <v>74.166666666666671</v>
      </c>
      <c r="M6" s="17">
        <f>[2]Abril!$E$16</f>
        <v>73.083333333333329</v>
      </c>
      <c r="N6" s="17">
        <f>[2]Abril!$E$17</f>
        <v>78.166666666666671</v>
      </c>
      <c r="O6" s="17">
        <f>[2]Abril!$E$18</f>
        <v>80</v>
      </c>
      <c r="P6" s="17">
        <f>[2]Abril!$E$19</f>
        <v>92.291666666666671</v>
      </c>
      <c r="Q6" s="17">
        <f>[2]Abril!$E$20</f>
        <v>90.333333333333329</v>
      </c>
      <c r="R6" s="17">
        <f>[2]Abril!$E$21</f>
        <v>88.416666666666671</v>
      </c>
      <c r="S6" s="17">
        <f>[2]Abril!$E$22</f>
        <v>91.583333333333329</v>
      </c>
      <c r="T6" s="17">
        <f>[2]Abril!$E$23</f>
        <v>84.125</v>
      </c>
      <c r="U6" s="17">
        <f>[2]Abril!$E$24</f>
        <v>80.791666666666671</v>
      </c>
      <c r="V6" s="17">
        <f>[2]Abril!$E$25</f>
        <v>84.666666666666671</v>
      </c>
      <c r="W6" s="17">
        <f>[2]Abril!$E$26</f>
        <v>79.625</v>
      </c>
      <c r="X6" s="17">
        <f>[2]Abril!$E$27</f>
        <v>78.666666666666671</v>
      </c>
      <c r="Y6" s="17">
        <f>[2]Abril!$E$28</f>
        <v>78.791666666666671</v>
      </c>
      <c r="Z6" s="17">
        <f>[2]Abril!$E$29</f>
        <v>69.333333333333329</v>
      </c>
      <c r="AA6" s="17">
        <f>[2]Abril!$E$30</f>
        <v>73.583333333333329</v>
      </c>
      <c r="AB6" s="17">
        <f>[2]Abril!$E$31</f>
        <v>77.875</v>
      </c>
      <c r="AC6" s="17">
        <f>[2]Abril!$E$32</f>
        <v>77.75</v>
      </c>
      <c r="AD6" s="17">
        <f>[2]Abril!$E$33</f>
        <v>77.541666666666671</v>
      </c>
      <c r="AE6" s="17">
        <f>[2]Abril!$E$34</f>
        <v>78.166666666666671</v>
      </c>
      <c r="AF6" s="34">
        <f t="shared" si="1"/>
        <v>79.898611111111094</v>
      </c>
    </row>
    <row r="7" spans="1:33" ht="17.100000000000001" customHeight="1" x14ac:dyDescent="0.2">
      <c r="A7" s="15" t="s">
        <v>1</v>
      </c>
      <c r="B7" s="17">
        <f>[3]Abril!$E$5</f>
        <v>79.75</v>
      </c>
      <c r="C7" s="17">
        <f>[3]Abril!$E$6</f>
        <v>79.666666666666671</v>
      </c>
      <c r="D7" s="17">
        <f>[3]Abril!$E$7</f>
        <v>77.583333333333329</v>
      </c>
      <c r="E7" s="17">
        <f>[3]Abril!$E$8</f>
        <v>74.75</v>
      </c>
      <c r="F7" s="17">
        <f>[3]Abril!$E$9</f>
        <v>86.916666666666671</v>
      </c>
      <c r="G7" s="17">
        <f>[3]Abril!$E$10</f>
        <v>79.791666666666671</v>
      </c>
      <c r="H7" s="17">
        <f>[3]Abril!$E$11</f>
        <v>76.708333333333329</v>
      </c>
      <c r="I7" s="17">
        <f>[3]Abril!$E$12</f>
        <v>74.875</v>
      </c>
      <c r="J7" s="17">
        <f>[3]Abril!$E$13</f>
        <v>74.083333333333329</v>
      </c>
      <c r="K7" s="17">
        <f>[3]Abril!$E$14</f>
        <v>70.125</v>
      </c>
      <c r="L7" s="17">
        <f>[3]Abril!$E$15</f>
        <v>71.583333333333329</v>
      </c>
      <c r="M7" s="17">
        <f>[3]Abril!$E$16</f>
        <v>73.833333333333329</v>
      </c>
      <c r="N7" s="17">
        <f>[3]Abril!$E$17</f>
        <v>77.583333333333329</v>
      </c>
      <c r="O7" s="17">
        <f>[3]Abril!$E$18</f>
        <v>76.666666666666671</v>
      </c>
      <c r="P7" s="17">
        <f>[3]Abril!$E$19</f>
        <v>77.916666666666671</v>
      </c>
      <c r="Q7" s="17">
        <f>[3]Abril!$E$20</f>
        <v>78.458333333333329</v>
      </c>
      <c r="R7" s="17">
        <f>[3]Abril!$E$21</f>
        <v>82.791666666666671</v>
      </c>
      <c r="S7" s="17">
        <f>[3]Abril!$E$22</f>
        <v>92.125</v>
      </c>
      <c r="T7" s="17">
        <f>[3]Abril!$E$23</f>
        <v>88.041666666666671</v>
      </c>
      <c r="U7" s="17">
        <f>[3]Abril!$E$24</f>
        <v>79.791666666666671</v>
      </c>
      <c r="V7" s="17">
        <f>[3]Abril!$E$25</f>
        <v>85.666666666666671</v>
      </c>
      <c r="W7" s="17">
        <f>[3]Abril!$E$26</f>
        <v>84.75</v>
      </c>
      <c r="X7" s="17">
        <f>[3]Abril!$E$27</f>
        <v>76.041666666666671</v>
      </c>
      <c r="Y7" s="17">
        <f>[3]Abril!$E$28</f>
        <v>75.333333333333329</v>
      </c>
      <c r="Z7" s="17">
        <f>[3]Abril!$E$29</f>
        <v>75.291666666666671</v>
      </c>
      <c r="AA7" s="17">
        <f>[3]Abril!$E$30</f>
        <v>68.958333333333329</v>
      </c>
      <c r="AB7" s="17">
        <f>[3]Abril!$E$31</f>
        <v>62</v>
      </c>
      <c r="AC7" s="17">
        <f>[3]Abril!$E$32</f>
        <v>68.916666666666671</v>
      </c>
      <c r="AD7" s="17">
        <f>[3]Abril!$E$33</f>
        <v>70.083333333333329</v>
      </c>
      <c r="AE7" s="17">
        <f>[3]Abril!$E$34</f>
        <v>69</v>
      </c>
      <c r="AF7" s="34">
        <f t="shared" si="1"/>
        <v>76.969444444444463</v>
      </c>
    </row>
    <row r="8" spans="1:33" ht="17.100000000000001" customHeight="1" x14ac:dyDescent="0.2">
      <c r="A8" s="15" t="s">
        <v>55</v>
      </c>
      <c r="B8" s="17">
        <f>[4]Abril!$E$5</f>
        <v>75.208333333333329</v>
      </c>
      <c r="C8" s="17">
        <f>[4]Abril!$E$6</f>
        <v>68.958333333333329</v>
      </c>
      <c r="D8" s="17">
        <f>[4]Abril!$E$7</f>
        <v>72.666666666666671</v>
      </c>
      <c r="E8" s="17">
        <f>[4]Abril!$E$8</f>
        <v>65.083333333333329</v>
      </c>
      <c r="F8" s="17">
        <f>[4]Abril!$E$9</f>
        <v>85.25</v>
      </c>
      <c r="G8" s="17">
        <f>[4]Abril!$E$10</f>
        <v>76.458333333333329</v>
      </c>
      <c r="H8" s="17">
        <f>[4]Abril!$E$11</f>
        <v>72.625</v>
      </c>
      <c r="I8" s="17">
        <f>[4]Abril!$E$12</f>
        <v>67.916666666666671</v>
      </c>
      <c r="J8" s="17">
        <f>[4]Abril!$E$13</f>
        <v>72.5</v>
      </c>
      <c r="K8" s="17">
        <f>[4]Abril!$E$14</f>
        <v>71.375</v>
      </c>
      <c r="L8" s="17">
        <f>[4]Abril!$E$15</f>
        <v>69.083333333333329</v>
      </c>
      <c r="M8" s="17">
        <f>[4]Abril!$E$16</f>
        <v>64.833333333333329</v>
      </c>
      <c r="N8" s="17">
        <f>[4]Abril!$E$17</f>
        <v>65.375</v>
      </c>
      <c r="O8" s="17">
        <f>[4]Abril!$E$18</f>
        <v>69.041666666666671</v>
      </c>
      <c r="P8" s="17">
        <f>[4]Abril!$E$19</f>
        <v>82.291666666666671</v>
      </c>
      <c r="Q8" s="17">
        <f>[4]Abril!$E$20</f>
        <v>79.791666666666671</v>
      </c>
      <c r="R8" s="17">
        <f>[4]Abril!$E$21</f>
        <v>76.166666666666671</v>
      </c>
      <c r="S8" s="17">
        <f>[4]Abril!$E$22</f>
        <v>83.958333333333329</v>
      </c>
      <c r="T8" s="17">
        <f>[4]Abril!$E$23</f>
        <v>77.791666666666671</v>
      </c>
      <c r="U8" s="17">
        <f>[4]Abril!$E$24</f>
        <v>70.541666666666671</v>
      </c>
      <c r="V8" s="17">
        <f>[4]Abril!$E$25</f>
        <v>72.041666666666671</v>
      </c>
      <c r="W8" s="17">
        <f>[4]Abril!$E$26</f>
        <v>86.583333333333329</v>
      </c>
      <c r="X8" s="17">
        <f>[4]Abril!$E$27</f>
        <v>84.375</v>
      </c>
      <c r="Y8" s="17">
        <f>[4]Abril!$E$28</f>
        <v>79.541666666666671</v>
      </c>
      <c r="Z8" s="17">
        <f>[4]Abril!$E$29</f>
        <v>73.416666666666671</v>
      </c>
      <c r="AA8" s="17">
        <f>[4]Abril!$E$30</f>
        <v>64</v>
      </c>
      <c r="AB8" s="17">
        <f>[4]Abril!$E$31</f>
        <v>70.083333333333329</v>
      </c>
      <c r="AC8" s="17">
        <f>[4]Abril!$E$32</f>
        <v>64.916666666666671</v>
      </c>
      <c r="AD8" s="17">
        <f>[4]Abril!$E$33</f>
        <v>67.75</v>
      </c>
      <c r="AE8" s="17">
        <f>[4]Abril!$E$34</f>
        <v>70.5</v>
      </c>
      <c r="AF8" s="34">
        <f t="shared" ref="AF8" si="2">AVERAGE(B8:AE8)</f>
        <v>73.33750000000002</v>
      </c>
    </row>
    <row r="9" spans="1:33" ht="17.100000000000001" customHeight="1" x14ac:dyDescent="0.2">
      <c r="A9" s="15" t="s">
        <v>48</v>
      </c>
      <c r="B9" s="17">
        <f>[5]Abril!$E$5</f>
        <v>58.777777777777779</v>
      </c>
      <c r="C9" s="17">
        <f>[5]Abril!$E$6</f>
        <v>62.636363636363633</v>
      </c>
      <c r="D9" s="17">
        <f>[5]Abril!$E$7</f>
        <v>64.333333333333329</v>
      </c>
      <c r="E9" s="17">
        <f>[5]Abril!$E$8</f>
        <v>82.10526315789474</v>
      </c>
      <c r="F9" s="17">
        <f>[5]Abril!$E$9</f>
        <v>84.3</v>
      </c>
      <c r="G9" s="17">
        <f>[5]Abril!$E$10</f>
        <v>72.928571428571431</v>
      </c>
      <c r="H9" s="17">
        <f>[5]Abril!$E$11</f>
        <v>65.357142857142861</v>
      </c>
      <c r="I9" s="17">
        <f>[5]Abril!$E$12</f>
        <v>69.333333333333329</v>
      </c>
      <c r="J9" s="17">
        <f>[5]Abril!$E$13</f>
        <v>58.75</v>
      </c>
      <c r="K9" s="17">
        <f>[5]Abril!$E$14</f>
        <v>72.066666666666663</v>
      </c>
      <c r="L9" s="17">
        <f>[5]Abril!$E$15</f>
        <v>60.545454545454547</v>
      </c>
      <c r="M9" s="17">
        <f>[5]Abril!$E$16</f>
        <v>66.785714285714292</v>
      </c>
      <c r="N9" s="17">
        <f>[5]Abril!$E$17</f>
        <v>80.9375</v>
      </c>
      <c r="O9" s="17">
        <f>[5]Abril!$E$18</f>
        <v>77.3</v>
      </c>
      <c r="P9" s="17">
        <f>[5]Abril!$E$19</f>
        <v>89.75</v>
      </c>
      <c r="Q9" s="17">
        <f>[5]Abril!$E$20</f>
        <v>81.8</v>
      </c>
      <c r="R9" s="17">
        <f>[5]Abril!$E$21</f>
        <v>72.3</v>
      </c>
      <c r="S9" s="17">
        <f>[5]Abril!$E$22</f>
        <v>89.5</v>
      </c>
      <c r="T9" s="17">
        <f>[5]Abril!$E$23</f>
        <v>71</v>
      </c>
      <c r="U9" s="17">
        <f>[5]Abril!$E$24</f>
        <v>76.4375</v>
      </c>
      <c r="V9" s="17">
        <f>[5]Abril!$E$25</f>
        <v>85.333333333333329</v>
      </c>
      <c r="W9" s="17">
        <f>[5]Abril!$E$26</f>
        <v>62.625</v>
      </c>
      <c r="X9" s="17">
        <f>[5]Abril!$E$27</f>
        <v>71.375</v>
      </c>
      <c r="Y9" s="17">
        <f>[5]Abril!$E$28</f>
        <v>66.13333333333334</v>
      </c>
      <c r="Z9" s="17">
        <f>[5]Abril!$E$29</f>
        <v>57.428571428571431</v>
      </c>
      <c r="AA9" s="17">
        <f>[5]Abril!$E$30</f>
        <v>68.214285714285708</v>
      </c>
      <c r="AB9" s="17">
        <f>[5]Abril!$E$31</f>
        <v>71.349999999999994</v>
      </c>
      <c r="AC9" s="17">
        <f>[5]Abril!$E$32</f>
        <v>70.07692307692308</v>
      </c>
      <c r="AD9" s="17">
        <f>[5]Abril!$E$33</f>
        <v>64.692307692307693</v>
      </c>
      <c r="AE9" s="17">
        <f>[5]Abril!$E$34</f>
        <v>67</v>
      </c>
      <c r="AF9" s="34">
        <f t="shared" si="1"/>
        <v>71.372445853366898</v>
      </c>
    </row>
    <row r="10" spans="1:33" ht="17.100000000000001" customHeight="1" x14ac:dyDescent="0.2">
      <c r="A10" s="15" t="s">
        <v>2</v>
      </c>
      <c r="B10" s="17">
        <f>[6]Abril!$E$5</f>
        <v>79.291666666666671</v>
      </c>
      <c r="C10" s="17">
        <f>[6]Abril!$E$6</f>
        <v>72.916666666666671</v>
      </c>
      <c r="D10" s="17">
        <f>[6]Abril!$E$7</f>
        <v>75.75</v>
      </c>
      <c r="E10" s="17">
        <f>[6]Abril!$E$8</f>
        <v>73.5</v>
      </c>
      <c r="F10" s="17">
        <f>[6]Abril!$E$9</f>
        <v>87.083333333333329</v>
      </c>
      <c r="G10" s="17">
        <f>[6]Abril!$E$10</f>
        <v>78.75</v>
      </c>
      <c r="H10" s="17">
        <f>[6]Abril!$E$11</f>
        <v>75.208333333333329</v>
      </c>
      <c r="I10" s="17">
        <f>[6]Abril!$E$12</f>
        <v>68.833333333333329</v>
      </c>
      <c r="J10" s="17">
        <f>[6]Abril!$E$13</f>
        <v>64.791666666666671</v>
      </c>
      <c r="K10" s="17">
        <f>[6]Abril!$E$14</f>
        <v>59.541666666666664</v>
      </c>
      <c r="L10" s="17">
        <f>[6]Abril!$E$15</f>
        <v>66.791666666666671</v>
      </c>
      <c r="M10" s="17">
        <f>[6]Abril!$E$16</f>
        <v>65.5</v>
      </c>
      <c r="N10" s="17">
        <f>[6]Abril!$E$17</f>
        <v>71.083333333333329</v>
      </c>
      <c r="O10" s="17">
        <f>[6]Abril!$E$18</f>
        <v>75.625</v>
      </c>
      <c r="P10" s="17">
        <f>[6]Abril!$E$19</f>
        <v>75.875</v>
      </c>
      <c r="Q10" s="17">
        <f>[6]Abril!$E$20</f>
        <v>76.75</v>
      </c>
      <c r="R10" s="17">
        <f>[6]Abril!$E$21</f>
        <v>77.458333333333329</v>
      </c>
      <c r="S10" s="17">
        <f>[6]Abril!$E$22</f>
        <v>87</v>
      </c>
      <c r="T10" s="17">
        <f>[6]Abril!$E$23</f>
        <v>83.083333333333329</v>
      </c>
      <c r="U10" s="17">
        <f>[6]Abril!$E$24</f>
        <v>75</v>
      </c>
      <c r="V10" s="17">
        <f>[6]Abril!$E$25</f>
        <v>81.708333333333329</v>
      </c>
      <c r="W10" s="17">
        <f>[6]Abril!$E$26</f>
        <v>80.958333333333329</v>
      </c>
      <c r="X10" s="17">
        <f>[6]Abril!$E$27</f>
        <v>77.083333333333329</v>
      </c>
      <c r="Y10" s="17">
        <f>[6]Abril!$E$28</f>
        <v>73</v>
      </c>
      <c r="Z10" s="17">
        <f>[6]Abril!$E$29</f>
        <v>71.25</v>
      </c>
      <c r="AA10" s="17">
        <f>[6]Abril!$E$30</f>
        <v>63.625</v>
      </c>
      <c r="AB10" s="17">
        <f>[6]Abril!$E$31</f>
        <v>54.958333333333336</v>
      </c>
      <c r="AC10" s="17">
        <f>[6]Abril!$E$32</f>
        <v>58.708333333333336</v>
      </c>
      <c r="AD10" s="17">
        <f>[6]Abril!$E$33</f>
        <v>59.5</v>
      </c>
      <c r="AE10" s="17">
        <f>[6]Abril!$E$34</f>
        <v>59.458333333333336</v>
      </c>
      <c r="AF10" s="34">
        <f t="shared" si="1"/>
        <v>72.336111111111094</v>
      </c>
    </row>
    <row r="11" spans="1:33" ht="17.100000000000001" customHeight="1" x14ac:dyDescent="0.2">
      <c r="A11" s="15" t="s">
        <v>3</v>
      </c>
      <c r="B11" s="17">
        <f>[7]Abril!$E$5</f>
        <v>75.375</v>
      </c>
      <c r="C11" s="17">
        <f>[7]Abril!$E$6</f>
        <v>73.5</v>
      </c>
      <c r="D11" s="17">
        <f>[7]Abril!$E$7</f>
        <v>75.416666666666671</v>
      </c>
      <c r="E11" s="17">
        <f>[7]Abril!$E$8</f>
        <v>74.166666666666671</v>
      </c>
      <c r="F11" s="17">
        <f>[7]Abril!$E$9</f>
        <v>74.083333333333329</v>
      </c>
      <c r="G11" s="17">
        <f>[7]Abril!$E$10</f>
        <v>74.333333333333329</v>
      </c>
      <c r="H11" s="17">
        <f>[7]Abril!$E$11</f>
        <v>73.375</v>
      </c>
      <c r="I11" s="17">
        <f>[7]Abril!$E$12</f>
        <v>70.666666666666671</v>
      </c>
      <c r="J11" s="17">
        <f>[7]Abril!$E$13</f>
        <v>67.166666666666671</v>
      </c>
      <c r="K11" s="17">
        <f>[7]Abril!$E$14</f>
        <v>66.083333333333329</v>
      </c>
      <c r="L11" s="17">
        <f>[7]Abril!$E$15</f>
        <v>67.791666666666671</v>
      </c>
      <c r="M11" s="17">
        <f>[7]Abril!$E$16</f>
        <v>69.291666666666671</v>
      </c>
      <c r="N11" s="17">
        <f>[7]Abril!$E$17</f>
        <v>71.208333333333329</v>
      </c>
      <c r="O11" s="17">
        <f>[7]Abril!$E$18</f>
        <v>79.416666666666671</v>
      </c>
      <c r="P11" s="17">
        <f>[7]Abril!$E$19</f>
        <v>80.708333333333329</v>
      </c>
      <c r="Q11" s="17">
        <f>[7]Abril!$E$20</f>
        <v>78.333333333333329</v>
      </c>
      <c r="R11" s="17">
        <f>[7]Abril!$E$21</f>
        <v>72.875</v>
      </c>
      <c r="S11" s="17">
        <f>[7]Abril!$E$22</f>
        <v>73.291666666666671</v>
      </c>
      <c r="T11" s="17">
        <f>[7]Abril!$E$23</f>
        <v>76.375</v>
      </c>
      <c r="U11" s="17">
        <f>[7]Abril!$E$24</f>
        <v>74.875</v>
      </c>
      <c r="V11" s="17">
        <f>[7]Abril!$E$25</f>
        <v>72.333333333333329</v>
      </c>
      <c r="W11" s="17">
        <f>[7]Abril!$E$26</f>
        <v>73.166666666666671</v>
      </c>
      <c r="X11" s="17">
        <f>[7]Abril!$E$27</f>
        <v>73.25</v>
      </c>
      <c r="Y11" s="17">
        <f>[7]Abril!$E$28</f>
        <v>76.791666666666671</v>
      </c>
      <c r="Z11" s="17">
        <f>[7]Abril!$E$29</f>
        <v>72.304347826086953</v>
      </c>
      <c r="AA11" s="17">
        <f>[7]Abril!$E$30</f>
        <v>65</v>
      </c>
      <c r="AB11" s="17">
        <f>[7]Abril!$E$31</f>
        <v>66.416666666666671</v>
      </c>
      <c r="AC11" s="17">
        <f>[7]Abril!$E$32</f>
        <v>65.166666666666671</v>
      </c>
      <c r="AD11" s="17">
        <f>[7]Abril!$E$33</f>
        <v>67.291666666666671</v>
      </c>
      <c r="AE11" s="17">
        <f>[7]Abril!$E$34</f>
        <v>67.125</v>
      </c>
      <c r="AF11" s="34">
        <f t="shared" si="1"/>
        <v>72.239311594202903</v>
      </c>
    </row>
    <row r="12" spans="1:33" ht="17.100000000000001" customHeight="1" x14ac:dyDescent="0.2">
      <c r="A12" s="15" t="s">
        <v>4</v>
      </c>
      <c r="B12" s="17">
        <f>[8]Abril!$E$5</f>
        <v>83.583333333333329</v>
      </c>
      <c r="C12" s="17">
        <f>[8]Abril!$E$6</f>
        <v>84.583333333333329</v>
      </c>
      <c r="D12" s="17">
        <f>[8]Abril!$E$7</f>
        <v>80.333333333333329</v>
      </c>
      <c r="E12" s="17">
        <f>[8]Abril!$E$8</f>
        <v>76.958333333333329</v>
      </c>
      <c r="F12" s="17">
        <f>[8]Abril!$E$9</f>
        <v>78.958333333333329</v>
      </c>
      <c r="G12" s="17">
        <f>[8]Abril!$E$10</f>
        <v>81.708333333333329</v>
      </c>
      <c r="H12" s="17">
        <f>[8]Abril!$E$11</f>
        <v>81.083333333333329</v>
      </c>
      <c r="I12" s="17">
        <f>[8]Abril!$E$12</f>
        <v>76.125</v>
      </c>
      <c r="J12" s="17">
        <f>[8]Abril!$E$13</f>
        <v>72.791666666666671</v>
      </c>
      <c r="K12" s="17">
        <f>[8]Abril!$E$14</f>
        <v>69.083333333333329</v>
      </c>
      <c r="L12" s="17">
        <f>[8]Abril!$E$15</f>
        <v>72.5</v>
      </c>
      <c r="M12" s="17">
        <f>[8]Abril!$E$16</f>
        <v>77.333333333333329</v>
      </c>
      <c r="N12" s="17">
        <f>[8]Abril!$E$17</f>
        <v>77.416666666666671</v>
      </c>
      <c r="O12" s="17">
        <f>[8]Abril!$E$18</f>
        <v>82.083333333333329</v>
      </c>
      <c r="P12" s="17">
        <f>[8]Abril!$E$19</f>
        <v>81.416666666666671</v>
      </c>
      <c r="Q12" s="17">
        <f>[8]Abril!$E$20</f>
        <v>80.333333333333329</v>
      </c>
      <c r="R12" s="17">
        <f>[8]Abril!$E$21</f>
        <v>75.125</v>
      </c>
      <c r="S12" s="17">
        <f>[8]Abril!$E$22</f>
        <v>75.333333333333329</v>
      </c>
      <c r="T12" s="17">
        <f>[8]Abril!$E$23</f>
        <v>82.208333333333329</v>
      </c>
      <c r="U12" s="17">
        <f>[8]Abril!$E$24</f>
        <v>76.583333333333329</v>
      </c>
      <c r="V12" s="17">
        <f>[8]Abril!$E$25</f>
        <v>78.125</v>
      </c>
      <c r="W12" s="17">
        <f>[8]Abril!$E$26</f>
        <v>80.875</v>
      </c>
      <c r="X12" s="17">
        <f>[8]Abril!$E$27</f>
        <v>81.375</v>
      </c>
      <c r="Y12" s="17">
        <f>[8]Abril!$E$28</f>
        <v>84.333333333333329</v>
      </c>
      <c r="Z12" s="17">
        <f>[8]Abril!$E$29</f>
        <v>82.125</v>
      </c>
      <c r="AA12" s="17">
        <f>[8]Abril!$E$30</f>
        <v>76.791666666666671</v>
      </c>
      <c r="AB12" s="17">
        <f>[8]Abril!$E$31</f>
        <v>65.217391304347828</v>
      </c>
      <c r="AC12" s="17">
        <f>[8]Abril!$E$32</f>
        <v>67.125</v>
      </c>
      <c r="AD12" s="17">
        <f>[8]Abril!$E$33</f>
        <v>69.041666666666671</v>
      </c>
      <c r="AE12" s="17">
        <f>[8]Abril!$E$34</f>
        <v>70.375</v>
      </c>
      <c r="AF12" s="34">
        <f t="shared" si="1"/>
        <v>77.364190821256017</v>
      </c>
    </row>
    <row r="13" spans="1:33" ht="17.100000000000001" customHeight="1" x14ac:dyDescent="0.2">
      <c r="A13" s="15" t="s">
        <v>5</v>
      </c>
      <c r="B13" s="17">
        <f>[9]Abril!$E$5</f>
        <v>85.083333333333329</v>
      </c>
      <c r="C13" s="17">
        <f>[9]Abril!$E$6</f>
        <v>77.583333333333329</v>
      </c>
      <c r="D13" s="17">
        <f>[9]Abril!$E$7</f>
        <v>73.916666666666671</v>
      </c>
      <c r="E13" s="17">
        <f>[9]Abril!$E$8</f>
        <v>76.541666666666671</v>
      </c>
      <c r="F13" s="17">
        <f>[9]Abril!$E$9</f>
        <v>76.875</v>
      </c>
      <c r="G13" s="17">
        <f>[9]Abril!$E$10</f>
        <v>68.041666666666671</v>
      </c>
      <c r="H13" s="17">
        <f>[9]Abril!$E$11</f>
        <v>56.833333333333336</v>
      </c>
      <c r="I13" s="17">
        <f>[9]Abril!$E$12</f>
        <v>66.083333333333329</v>
      </c>
      <c r="J13" s="17">
        <f>[9]Abril!$E$13</f>
        <v>68.583333333333329</v>
      </c>
      <c r="K13" s="17">
        <f>[9]Abril!$E$14</f>
        <v>70.541666666666671</v>
      </c>
      <c r="L13" s="17">
        <f>[9]Abril!$E$15</f>
        <v>81.5</v>
      </c>
      <c r="M13" s="17">
        <f>[9]Abril!$E$16</f>
        <v>78.541666666666671</v>
      </c>
      <c r="N13" s="17">
        <f>[9]Abril!$E$17</f>
        <v>76.666666666666671</v>
      </c>
      <c r="O13" s="17">
        <f>[9]Abril!$E$18</f>
        <v>72.708333333333329</v>
      </c>
      <c r="P13" s="17">
        <f>[9]Abril!$E$19</f>
        <v>75.416666666666671</v>
      </c>
      <c r="Q13" s="17">
        <f>[9]Abril!$E$20</f>
        <v>73.708333333333329</v>
      </c>
      <c r="R13" s="17">
        <f>[9]Abril!$E$21</f>
        <v>74.541666666666671</v>
      </c>
      <c r="S13" s="17">
        <f>[9]Abril!$E$22</f>
        <v>80.791666666666671</v>
      </c>
      <c r="T13" s="17">
        <f>[9]Abril!$E$23</f>
        <v>80.041666666666671</v>
      </c>
      <c r="U13" s="17">
        <f>[9]Abril!$E$24</f>
        <v>73.875</v>
      </c>
      <c r="V13" s="17">
        <f>[9]Abril!$E$25</f>
        <v>76.833333333333329</v>
      </c>
      <c r="W13" s="17">
        <f>[9]Abril!$E$26</f>
        <v>71.625</v>
      </c>
      <c r="X13" s="17">
        <f>[9]Abril!$E$27</f>
        <v>66.25</v>
      </c>
      <c r="Y13" s="17">
        <f>[9]Abril!$E$28</f>
        <v>71.416666666666671</v>
      </c>
      <c r="Z13" s="17">
        <f>[9]Abril!$E$29</f>
        <v>64.916666666666671</v>
      </c>
      <c r="AA13" s="17">
        <f>[9]Abril!$E$30</f>
        <v>67.958333333333329</v>
      </c>
      <c r="AB13" s="17">
        <f>[9]Abril!$E$31</f>
        <v>65</v>
      </c>
      <c r="AC13" s="17">
        <f>[9]Abril!$E$32</f>
        <v>63.958333333333336</v>
      </c>
      <c r="AD13" s="17">
        <f>[9]Abril!$E$33</f>
        <v>68.791666666666671</v>
      </c>
      <c r="AE13" s="17">
        <f>[9]Abril!$E$34</f>
        <v>64.041666666666671</v>
      </c>
      <c r="AF13" s="34">
        <f t="shared" si="1"/>
        <v>72.288888888888877</v>
      </c>
    </row>
    <row r="14" spans="1:33" ht="17.100000000000001" customHeight="1" x14ac:dyDescent="0.2">
      <c r="A14" s="15" t="s">
        <v>50</v>
      </c>
      <c r="B14" s="17">
        <f>[10]Abril!$E$5</f>
        <v>78.75</v>
      </c>
      <c r="C14" s="17">
        <f>[10]Abril!$E$6</f>
        <v>79.541666666666671</v>
      </c>
      <c r="D14" s="17">
        <f>[10]Abril!$E$7</f>
        <v>78.875</v>
      </c>
      <c r="E14" s="17">
        <f>[10]Abril!$E$8</f>
        <v>81.208333333333329</v>
      </c>
      <c r="F14" s="17">
        <f>[10]Abril!$E$9</f>
        <v>85</v>
      </c>
      <c r="G14" s="17">
        <f>[10]Abril!$E$10</f>
        <v>84.333333333333329</v>
      </c>
      <c r="H14" s="17">
        <f>[10]Abril!$E$11</f>
        <v>79.708333333333329</v>
      </c>
      <c r="I14" s="17">
        <f>[10]Abril!$E$12</f>
        <v>76.666666666666671</v>
      </c>
      <c r="J14" s="17">
        <f>[10]Abril!$E$13</f>
        <v>75.708333333333329</v>
      </c>
      <c r="K14" s="17">
        <f>[10]Abril!$E$14</f>
        <v>70.208333333333329</v>
      </c>
      <c r="L14" s="17">
        <f>[10]Abril!$E$15</f>
        <v>71.583333333333329</v>
      </c>
      <c r="M14" s="17">
        <f>[10]Abril!$E$16</f>
        <v>82.583333333333329</v>
      </c>
      <c r="N14" s="17">
        <f>[10]Abril!$E$17</f>
        <v>81.458333333333329</v>
      </c>
      <c r="O14" s="17">
        <f>[10]Abril!$E$18</f>
        <v>82.583333333333329</v>
      </c>
      <c r="P14" s="17">
        <f>[10]Abril!$E$19</f>
        <v>79.666666666666671</v>
      </c>
      <c r="Q14" s="17">
        <f>[10]Abril!$E$20</f>
        <v>81.25</v>
      </c>
      <c r="R14" s="17">
        <f>[10]Abril!$E$21</f>
        <v>81</v>
      </c>
      <c r="S14" s="17">
        <f>[10]Abril!$E$22</f>
        <v>77.416666666666671</v>
      </c>
      <c r="T14" s="17">
        <f>[10]Abril!$E$23</f>
        <v>77.958333333333329</v>
      </c>
      <c r="U14" s="17">
        <f>[10]Abril!$E$24</f>
        <v>74.458333333333329</v>
      </c>
      <c r="V14" s="17">
        <f>[10]Abril!$E$25</f>
        <v>77.25</v>
      </c>
      <c r="W14" s="17">
        <f>[10]Abril!$E$26</f>
        <v>80.291666666666671</v>
      </c>
      <c r="X14" s="17">
        <f>[10]Abril!$E$27</f>
        <v>87.208333333333329</v>
      </c>
      <c r="Y14" s="17">
        <f>[10]Abril!$E$28</f>
        <v>85</v>
      </c>
      <c r="Z14" s="17">
        <f>[10]Abril!$E$29</f>
        <v>82.083333333333329</v>
      </c>
      <c r="AA14" s="17">
        <f>[10]Abril!$E$30</f>
        <v>77.125</v>
      </c>
      <c r="AB14" s="17">
        <f>[10]Abril!$E$31</f>
        <v>66.25</v>
      </c>
      <c r="AC14" s="17">
        <f>[10]Abril!$E$32</f>
        <v>70.625</v>
      </c>
      <c r="AD14" s="17">
        <f>[10]Abril!$E$33</f>
        <v>70.833333333333329</v>
      </c>
      <c r="AE14" s="17">
        <f>[10]Abril!$E$34</f>
        <v>70.708333333333329</v>
      </c>
      <c r="AF14" s="34">
        <f>AVERAGE(B14:AE14)</f>
        <v>78.244444444444454</v>
      </c>
      <c r="AG14" s="26" t="s">
        <v>54</v>
      </c>
    </row>
    <row r="15" spans="1:33" ht="17.100000000000001" customHeight="1" x14ac:dyDescent="0.2">
      <c r="A15" s="15" t="s">
        <v>6</v>
      </c>
      <c r="B15" s="17">
        <f>[11]Abril!$E$5</f>
        <v>79.791666666666671</v>
      </c>
      <c r="C15" s="17">
        <f>[11]Abril!$E$6</f>
        <v>77.083333333333329</v>
      </c>
      <c r="D15" s="17">
        <f>[11]Abril!$E$7</f>
        <v>78.083333333333329</v>
      </c>
      <c r="E15" s="17">
        <f>[11]Abril!$E$8</f>
        <v>78.333333333333329</v>
      </c>
      <c r="F15" s="17">
        <f>[11]Abril!$E$9</f>
        <v>84.625</v>
      </c>
      <c r="G15" s="17">
        <f>[11]Abril!$E$10</f>
        <v>82.625</v>
      </c>
      <c r="H15" s="17">
        <f>[11]Abril!$E$11</f>
        <v>73.333333333333329</v>
      </c>
      <c r="I15" s="17">
        <f>[11]Abril!$E$12</f>
        <v>75.458333333333329</v>
      </c>
      <c r="J15" s="17">
        <f>[11]Abril!$E$13</f>
        <v>77.083333333333329</v>
      </c>
      <c r="K15" s="17">
        <f>[11]Abril!$E$14</f>
        <v>72</v>
      </c>
      <c r="L15" s="17">
        <f>[11]Abril!$E$15</f>
        <v>76.833333333333329</v>
      </c>
      <c r="M15" s="17">
        <f>[11]Abril!$E$16</f>
        <v>81.541666666666671</v>
      </c>
      <c r="N15" s="17">
        <f>[11]Abril!$E$17</f>
        <v>78.875</v>
      </c>
      <c r="O15" s="17">
        <f>[11]Abril!$E$18</f>
        <v>76.75</v>
      </c>
      <c r="P15" s="17">
        <f>[11]Abril!$E$19</f>
        <v>78.75</v>
      </c>
      <c r="Q15" s="17">
        <f>[11]Abril!$E$20</f>
        <v>80.583333333333329</v>
      </c>
      <c r="R15" s="17">
        <f>[11]Abril!$E$21</f>
        <v>78.958333333333329</v>
      </c>
      <c r="S15" s="17">
        <f>[11]Abril!$E$22</f>
        <v>79.916666666666671</v>
      </c>
      <c r="T15" s="17">
        <f>[11]Abril!$E$23</f>
        <v>81.916666666666671</v>
      </c>
      <c r="U15" s="17">
        <f>[11]Abril!$E$24</f>
        <v>77.291666666666671</v>
      </c>
      <c r="V15" s="17">
        <f>[11]Abril!$E$25</f>
        <v>75.166666666666671</v>
      </c>
      <c r="W15" s="17">
        <f>[11]Abril!$E$26</f>
        <v>77.916666666666671</v>
      </c>
      <c r="X15" s="17">
        <f>[11]Abril!$E$27</f>
        <v>83.958333333333329</v>
      </c>
      <c r="Y15" s="17">
        <f>[11]Abril!$E$28</f>
        <v>84.125</v>
      </c>
      <c r="Z15" s="17">
        <f>[11]Abril!$E$29</f>
        <v>81.375</v>
      </c>
      <c r="AA15" s="17">
        <f>[11]Abril!$E$30</f>
        <v>77.916666666666671</v>
      </c>
      <c r="AB15" s="17">
        <f>[11]Abril!$E$31</f>
        <v>72.75</v>
      </c>
      <c r="AC15" s="17">
        <f>[11]Abril!$E$32</f>
        <v>76.583333333333329</v>
      </c>
      <c r="AD15" s="17">
        <f>[11]Abril!$E$33</f>
        <v>76.125</v>
      </c>
      <c r="AE15" s="17">
        <f>[11]Abril!$E$34</f>
        <v>74.125</v>
      </c>
      <c r="AF15" s="34">
        <f t="shared" ref="AF15:AF32" si="3">AVERAGE(B15:AE15)</f>
        <v>78.32916666666668</v>
      </c>
    </row>
    <row r="16" spans="1:33" ht="17.100000000000001" customHeight="1" x14ac:dyDescent="0.2">
      <c r="A16" s="15" t="s">
        <v>7</v>
      </c>
      <c r="B16" s="17">
        <f>[12]Abril!$E$5</f>
        <v>66.266666666666666</v>
      </c>
      <c r="C16" s="17">
        <f>[12]Abril!$E$6</f>
        <v>68.043478260869563</v>
      </c>
      <c r="D16" s="17">
        <f>[12]Abril!$E$7</f>
        <v>74</v>
      </c>
      <c r="E16" s="17">
        <f>[12]Abril!$E$8</f>
        <v>73.769230769230774</v>
      </c>
      <c r="F16" s="17">
        <f>[12]Abril!$E$9</f>
        <v>94</v>
      </c>
      <c r="G16" s="17" t="str">
        <f>[12]Abril!$E$10</f>
        <v>*</v>
      </c>
      <c r="H16" s="17" t="str">
        <f>[12]Abril!$E$11</f>
        <v>*</v>
      </c>
      <c r="I16" s="17">
        <f>[12]Abril!$E$12</f>
        <v>62.25</v>
      </c>
      <c r="J16" s="17" t="str">
        <f>[12]Abril!$E$13</f>
        <v>*</v>
      </c>
      <c r="K16" s="17">
        <f>[12]Abril!$E$14</f>
        <v>58</v>
      </c>
      <c r="L16" s="17">
        <f>[12]Abril!$E$15</f>
        <v>52.5</v>
      </c>
      <c r="M16" s="17">
        <f>[12]Abril!$E$16</f>
        <v>51.5</v>
      </c>
      <c r="N16" s="17">
        <f>[12]Abril!$E$17</f>
        <v>59.25</v>
      </c>
      <c r="O16" s="17">
        <f>[12]Abril!$E$18</f>
        <v>64.125</v>
      </c>
      <c r="P16" s="17">
        <f>[12]Abril!$E$19</f>
        <v>71.666666666666671</v>
      </c>
      <c r="Q16" s="17">
        <f>[12]Abril!$E$20</f>
        <v>74</v>
      </c>
      <c r="R16" s="17">
        <f>[12]Abril!$E$21</f>
        <v>69</v>
      </c>
      <c r="S16" s="17">
        <f>[12]Abril!$E$22</f>
        <v>82.75</v>
      </c>
      <c r="T16" s="17">
        <f>[12]Abril!$E$23</f>
        <v>77.75</v>
      </c>
      <c r="U16" s="17">
        <f>[12]Abril!$E$24</f>
        <v>68.888888888888886</v>
      </c>
      <c r="V16" s="17">
        <f>[12]Abril!$E$25</f>
        <v>84.63636363636364</v>
      </c>
      <c r="W16" s="17">
        <f>[12]Abril!$E$26</f>
        <v>74</v>
      </c>
      <c r="X16" s="17">
        <f>[12]Abril!$E$27</f>
        <v>72.466666666666669</v>
      </c>
      <c r="Y16" s="17">
        <f>[12]Abril!$E$28</f>
        <v>68.5</v>
      </c>
      <c r="Z16" s="17">
        <f>[12]Abril!$E$29</f>
        <v>51.454545454545453</v>
      </c>
      <c r="AA16" s="17">
        <f>[12]Abril!$E$30</f>
        <v>64.230769230769226</v>
      </c>
      <c r="AB16" s="17">
        <f>[12]Abril!$E$31</f>
        <v>65.400000000000006</v>
      </c>
      <c r="AC16" s="17">
        <f>[12]Abril!$E$32</f>
        <v>73</v>
      </c>
      <c r="AD16" s="17" t="str">
        <f>[12]Abril!$E$33</f>
        <v>*</v>
      </c>
      <c r="AE16" s="17">
        <f>[12]Abril!$E$34</f>
        <v>62.25</v>
      </c>
      <c r="AF16" s="34">
        <f t="shared" si="3"/>
        <v>68.603779855410295</v>
      </c>
    </row>
    <row r="17" spans="1:32" ht="17.100000000000001" customHeight="1" x14ac:dyDescent="0.2">
      <c r="A17" s="15" t="s">
        <v>8</v>
      </c>
      <c r="B17" s="17">
        <f>[13]Abril!$E$5</f>
        <v>75.25</v>
      </c>
      <c r="C17" s="17">
        <f>[13]Abril!$E$6</f>
        <v>70</v>
      </c>
      <c r="D17" s="17">
        <f>[13]Abril!$E$7</f>
        <v>70.208333333333329</v>
      </c>
      <c r="E17" s="17">
        <f>[13]Abril!$E$8</f>
        <v>71.5</v>
      </c>
      <c r="F17" s="17">
        <f>[13]Abril!$E$9</f>
        <v>84.166666666666671</v>
      </c>
      <c r="G17" s="17">
        <f>[13]Abril!$E$10</f>
        <v>78.375</v>
      </c>
      <c r="H17" s="17">
        <f>[13]Abril!$E$11</f>
        <v>75.708333333333329</v>
      </c>
      <c r="I17" s="17">
        <f>[13]Abril!$E$12</f>
        <v>72.416666666666671</v>
      </c>
      <c r="J17" s="17">
        <f>[13]Abril!$E$13</f>
        <v>72.125</v>
      </c>
      <c r="K17" s="17">
        <f>[13]Abril!$E$14</f>
        <v>72.041666666666671</v>
      </c>
      <c r="L17" s="17">
        <f>[13]Abril!$E$15</f>
        <v>70.875</v>
      </c>
      <c r="M17" s="17">
        <f>[13]Abril!$E$16</f>
        <v>68.333333333333329</v>
      </c>
      <c r="N17" s="17">
        <f>[13]Abril!$E$17</f>
        <v>72.958333333333329</v>
      </c>
      <c r="O17" s="17">
        <f>[13]Abril!$E$18</f>
        <v>76.666666666666671</v>
      </c>
      <c r="P17" s="17">
        <f>[13]Abril!$E$19</f>
        <v>88.791666666666671</v>
      </c>
      <c r="Q17" s="17">
        <f>[13]Abril!$E$20</f>
        <v>82.375</v>
      </c>
      <c r="R17" s="17">
        <f>[13]Abril!$E$21</f>
        <v>80.333333333333329</v>
      </c>
      <c r="S17" s="17">
        <f>[13]Abril!$E$22</f>
        <v>92.791666666666671</v>
      </c>
      <c r="T17" s="17">
        <f>[13]Abril!$E$23</f>
        <v>85</v>
      </c>
      <c r="U17" s="17">
        <f>[13]Abril!$E$24</f>
        <v>79.083333333333329</v>
      </c>
      <c r="V17" s="17">
        <f>[13]Abril!$E$25</f>
        <v>90.708333333333329</v>
      </c>
      <c r="W17" s="17">
        <f>[13]Abril!$E$26</f>
        <v>84.708333333333329</v>
      </c>
      <c r="X17" s="17">
        <f>[13]Abril!$E$27</f>
        <v>85.875</v>
      </c>
      <c r="Y17" s="17">
        <f>[13]Abril!$E$28</f>
        <v>80.666666666666671</v>
      </c>
      <c r="Z17" s="17">
        <f>[13]Abril!$E$29</f>
        <v>70.375</v>
      </c>
      <c r="AA17" s="17">
        <f>[13]Abril!$E$30</f>
        <v>73.291666666666671</v>
      </c>
      <c r="AB17" s="17">
        <f>[13]Abril!$E$31</f>
        <v>73.75</v>
      </c>
      <c r="AC17" s="17">
        <f>[13]Abril!$E$32</f>
        <v>74.125</v>
      </c>
      <c r="AD17" s="17">
        <f>[13]Abril!$E$33</f>
        <v>73.125</v>
      </c>
      <c r="AE17" s="17">
        <f>[13]Abril!$E$34</f>
        <v>74.375</v>
      </c>
      <c r="AF17" s="34">
        <f t="shared" si="3"/>
        <v>77.333333333333329</v>
      </c>
    </row>
    <row r="18" spans="1:32" ht="17.100000000000001" customHeight="1" x14ac:dyDescent="0.2">
      <c r="A18" s="15" t="s">
        <v>9</v>
      </c>
      <c r="B18" s="17">
        <f>[14]Abril!$E$5</f>
        <v>74.541666666666671</v>
      </c>
      <c r="C18" s="17">
        <f>[14]Abril!$E$6</f>
        <v>65.125</v>
      </c>
      <c r="D18" s="17">
        <f>[14]Abril!$E$7</f>
        <v>71.958333333333329</v>
      </c>
      <c r="E18" s="17">
        <f>[14]Abril!$E$8</f>
        <v>66.541666666666671</v>
      </c>
      <c r="F18" s="17">
        <f>[14]Abril!$E$9</f>
        <v>86.833333333333329</v>
      </c>
      <c r="G18" s="17">
        <f>[14]Abril!$E$10</f>
        <v>77.666666666666671</v>
      </c>
      <c r="H18" s="17">
        <f>[14]Abril!$E$11</f>
        <v>73.083333333333329</v>
      </c>
      <c r="I18" s="17">
        <f>[14]Abril!$E$12</f>
        <v>67.916666666666671</v>
      </c>
      <c r="J18" s="17">
        <f>[14]Abril!$E$13</f>
        <v>69.75</v>
      </c>
      <c r="K18" s="17">
        <f>[14]Abril!$E$14</f>
        <v>66.875</v>
      </c>
      <c r="L18" s="17">
        <f>[14]Abril!$E$15</f>
        <v>66.583333333333329</v>
      </c>
      <c r="M18" s="17">
        <f>[14]Abril!$E$16</f>
        <v>59.083333333333336</v>
      </c>
      <c r="N18" s="17">
        <f>[14]Abril!$E$17</f>
        <v>63.666666666666664</v>
      </c>
      <c r="O18" s="17">
        <f>[14]Abril!$E$18</f>
        <v>66.666666666666671</v>
      </c>
      <c r="P18" s="17">
        <f>[14]Abril!$E$19</f>
        <v>84.083333333333329</v>
      </c>
      <c r="Q18" s="17">
        <f>[14]Abril!$E$20</f>
        <v>79.416666666666671</v>
      </c>
      <c r="R18" s="17">
        <f>[14]Abril!$E$21</f>
        <v>73.208333333333329</v>
      </c>
      <c r="S18" s="17">
        <f>[14]Abril!$E$22</f>
        <v>90.958333333333329</v>
      </c>
      <c r="T18" s="17">
        <f>[14]Abril!$E$23</f>
        <v>84.458333333333329</v>
      </c>
      <c r="U18" s="17">
        <f>[14]Abril!$E$24</f>
        <v>78.708333333333329</v>
      </c>
      <c r="V18" s="17">
        <f>[14]Abril!$E$25</f>
        <v>82.416666666666671</v>
      </c>
      <c r="W18" s="17">
        <f>[14]Abril!$E$26</f>
        <v>83.416666666666671</v>
      </c>
      <c r="X18" s="17">
        <f>[14]Abril!$E$27</f>
        <v>77.5</v>
      </c>
      <c r="Y18" s="17">
        <f>[14]Abril!$E$28</f>
        <v>73.666666666666671</v>
      </c>
      <c r="Z18" s="17">
        <f>[14]Abril!$E$29</f>
        <v>65.583333333333329</v>
      </c>
      <c r="AA18" s="17">
        <f>[14]Abril!$E$30</f>
        <v>63.833333333333336</v>
      </c>
      <c r="AB18" s="17">
        <f>[14]Abril!$E$31</f>
        <v>67.041666666666671</v>
      </c>
      <c r="AC18" s="17">
        <f>[14]Abril!$E$32</f>
        <v>67.583333333333329</v>
      </c>
      <c r="AD18" s="17">
        <f>[14]Abril!$E$33</f>
        <v>65.458333333333329</v>
      </c>
      <c r="AE18" s="17">
        <f>[14]Abril!$E$34</f>
        <v>70.041666666666671</v>
      </c>
      <c r="AF18" s="34">
        <f t="shared" si="3"/>
        <v>72.788888888888877</v>
      </c>
    </row>
    <row r="19" spans="1:32" ht="17.100000000000001" customHeight="1" x14ac:dyDescent="0.2">
      <c r="A19" s="15" t="s">
        <v>49</v>
      </c>
      <c r="B19" s="17">
        <f>[15]Abril!$E$5</f>
        <v>75.375</v>
      </c>
      <c r="C19" s="17">
        <f>[15]Abril!$E$6</f>
        <v>69.541666666666671</v>
      </c>
      <c r="D19" s="17">
        <f>[15]Abril!$E$7</f>
        <v>71.208333333333329</v>
      </c>
      <c r="E19" s="17">
        <f>[15]Abril!$E$8</f>
        <v>76.875</v>
      </c>
      <c r="F19" s="17">
        <f>[15]Abril!$E$9</f>
        <v>83.043478260869563</v>
      </c>
      <c r="G19" s="17">
        <f>[15]Abril!$E$10</f>
        <v>72.347826086956516</v>
      </c>
      <c r="H19" s="17">
        <f>[15]Abril!$E$11</f>
        <v>74.458333333333329</v>
      </c>
      <c r="I19" s="17">
        <f>[15]Abril!$E$12</f>
        <v>69.041666666666671</v>
      </c>
      <c r="J19" s="17">
        <f>[15]Abril!$E$13</f>
        <v>66.208333333333329</v>
      </c>
      <c r="K19" s="17">
        <f>[15]Abril!$E$14</f>
        <v>69.625</v>
      </c>
      <c r="L19" s="17">
        <f>[15]Abril!$E$15</f>
        <v>74.833333333333329</v>
      </c>
      <c r="M19" s="17">
        <f>[15]Abril!$E$16</f>
        <v>75.541666666666671</v>
      </c>
      <c r="N19" s="17">
        <f>[15]Abril!$E$17</f>
        <v>75.833333333333329</v>
      </c>
      <c r="O19" s="17">
        <f>[15]Abril!$E$18</f>
        <v>77.75</v>
      </c>
      <c r="P19" s="17">
        <f>[15]Abril!$E$19</f>
        <v>82.208333333333329</v>
      </c>
      <c r="Q19" s="17">
        <f>[15]Abril!$E$20</f>
        <v>83.083333333333329</v>
      </c>
      <c r="R19" s="17">
        <f>[15]Abril!$E$21</f>
        <v>79.958333333333329</v>
      </c>
      <c r="S19" s="17">
        <f>[15]Abril!$E$22</f>
        <v>88.458333333333329</v>
      </c>
      <c r="T19" s="17">
        <f>[15]Abril!$E$23</f>
        <v>82.391304347826093</v>
      </c>
      <c r="U19" s="17">
        <f>[15]Abril!$E$24</f>
        <v>79.173913043478265</v>
      </c>
      <c r="V19" s="17">
        <f>[15]Abril!$E$25</f>
        <v>85.916666666666671</v>
      </c>
      <c r="W19" s="17">
        <f>[15]Abril!$E$26</f>
        <v>79.541666666666671</v>
      </c>
      <c r="X19" s="17">
        <f>[15]Abril!$E$27</f>
        <v>72.875</v>
      </c>
      <c r="Y19" s="17">
        <f>[15]Abril!$E$28</f>
        <v>71.608695652173907</v>
      </c>
      <c r="Z19" s="17">
        <f>[15]Abril!$E$29</f>
        <v>69</v>
      </c>
      <c r="AA19" s="17">
        <f>[15]Abril!$E$30</f>
        <v>70.083333333333329</v>
      </c>
      <c r="AB19" s="17">
        <f>[15]Abril!$E$31</f>
        <v>66.708333333333329</v>
      </c>
      <c r="AC19" s="17">
        <f>[15]Abril!$E$32</f>
        <v>72.083333333333329</v>
      </c>
      <c r="AD19" s="17">
        <f>[15]Abril!$E$33</f>
        <v>71.791666666666671</v>
      </c>
      <c r="AE19" s="17">
        <f>[15]Abril!$E$34</f>
        <v>69.083333333333329</v>
      </c>
      <c r="AF19" s="34">
        <f t="shared" si="3"/>
        <v>75.188285024154581</v>
      </c>
    </row>
    <row r="20" spans="1:32" ht="17.100000000000001" customHeight="1" x14ac:dyDescent="0.2">
      <c r="A20" s="15" t="s">
        <v>10</v>
      </c>
      <c r="B20" s="17">
        <f>[16]Abril!$E$5</f>
        <v>76.857142857142861</v>
      </c>
      <c r="C20" s="17">
        <f>[16]Abril!$E$6</f>
        <v>78.722222222222229</v>
      </c>
      <c r="D20" s="17">
        <f>[16]Abril!$E$7</f>
        <v>76.333333333333329</v>
      </c>
      <c r="E20" s="17">
        <f>[16]Abril!$E$8</f>
        <v>77</v>
      </c>
      <c r="F20" s="17">
        <f>[16]Abril!$E$9</f>
        <v>85.272727272727266</v>
      </c>
      <c r="G20" s="17">
        <f>[16]Abril!$E$10</f>
        <v>80.428571428571431</v>
      </c>
      <c r="H20" s="17">
        <f>[16]Abril!$E$11</f>
        <v>78.521739130434781</v>
      </c>
      <c r="I20" s="17">
        <f>[16]Abril!$E$12</f>
        <v>74.599999999999994</v>
      </c>
      <c r="J20" s="17">
        <f>[16]Abril!$E$13</f>
        <v>71.5</v>
      </c>
      <c r="K20" s="17">
        <f>[16]Abril!$E$14</f>
        <v>73.9375</v>
      </c>
      <c r="L20" s="17">
        <f>[16]Abril!$E$15</f>
        <v>70.263157894736835</v>
      </c>
      <c r="M20" s="17">
        <f>[16]Abril!$E$16</f>
        <v>67.095238095238102</v>
      </c>
      <c r="N20" s="17">
        <f>[16]Abril!$E$17</f>
        <v>71.666666666666671</v>
      </c>
      <c r="O20" s="17">
        <f>[16]Abril!$E$18</f>
        <v>74.583333333333329</v>
      </c>
      <c r="P20" s="17">
        <f>[16]Abril!$E$19</f>
        <v>88.666666666666671</v>
      </c>
      <c r="Q20" s="17">
        <f>[16]Abril!$E$20</f>
        <v>83.875</v>
      </c>
      <c r="R20" s="17">
        <f>[16]Abril!$E$21</f>
        <v>79.75</v>
      </c>
      <c r="S20" s="17">
        <f>[16]Abril!$E$22</f>
        <v>91.875</v>
      </c>
      <c r="T20" s="17">
        <f>[16]Abril!$E$23</f>
        <v>84.25</v>
      </c>
      <c r="U20" s="17">
        <f>[16]Abril!$E$24</f>
        <v>78.833333333333329</v>
      </c>
      <c r="V20" s="17">
        <f>[16]Abril!$E$25</f>
        <v>86.583333333333329</v>
      </c>
      <c r="W20" s="17">
        <f>[16]Abril!$E$26</f>
        <v>82.583333333333329</v>
      </c>
      <c r="X20" s="17">
        <f>[16]Abril!$E$27</f>
        <v>85.75</v>
      </c>
      <c r="Y20" s="17">
        <f>[16]Abril!$E$28</f>
        <v>79.666666666666671</v>
      </c>
      <c r="Z20" s="17">
        <f>[16]Abril!$E$29</f>
        <v>68.625</v>
      </c>
      <c r="AA20" s="17">
        <f>[16]Abril!$E$30</f>
        <v>69.75</v>
      </c>
      <c r="AB20" s="17">
        <f>[16]Abril!$E$31</f>
        <v>71.041666666666671</v>
      </c>
      <c r="AC20" s="17">
        <f>[16]Abril!$E$32</f>
        <v>75.625</v>
      </c>
      <c r="AD20" s="17">
        <f>[16]Abril!$E$33</f>
        <v>74.375</v>
      </c>
      <c r="AE20" s="17">
        <f>[16]Abril!$E$34</f>
        <v>72.458333333333329</v>
      </c>
      <c r="AF20" s="34">
        <f t="shared" si="3"/>
        <v>77.682998852257995</v>
      </c>
    </row>
    <row r="21" spans="1:32" ht="17.100000000000001" customHeight="1" x14ac:dyDescent="0.2">
      <c r="A21" s="15" t="s">
        <v>11</v>
      </c>
      <c r="B21" s="17">
        <f>[17]Abril!$E$5</f>
        <v>80.916666666666671</v>
      </c>
      <c r="C21" s="17">
        <f>[17]Abril!$E$6</f>
        <v>74.875</v>
      </c>
      <c r="D21" s="17">
        <f>[17]Abril!$E$7</f>
        <v>85</v>
      </c>
      <c r="E21" s="17">
        <f>[17]Abril!$E$8</f>
        <v>83.5</v>
      </c>
      <c r="F21" s="17">
        <f>[17]Abril!$E$9</f>
        <v>89.791666666666671</v>
      </c>
      <c r="G21" s="17">
        <f>[17]Abril!$E$10</f>
        <v>77.375</v>
      </c>
      <c r="H21" s="17">
        <f>[17]Abril!$E$11</f>
        <v>77.875</v>
      </c>
      <c r="I21" s="17">
        <f>[17]Abril!$E$12</f>
        <v>76.583333333333329</v>
      </c>
      <c r="J21" s="17">
        <f>[17]Abril!$E$13</f>
        <v>74.5</v>
      </c>
      <c r="K21" s="17">
        <f>[17]Abril!$E$14</f>
        <v>75.416666666666671</v>
      </c>
      <c r="L21" s="17">
        <f>[17]Abril!$E$15</f>
        <v>75.458333333333329</v>
      </c>
      <c r="M21" s="17">
        <f>[17]Abril!$E$16</f>
        <v>74.291666666666671</v>
      </c>
      <c r="N21" s="17">
        <f>[17]Abril!$E$17</f>
        <v>77.666666666666671</v>
      </c>
      <c r="O21" s="17">
        <f>[17]Abril!$E$18</f>
        <v>78.791666666666671</v>
      </c>
      <c r="P21" s="17">
        <f>[17]Abril!$E$19</f>
        <v>83.833333333333329</v>
      </c>
      <c r="Q21" s="17">
        <f>[17]Abril!$E$20</f>
        <v>87.625</v>
      </c>
      <c r="R21" s="17">
        <f>[17]Abril!$E$21</f>
        <v>86.916666666666671</v>
      </c>
      <c r="S21" s="17">
        <f>[17]Abril!$E$22</f>
        <v>96.666666666666671</v>
      </c>
      <c r="T21" s="17">
        <f>[17]Abril!$E$23</f>
        <v>86.125</v>
      </c>
      <c r="U21" s="17">
        <f>[17]Abril!$E$24</f>
        <v>84.916666666666671</v>
      </c>
      <c r="V21" s="17">
        <f>[17]Abril!$E$25</f>
        <v>92.458333333333329</v>
      </c>
      <c r="W21" s="17">
        <f>[17]Abril!$E$26</f>
        <v>84.833333333333329</v>
      </c>
      <c r="X21" s="17">
        <f>[17]Abril!$E$27</f>
        <v>78.125</v>
      </c>
      <c r="Y21" s="17">
        <f>[17]Abril!$E$28</f>
        <v>80.375</v>
      </c>
      <c r="Z21" s="17">
        <f>[17]Abril!$E$29</f>
        <v>70.916666666666671</v>
      </c>
      <c r="AA21" s="17">
        <f>[17]Abril!$E$30</f>
        <v>74.083333333333329</v>
      </c>
      <c r="AB21" s="17">
        <f>[17]Abril!$E$31</f>
        <v>75.541666666666671</v>
      </c>
      <c r="AC21" s="17">
        <f>[17]Abril!$E$32</f>
        <v>78.041666666666671</v>
      </c>
      <c r="AD21" s="17">
        <f>[17]Abril!$E$33</f>
        <v>76.166666666666671</v>
      </c>
      <c r="AE21" s="17">
        <f>[17]Abril!$E$34</f>
        <v>77.833333333333329</v>
      </c>
      <c r="AF21" s="34">
        <f t="shared" si="3"/>
        <v>80.55</v>
      </c>
    </row>
    <row r="22" spans="1:32" ht="17.100000000000001" customHeight="1" x14ac:dyDescent="0.2">
      <c r="A22" s="15" t="s">
        <v>12</v>
      </c>
      <c r="B22" s="17" t="str">
        <f>[18]Abril!$E$5</f>
        <v>*</v>
      </c>
      <c r="C22" s="17" t="str">
        <f>[18]Abril!$E$6</f>
        <v>*</v>
      </c>
      <c r="D22" s="17" t="str">
        <f>[18]Abril!$E$7</f>
        <v>*</v>
      </c>
      <c r="E22" s="17" t="str">
        <f>[18]Abril!$E$8</f>
        <v>*</v>
      </c>
      <c r="F22" s="17" t="str">
        <f>[18]Abril!$E$9</f>
        <v>*</v>
      </c>
      <c r="G22" s="17" t="str">
        <f>[18]Abril!$E$10</f>
        <v>*</v>
      </c>
      <c r="H22" s="17" t="str">
        <f>[18]Abril!$E$11</f>
        <v>*</v>
      </c>
      <c r="I22" s="17" t="str">
        <f>[18]Abril!$E$12</f>
        <v>*</v>
      </c>
      <c r="J22" s="17" t="str">
        <f>[18]Abril!$E$13</f>
        <v>*</v>
      </c>
      <c r="K22" s="17" t="str">
        <f>[18]Abril!$E$14</f>
        <v>*</v>
      </c>
      <c r="L22" s="17" t="str">
        <f>[18]Abril!$E$15</f>
        <v>*</v>
      </c>
      <c r="M22" s="17" t="str">
        <f>[18]Abril!$E$16</f>
        <v>*</v>
      </c>
      <c r="N22" s="17" t="str">
        <f>[18]Abril!$E$17</f>
        <v>*</v>
      </c>
      <c r="O22" s="17" t="str">
        <f>[18]Abril!$E$18</f>
        <v>*</v>
      </c>
      <c r="P22" s="17" t="str">
        <f>[18]Abril!$E$19</f>
        <v>*</v>
      </c>
      <c r="Q22" s="17" t="str">
        <f>[18]Abril!$E$20</f>
        <v>*</v>
      </c>
      <c r="R22" s="17" t="str">
        <f>[18]Abril!$E$21</f>
        <v>*</v>
      </c>
      <c r="S22" s="17" t="str">
        <f>[18]Abril!$E$22</f>
        <v>*</v>
      </c>
      <c r="T22" s="17" t="str">
        <f>[18]Abril!$E$23</f>
        <v>*</v>
      </c>
      <c r="U22" s="17" t="str">
        <f>[18]Abril!$E$24</f>
        <v>*</v>
      </c>
      <c r="V22" s="17" t="str">
        <f>[18]Abril!$E$25</f>
        <v>*</v>
      </c>
      <c r="W22" s="17" t="str">
        <f>[18]Abril!$E$26</f>
        <v>*</v>
      </c>
      <c r="X22" s="17" t="str">
        <f>[18]Abril!$E$27</f>
        <v>*</v>
      </c>
      <c r="Y22" s="17" t="str">
        <f>[18]Abril!$E$28</f>
        <v>*</v>
      </c>
      <c r="Z22" s="17" t="str">
        <f>[18]Abril!$E$29</f>
        <v>*</v>
      </c>
      <c r="AA22" s="17" t="str">
        <f>[18]Abril!$E$30</f>
        <v>*</v>
      </c>
      <c r="AB22" s="17" t="str">
        <f>[18]Abril!$E$31</f>
        <v>*</v>
      </c>
      <c r="AC22" s="17" t="str">
        <f>[18]Abril!$E$32</f>
        <v>*</v>
      </c>
      <c r="AD22" s="17" t="str">
        <f>[18]Abril!$E$33</f>
        <v>*</v>
      </c>
      <c r="AE22" s="17" t="str">
        <f>[18]Abril!$E$34</f>
        <v>*</v>
      </c>
      <c r="AF22" s="34" t="s">
        <v>135</v>
      </c>
    </row>
    <row r="23" spans="1:32" ht="17.100000000000001" customHeight="1" x14ac:dyDescent="0.2">
      <c r="A23" s="15" t="s">
        <v>13</v>
      </c>
      <c r="B23" s="17">
        <f>[19]Abril!$E$5</f>
        <v>85.958333333333329</v>
      </c>
      <c r="C23" s="17">
        <f>[19]Abril!$E$6</f>
        <v>82.041666666666671</v>
      </c>
      <c r="D23" s="17">
        <f>[19]Abril!$E$7</f>
        <v>82.416666666666671</v>
      </c>
      <c r="E23" s="17">
        <f>[19]Abril!$E$8</f>
        <v>79.041666666666671</v>
      </c>
      <c r="F23" s="17">
        <f>[19]Abril!$E$9</f>
        <v>85.875</v>
      </c>
      <c r="G23" s="17">
        <f>[19]Abril!$E$10</f>
        <v>77.083333333333329</v>
      </c>
      <c r="H23" s="17">
        <f>[19]Abril!$E$11</f>
        <v>76.458333333333329</v>
      </c>
      <c r="I23" s="17">
        <f>[19]Abril!$E$12</f>
        <v>75.541666666666671</v>
      </c>
      <c r="J23" s="17">
        <f>[19]Abril!$E$13</f>
        <v>74.666666666666671</v>
      </c>
      <c r="K23" s="17">
        <f>[19]Abril!$E$14</f>
        <v>76</v>
      </c>
      <c r="L23" s="17">
        <f>[19]Abril!$E$15</f>
        <v>77.875</v>
      </c>
      <c r="M23" s="17">
        <f>[19]Abril!$E$16</f>
        <v>80.5</v>
      </c>
      <c r="N23" s="17">
        <f>[19]Abril!$E$17</f>
        <v>80.083333333333329</v>
      </c>
      <c r="O23" s="17">
        <f>[19]Abril!$E$18</f>
        <v>79.541666666666671</v>
      </c>
      <c r="P23" s="17">
        <f>[19]Abril!$E$19</f>
        <v>78.125</v>
      </c>
      <c r="Q23" s="17">
        <f>[19]Abril!$E$20</f>
        <v>83.416666666666671</v>
      </c>
      <c r="R23" s="17">
        <f>[19]Abril!$E$21</f>
        <v>81</v>
      </c>
      <c r="S23" s="17">
        <f>[19]Abril!$E$22</f>
        <v>88.75</v>
      </c>
      <c r="T23" s="17">
        <f>[19]Abril!$E$23</f>
        <v>85.583333333333329</v>
      </c>
      <c r="U23" s="17">
        <f>[19]Abril!$E$24</f>
        <v>76.791666666666671</v>
      </c>
      <c r="V23" s="17">
        <f>[19]Abril!$E$25</f>
        <v>85.375</v>
      </c>
      <c r="W23" s="17">
        <f>[19]Abril!$E$26</f>
        <v>81.916666666666671</v>
      </c>
      <c r="X23" s="17">
        <f>[19]Abril!$E$27</f>
        <v>79.708333333333329</v>
      </c>
      <c r="Y23" s="17">
        <f>[19]Abril!$E$28</f>
        <v>84.375</v>
      </c>
      <c r="Z23" s="17">
        <f>[19]Abril!$E$29</f>
        <v>77.791666666666671</v>
      </c>
      <c r="AA23" s="17">
        <f>[19]Abril!$E$30</f>
        <v>80.166666666666671</v>
      </c>
      <c r="AB23" s="17">
        <f>[19]Abril!$E$31</f>
        <v>75.583333333333329</v>
      </c>
      <c r="AC23" s="17">
        <f>[19]Abril!$E$32</f>
        <v>79.416666666666671</v>
      </c>
      <c r="AD23" s="17">
        <f>[19]Abril!$E$33</f>
        <v>76.666666666666671</v>
      </c>
      <c r="AE23" s="17">
        <f>[19]Abril!$E$34</f>
        <v>74.75</v>
      </c>
      <c r="AF23" s="34">
        <f t="shared" si="3"/>
        <v>80.083333333333329</v>
      </c>
    </row>
    <row r="24" spans="1:32" ht="17.100000000000001" customHeight="1" x14ac:dyDescent="0.2">
      <c r="A24" s="15" t="s">
        <v>14</v>
      </c>
      <c r="B24" s="17">
        <f>[20]Abril!$E$5</f>
        <v>80.125</v>
      </c>
      <c r="C24" s="17">
        <f>[20]Abril!$E$6</f>
        <v>78.541666666666671</v>
      </c>
      <c r="D24" s="17">
        <f>[20]Abril!$E$7</f>
        <v>75.416666666666671</v>
      </c>
      <c r="E24" s="17">
        <f>[20]Abril!$E$8</f>
        <v>75.416666666666671</v>
      </c>
      <c r="F24" s="17">
        <f>[20]Abril!$E$9</f>
        <v>79.625</v>
      </c>
      <c r="G24" s="17">
        <f>[20]Abril!$E$10</f>
        <v>79.375</v>
      </c>
      <c r="H24" s="17">
        <f>[20]Abril!$E$11</f>
        <v>76.708333333333329</v>
      </c>
      <c r="I24" s="17">
        <f>[20]Abril!$E$12</f>
        <v>72.333333333333329</v>
      </c>
      <c r="J24" s="17">
        <f>[20]Abril!$E$13</f>
        <v>71.25</v>
      </c>
      <c r="K24" s="17">
        <f>[20]Abril!$E$14</f>
        <v>71.375</v>
      </c>
      <c r="L24" s="17">
        <f>[20]Abril!$E$15</f>
        <v>71.708333333333329</v>
      </c>
      <c r="M24" s="17">
        <f>[20]Abril!$E$16</f>
        <v>67.916666666666671</v>
      </c>
      <c r="N24" s="17">
        <f>[20]Abril!$E$17</f>
        <v>68.666666666666671</v>
      </c>
      <c r="O24" s="17">
        <f>[20]Abril!$E$18</f>
        <v>79</v>
      </c>
      <c r="P24" s="17">
        <f>[20]Abril!$E$19</f>
        <v>80.333333333333329</v>
      </c>
      <c r="Q24" s="17">
        <f>[20]Abril!$E$20</f>
        <v>81.208333333333329</v>
      </c>
      <c r="R24" s="17">
        <f>[20]Abril!$E$21</f>
        <v>73.916666666666671</v>
      </c>
      <c r="S24" s="17">
        <f>[20]Abril!$E$22</f>
        <v>78.333333333333329</v>
      </c>
      <c r="T24" s="17">
        <f>[20]Abril!$E$23</f>
        <v>78.291666666666671</v>
      </c>
      <c r="U24" s="17">
        <f>[20]Abril!$E$24</f>
        <v>75.583333333333329</v>
      </c>
      <c r="V24" s="17">
        <f>[20]Abril!$E$25</f>
        <v>73.5</v>
      </c>
      <c r="W24" s="17">
        <f>[20]Abril!$E$26</f>
        <v>82.541666666666671</v>
      </c>
      <c r="X24" s="17">
        <f>[20]Abril!$E$27</f>
        <v>78.5</v>
      </c>
      <c r="Y24" s="17">
        <f>[20]Abril!$E$28</f>
        <v>80.375</v>
      </c>
      <c r="Z24" s="17">
        <f>[20]Abril!$E$29</f>
        <v>76.791666666666671</v>
      </c>
      <c r="AA24" s="17">
        <f>[20]Abril!$E$30</f>
        <v>64.791666666666671</v>
      </c>
      <c r="AB24" s="17">
        <f>[20]Abril!$E$31</f>
        <v>68.75</v>
      </c>
      <c r="AC24" s="17">
        <f>[20]Abril!$E$32</f>
        <v>70.583333333333329</v>
      </c>
      <c r="AD24" s="17">
        <f>[20]Abril!$E$33</f>
        <v>68.083333333333329</v>
      </c>
      <c r="AE24" s="17">
        <f>[20]Abril!$E$34</f>
        <v>67.583333333333329</v>
      </c>
      <c r="AF24" s="34">
        <f t="shared" si="3"/>
        <v>74.887500000000017</v>
      </c>
    </row>
    <row r="25" spans="1:32" ht="17.100000000000001" customHeight="1" x14ac:dyDescent="0.2">
      <c r="A25" s="15" t="s">
        <v>15</v>
      </c>
      <c r="B25" s="17">
        <f>[21]Abril!$E$5</f>
        <v>72.375</v>
      </c>
      <c r="C25" s="17">
        <f>[21]Abril!$E$6</f>
        <v>67.541666666666671</v>
      </c>
      <c r="D25" s="17">
        <f>[21]Abril!$E$7</f>
        <v>78.875</v>
      </c>
      <c r="E25" s="17">
        <f>[21]Abril!$E$8</f>
        <v>82.458333333333329</v>
      </c>
      <c r="F25" s="17">
        <f>[21]Abril!$E$9</f>
        <v>89.958333333333329</v>
      </c>
      <c r="G25" s="17">
        <f>[21]Abril!$E$10</f>
        <v>82.166666666666671</v>
      </c>
      <c r="H25" s="17">
        <f>[21]Abril!$E$11</f>
        <v>76.541666666666671</v>
      </c>
      <c r="I25" s="17">
        <f>[21]Abril!$E$12</f>
        <v>77.541666666666671</v>
      </c>
      <c r="J25" s="17">
        <f>[21]Abril!$E$13</f>
        <v>71.791666666666671</v>
      </c>
      <c r="K25" s="17">
        <f>[21]Abril!$E$14</f>
        <v>72.625</v>
      </c>
      <c r="L25" s="17">
        <f>[21]Abril!$E$15</f>
        <v>71.166666666666671</v>
      </c>
      <c r="M25" s="17">
        <f>[21]Abril!$E$16</f>
        <v>68</v>
      </c>
      <c r="N25" s="17">
        <f>[21]Abril!$E$17</f>
        <v>74.083333333333329</v>
      </c>
      <c r="O25" s="17">
        <f>[21]Abril!$E$18</f>
        <v>74.333333333333329</v>
      </c>
      <c r="P25" s="17">
        <f>[21]Abril!$E$19</f>
        <v>87.958333333333329</v>
      </c>
      <c r="Q25" s="17">
        <f>[21]Abril!$E$20</f>
        <v>86.458333333333329</v>
      </c>
      <c r="R25" s="17">
        <f>[21]Abril!$E$21</f>
        <v>84.5</v>
      </c>
      <c r="S25" s="17">
        <f>[21]Abril!$E$22</f>
        <v>90.541666666666671</v>
      </c>
      <c r="T25" s="17">
        <f>[21]Abril!$E$23</f>
        <v>83.708333333333329</v>
      </c>
      <c r="U25" s="17">
        <f>[21]Abril!$E$24</f>
        <v>79.833333333333329</v>
      </c>
      <c r="V25" s="17">
        <f>[21]Abril!$E$25</f>
        <v>79.208333333333329</v>
      </c>
      <c r="W25" s="17">
        <f>[21]Abril!$E$26</f>
        <v>82.583333333333329</v>
      </c>
      <c r="X25" s="17">
        <f>[21]Abril!$E$27</f>
        <v>74.625</v>
      </c>
      <c r="Y25" s="17">
        <f>[21]Abril!$E$28</f>
        <v>71.541666666666671</v>
      </c>
      <c r="Z25" s="17">
        <f>[21]Abril!$E$29</f>
        <v>61.958333333333336</v>
      </c>
      <c r="AA25" s="17">
        <f>[21]Abril!$E$30</f>
        <v>69.333333333333329</v>
      </c>
      <c r="AB25" s="17">
        <f>[21]Abril!$E$31</f>
        <v>73.75</v>
      </c>
      <c r="AC25" s="17">
        <f>[21]Abril!$E$32</f>
        <v>72.125</v>
      </c>
      <c r="AD25" s="17">
        <f>[21]Abril!$E$33</f>
        <v>69.458333333333329</v>
      </c>
      <c r="AE25" s="17">
        <f>[21]Abril!$E$34</f>
        <v>75.333333333333329</v>
      </c>
      <c r="AF25" s="34">
        <f t="shared" si="3"/>
        <v>76.745833333333337</v>
      </c>
    </row>
    <row r="26" spans="1:32" ht="17.100000000000001" customHeight="1" x14ac:dyDescent="0.2">
      <c r="A26" s="15" t="s">
        <v>16</v>
      </c>
      <c r="B26" s="17">
        <f>[22]Abril!$E$5</f>
        <v>77.125</v>
      </c>
      <c r="C26" s="17">
        <f>[22]Abril!$E$6</f>
        <v>70.125</v>
      </c>
      <c r="D26" s="17">
        <f>[22]Abril!$E$7</f>
        <v>68.708333333333329</v>
      </c>
      <c r="E26" s="17">
        <f>[22]Abril!$E$8</f>
        <v>66.791666666666671</v>
      </c>
      <c r="F26" s="17">
        <f>[22]Abril!$E$9</f>
        <v>82.958333333333329</v>
      </c>
      <c r="G26" s="17">
        <f>[22]Abril!$E$10</f>
        <v>73.041666666666671</v>
      </c>
      <c r="H26" s="17">
        <f>[22]Abril!$E$11</f>
        <v>70.125</v>
      </c>
      <c r="I26" s="17">
        <f>[22]Abril!$E$12</f>
        <v>73</v>
      </c>
      <c r="J26" s="17">
        <f>[22]Abril!$E$13</f>
        <v>71.916666666666671</v>
      </c>
      <c r="K26" s="17">
        <f>[22]Abril!$E$14</f>
        <v>72.791666666666671</v>
      </c>
      <c r="L26" s="17">
        <f>[22]Abril!$E$15</f>
        <v>75.5</v>
      </c>
      <c r="M26" s="17">
        <f>[22]Abril!$E$16</f>
        <v>76.833333333333329</v>
      </c>
      <c r="N26" s="17">
        <f>[22]Abril!$E$17</f>
        <v>75.208333333333329</v>
      </c>
      <c r="O26" s="17">
        <f>[22]Abril!$E$18</f>
        <v>72.583333333333329</v>
      </c>
      <c r="P26" s="17">
        <f>[22]Abril!$E$19</f>
        <v>78.75</v>
      </c>
      <c r="Q26" s="17">
        <f>[22]Abril!$E$20</f>
        <v>80.625</v>
      </c>
      <c r="R26" s="17">
        <f>[22]Abril!$E$21</f>
        <v>78.625</v>
      </c>
      <c r="S26" s="17">
        <f>[22]Abril!$E$22</f>
        <v>85.25</v>
      </c>
      <c r="T26" s="17">
        <f>[22]Abril!$E$23</f>
        <v>80.541666666666671</v>
      </c>
      <c r="U26" s="17">
        <f>[22]Abril!$E$24</f>
        <v>74.333333333333329</v>
      </c>
      <c r="V26" s="17">
        <f>[22]Abril!$E$25</f>
        <v>79.125</v>
      </c>
      <c r="W26" s="17">
        <f>[22]Abril!$E$26</f>
        <v>79.708333333333329</v>
      </c>
      <c r="X26" s="17">
        <f>[22]Abril!$E$27</f>
        <v>73.458333333333329</v>
      </c>
      <c r="Y26" s="17">
        <f>[22]Abril!$E$28</f>
        <v>72.166666666666671</v>
      </c>
      <c r="Z26" s="17">
        <f>[22]Abril!$E$29</f>
        <v>70.166666666666671</v>
      </c>
      <c r="AA26" s="17">
        <f>[22]Abril!$E$30</f>
        <v>68.291666666666671</v>
      </c>
      <c r="AB26" s="17">
        <f>[22]Abril!$E$31</f>
        <v>71.666666666666671</v>
      </c>
      <c r="AC26" s="17">
        <f>[22]Abril!$E$32</f>
        <v>73.875</v>
      </c>
      <c r="AD26" s="17">
        <f>[22]Abril!$E$33</f>
        <v>73.583333333333329</v>
      </c>
      <c r="AE26" s="17">
        <f>[22]Abril!$E$34</f>
        <v>69.583333333333329</v>
      </c>
      <c r="AF26" s="34">
        <f t="shared" si="3"/>
        <v>74.548611111111128</v>
      </c>
    </row>
    <row r="27" spans="1:32" ht="17.100000000000001" customHeight="1" x14ac:dyDescent="0.2">
      <c r="A27" s="15" t="s">
        <v>17</v>
      </c>
      <c r="B27" s="17">
        <f>[23]Abril!$E$5</f>
        <v>79.916666666666671</v>
      </c>
      <c r="C27" s="17">
        <f>[23]Abril!$E$6</f>
        <v>76.375</v>
      </c>
      <c r="D27" s="17">
        <f>[23]Abril!$E$7</f>
        <v>84.875</v>
      </c>
      <c r="E27" s="17">
        <f>[23]Abril!$E$8</f>
        <v>82.958333333333329</v>
      </c>
      <c r="F27" s="17">
        <f>[23]Abril!$E$9</f>
        <v>89.25</v>
      </c>
      <c r="G27" s="17">
        <f>[23]Abril!$E$10</f>
        <v>80.5</v>
      </c>
      <c r="H27" s="17">
        <f>[23]Abril!$E$11</f>
        <v>80.25</v>
      </c>
      <c r="I27" s="17">
        <f>[23]Abril!$E$12</f>
        <v>73.291666666666671</v>
      </c>
      <c r="J27" s="17">
        <f>[23]Abril!$E$13</f>
        <v>77.083333333333329</v>
      </c>
      <c r="K27" s="17">
        <f>[23]Abril!$E$14</f>
        <v>78.333333333333329</v>
      </c>
      <c r="L27" s="17">
        <f>[23]Abril!$E$15</f>
        <v>77.541666666666671</v>
      </c>
      <c r="M27" s="17">
        <f>[23]Abril!$E$16</f>
        <v>77.041666666666671</v>
      </c>
      <c r="N27" s="17">
        <f>[23]Abril!$E$17</f>
        <v>79.041666666666671</v>
      </c>
      <c r="O27" s="17">
        <f>[23]Abril!$E$18</f>
        <v>79</v>
      </c>
      <c r="P27" s="17">
        <f>[23]Abril!$E$19</f>
        <v>84.541666666666671</v>
      </c>
      <c r="Q27" s="17">
        <f>[23]Abril!$E$20</f>
        <v>84.958333333333329</v>
      </c>
      <c r="R27" s="17">
        <f>[23]Abril!$E$21</f>
        <v>82.375</v>
      </c>
      <c r="S27" s="17">
        <f>[23]Abril!$E$22</f>
        <v>94.416666666666671</v>
      </c>
      <c r="T27" s="17">
        <f>[23]Abril!$E$23</f>
        <v>85</v>
      </c>
      <c r="U27" s="17">
        <f>[23]Abril!$E$24</f>
        <v>84.583333333333329</v>
      </c>
      <c r="V27" s="17">
        <f>[23]Abril!$E$25</f>
        <v>89.583333333333329</v>
      </c>
      <c r="W27" s="17">
        <f>[23]Abril!$E$26</f>
        <v>86.291666666666671</v>
      </c>
      <c r="X27" s="17">
        <f>[23]Abril!$E$27</f>
        <v>82.583333333333329</v>
      </c>
      <c r="Y27" s="17">
        <f>[23]Abril!$E$28</f>
        <v>81.541666666666671</v>
      </c>
      <c r="Z27" s="17">
        <f>[23]Abril!$E$29</f>
        <v>71.916666666666671</v>
      </c>
      <c r="AA27" s="17">
        <f>[23]Abril!$E$30</f>
        <v>74.541666666666671</v>
      </c>
      <c r="AB27" s="17">
        <f>[23]Abril!$E$31</f>
        <v>75.333333333333329</v>
      </c>
      <c r="AC27" s="17">
        <f>[23]Abril!$E$32</f>
        <v>77.75</v>
      </c>
      <c r="AD27" s="17">
        <f>[23]Abril!$E$33</f>
        <v>77.291666666666671</v>
      </c>
      <c r="AE27" s="17">
        <f>[23]Abril!$E$34</f>
        <v>75.083333333333329</v>
      </c>
      <c r="AF27" s="34">
        <f>AVERAGE(B27:AE27)</f>
        <v>80.775000000000006</v>
      </c>
    </row>
    <row r="28" spans="1:32" ht="17.100000000000001" customHeight="1" x14ac:dyDescent="0.2">
      <c r="A28" s="15" t="s">
        <v>18</v>
      </c>
      <c r="B28" s="17" t="str">
        <f>[24]Abril!$E$5</f>
        <v>*</v>
      </c>
      <c r="C28" s="17" t="str">
        <f>[24]Abril!$E$6</f>
        <v>*</v>
      </c>
      <c r="D28" s="17" t="str">
        <f>[24]Abril!$E$7</f>
        <v>*</v>
      </c>
      <c r="E28" s="17" t="str">
        <f>[24]Abril!$E$8</f>
        <v>*</v>
      </c>
      <c r="F28" s="17" t="str">
        <f>[24]Abril!$E$9</f>
        <v>*</v>
      </c>
      <c r="G28" s="17" t="str">
        <f>[24]Abril!$E$10</f>
        <v>*</v>
      </c>
      <c r="H28" s="17" t="str">
        <f>[24]Abril!$E$11</f>
        <v>*</v>
      </c>
      <c r="I28" s="17" t="str">
        <f>[24]Abril!$E$12</f>
        <v>*</v>
      </c>
      <c r="J28" s="17" t="str">
        <f>[24]Abril!$E$13</f>
        <v>*</v>
      </c>
      <c r="K28" s="17" t="str">
        <f>[24]Abril!$E$14</f>
        <v>*</v>
      </c>
      <c r="L28" s="17" t="str">
        <f>[24]Abril!$E$15</f>
        <v>*</v>
      </c>
      <c r="M28" s="17" t="str">
        <f>[24]Abril!$E$16</f>
        <v>*</v>
      </c>
      <c r="N28" s="17" t="str">
        <f>[24]Abril!$E$17</f>
        <v>*</v>
      </c>
      <c r="O28" s="17" t="str">
        <f>[24]Abril!$E$18</f>
        <v>*</v>
      </c>
      <c r="P28" s="17" t="str">
        <f>[24]Abril!$E$19</f>
        <v>*</v>
      </c>
      <c r="Q28" s="17" t="str">
        <f>[24]Abril!$E$20</f>
        <v>*</v>
      </c>
      <c r="R28" s="17" t="str">
        <f>[24]Abril!$E$21</f>
        <v>*</v>
      </c>
      <c r="S28" s="17" t="str">
        <f>[24]Abril!$E$22</f>
        <v>*</v>
      </c>
      <c r="T28" s="17" t="str">
        <f>[24]Abril!$E$23</f>
        <v>*</v>
      </c>
      <c r="U28" s="17" t="str">
        <f>[24]Abril!$E$24</f>
        <v>*</v>
      </c>
      <c r="V28" s="17" t="str">
        <f>[24]Abril!$E$25</f>
        <v>*</v>
      </c>
      <c r="W28" s="17" t="str">
        <f>[24]Abril!$E$26</f>
        <v>*</v>
      </c>
      <c r="X28" s="79" t="str">
        <f>[24]Abril!$E$27</f>
        <v>*</v>
      </c>
      <c r="Y28" s="17" t="str">
        <f>[24]Abril!$E$28</f>
        <v>*</v>
      </c>
      <c r="Z28" s="17" t="str">
        <f>[24]Abril!$E$29</f>
        <v>*</v>
      </c>
      <c r="AA28" s="17" t="str">
        <f>[24]Abril!$E$30</f>
        <v>*</v>
      </c>
      <c r="AB28" s="17" t="str">
        <f>[24]Abril!$E$31</f>
        <v>*</v>
      </c>
      <c r="AC28" s="17" t="str">
        <f>[24]Abril!$E$32</f>
        <v>*</v>
      </c>
      <c r="AD28" s="17" t="str">
        <f>[24]Abril!$E$33</f>
        <v>*</v>
      </c>
      <c r="AE28" s="17" t="str">
        <f>[24]Abril!$E$34</f>
        <v>*</v>
      </c>
      <c r="AF28" s="34" t="s">
        <v>135</v>
      </c>
    </row>
    <row r="29" spans="1:32" ht="17.100000000000001" customHeight="1" x14ac:dyDescent="0.2">
      <c r="A29" s="15" t="s">
        <v>19</v>
      </c>
      <c r="B29" s="17">
        <f>[25]Abril!$E$5</f>
        <v>74.75</v>
      </c>
      <c r="C29" s="17">
        <f>[25]Abril!$E$6</f>
        <v>67.416666666666671</v>
      </c>
      <c r="D29" s="17">
        <f>[25]Abril!$E$7</f>
        <v>68.333333333333329</v>
      </c>
      <c r="E29" s="17">
        <f>[25]Abril!$E$8</f>
        <v>79.875</v>
      </c>
      <c r="F29" s="17">
        <f>[25]Abril!$E$9</f>
        <v>87.958333333333329</v>
      </c>
      <c r="G29" s="17">
        <f>[25]Abril!$E$10</f>
        <v>78.333333333333329</v>
      </c>
      <c r="H29" s="17">
        <f>[25]Abril!$E$11</f>
        <v>74.916666666666671</v>
      </c>
      <c r="I29" s="17">
        <f>[25]Abril!$E$12</f>
        <v>72.458333333333329</v>
      </c>
      <c r="J29" s="17">
        <f>[25]Abril!$E$13</f>
        <v>72</v>
      </c>
      <c r="K29" s="17">
        <f>[25]Abril!$E$14</f>
        <v>68.833333333333329</v>
      </c>
      <c r="L29" s="17">
        <f>[25]Abril!$E$15</f>
        <v>68.166666666666671</v>
      </c>
      <c r="M29" s="17">
        <f>[25]Abril!$E$16</f>
        <v>68.125</v>
      </c>
      <c r="N29" s="17">
        <f>[25]Abril!$E$17</f>
        <v>73.75</v>
      </c>
      <c r="O29" s="17">
        <f>[25]Abril!$E$18</f>
        <v>80.916666666666671</v>
      </c>
      <c r="P29" s="17">
        <f>[25]Abril!$E$19</f>
        <v>90.625</v>
      </c>
      <c r="Q29" s="17">
        <f>[25]Abril!$E$20</f>
        <v>83.5</v>
      </c>
      <c r="R29" s="17">
        <f>[25]Abril!$E$21</f>
        <v>82.666666666666671</v>
      </c>
      <c r="S29" s="17">
        <f>[25]Abril!$E$22</f>
        <v>89.75</v>
      </c>
      <c r="T29" s="17">
        <f>[25]Abril!$E$23</f>
        <v>83.125</v>
      </c>
      <c r="U29" s="17">
        <f>[25]Abril!$E$24</f>
        <v>79.652173913043484</v>
      </c>
      <c r="V29" s="17">
        <f>[25]Abril!$E$25</f>
        <v>86.12</v>
      </c>
      <c r="W29" s="17">
        <f>[25]Abril!$E$26</f>
        <v>82.416666666666671</v>
      </c>
      <c r="X29" s="17">
        <f>[25]Abril!$E$27</f>
        <v>84.625</v>
      </c>
      <c r="Y29" s="17">
        <f>[25]Abril!$E$28</f>
        <v>78.5</v>
      </c>
      <c r="Z29" s="17">
        <f>[25]Abril!$E$29</f>
        <v>71.458333333333329</v>
      </c>
      <c r="AA29" s="17">
        <f>[25]Abril!$E$30</f>
        <v>70.958333333333329</v>
      </c>
      <c r="AB29" s="17">
        <f>[25]Abril!$E$31</f>
        <v>72.041666666666671</v>
      </c>
      <c r="AC29" s="17">
        <f>[25]Abril!$E$32</f>
        <v>69.875</v>
      </c>
      <c r="AD29" s="17">
        <f>[25]Abril!$E$33</f>
        <v>70.666666666666671</v>
      </c>
      <c r="AE29" s="17">
        <f>[25]Abril!$E$34</f>
        <v>72.958333333333329</v>
      </c>
      <c r="AF29" s="34">
        <f t="shared" si="3"/>
        <v>76.825739130434783</v>
      </c>
    </row>
    <row r="30" spans="1:32" ht="17.100000000000001" customHeight="1" x14ac:dyDescent="0.2">
      <c r="A30" s="15" t="s">
        <v>31</v>
      </c>
      <c r="B30" s="17">
        <f>[26]Abril!$E$5</f>
        <v>78.916666666666671</v>
      </c>
      <c r="C30" s="17">
        <f>[26]Abril!$E$6</f>
        <v>71</v>
      </c>
      <c r="D30" s="17">
        <f>[26]Abril!$E$7</f>
        <v>74.833333333333329</v>
      </c>
      <c r="E30" s="17">
        <f>[26]Abril!$E$8</f>
        <v>74.125</v>
      </c>
      <c r="F30" s="17">
        <f>[26]Abril!$E$9</f>
        <v>86.083333333333329</v>
      </c>
      <c r="G30" s="17">
        <f>[26]Abril!$E$10</f>
        <v>78.75</v>
      </c>
      <c r="H30" s="17">
        <f>[26]Abril!$E$11</f>
        <v>78.708333333333329</v>
      </c>
      <c r="I30" s="17">
        <f>[26]Abril!$E$12</f>
        <v>71.083333333333329</v>
      </c>
      <c r="J30" s="17">
        <f>[26]Abril!$E$13</f>
        <v>70.208333333333329</v>
      </c>
      <c r="K30" s="17">
        <f>[26]Abril!$E$14</f>
        <v>72.875</v>
      </c>
      <c r="L30" s="17">
        <f>[26]Abril!$E$15</f>
        <v>71.791666666666671</v>
      </c>
      <c r="M30" s="17">
        <f>[26]Abril!$E$16</f>
        <v>65.666666666666671</v>
      </c>
      <c r="N30" s="17">
        <f>[26]Abril!$E$17</f>
        <v>72.458333333333329</v>
      </c>
      <c r="O30" s="17">
        <f>[26]Abril!$E$18</f>
        <v>79.416666666666671</v>
      </c>
      <c r="P30" s="17">
        <f>[26]Abril!$E$19</f>
        <v>79.541666666666671</v>
      </c>
      <c r="Q30" s="17">
        <f>[26]Abril!$E$20</f>
        <v>78.083333333333329</v>
      </c>
      <c r="R30" s="17">
        <f>[26]Abril!$E$21</f>
        <v>76.75</v>
      </c>
      <c r="S30" s="17">
        <f>[26]Abril!$E$22</f>
        <v>89.541666666666671</v>
      </c>
      <c r="T30" s="17">
        <f>[26]Abril!$E$23</f>
        <v>85.666666666666671</v>
      </c>
      <c r="U30" s="17">
        <f>[26]Abril!$E$24</f>
        <v>76.583333333333329</v>
      </c>
      <c r="V30" s="17">
        <f>[26]Abril!$E$25</f>
        <v>83.25</v>
      </c>
      <c r="W30" s="17">
        <f>[26]Abril!$E$26</f>
        <v>85.833333333333329</v>
      </c>
      <c r="X30" s="17">
        <f>[26]Abril!$E$27</f>
        <v>79.5</v>
      </c>
      <c r="Y30" s="17">
        <f>[26]Abril!$E$28</f>
        <v>78.291666666666671</v>
      </c>
      <c r="Z30" s="17">
        <f>[26]Abril!$E$29</f>
        <v>74.333333333333329</v>
      </c>
      <c r="AA30" s="17">
        <f>[26]Abril!$E$30</f>
        <v>71.541666666666671</v>
      </c>
      <c r="AB30" s="17">
        <f>[26]Abril!$E$31</f>
        <v>68.875</v>
      </c>
      <c r="AC30" s="17">
        <f>[26]Abril!$E$32</f>
        <v>71.416666666666671</v>
      </c>
      <c r="AD30" s="17">
        <f>[26]Abril!$E$33</f>
        <v>70.958333333333329</v>
      </c>
      <c r="AE30" s="17">
        <f>[26]Abril!$E$34</f>
        <v>70.291666666666671</v>
      </c>
      <c r="AF30" s="34">
        <f t="shared" si="3"/>
        <v>76.212500000000006</v>
      </c>
    </row>
    <row r="31" spans="1:32" ht="17.100000000000001" customHeight="1" x14ac:dyDescent="0.2">
      <c r="A31" s="15" t="s">
        <v>51</v>
      </c>
      <c r="B31" s="17">
        <f>[27]Abril!$E$5</f>
        <v>81.083333333333329</v>
      </c>
      <c r="C31" s="17">
        <f>[27]Abril!$E$6</f>
        <v>79.333333333333329</v>
      </c>
      <c r="D31" s="17">
        <f>[27]Abril!$E$7</f>
        <v>74.125</v>
      </c>
      <c r="E31" s="17">
        <f>[27]Abril!$E$8</f>
        <v>74.083333333333329</v>
      </c>
      <c r="F31" s="17">
        <f>[27]Abril!$E$9</f>
        <v>80.5</v>
      </c>
      <c r="G31" s="17">
        <f>[27]Abril!$E$10</f>
        <v>85.083333333333329</v>
      </c>
      <c r="H31" s="17">
        <f>[27]Abril!$E$11</f>
        <v>76.875</v>
      </c>
      <c r="I31" s="17">
        <f>[27]Abril!$E$12</f>
        <v>74.208333333333329</v>
      </c>
      <c r="J31" s="17">
        <f>[27]Abril!$E$13</f>
        <v>75.208333333333329</v>
      </c>
      <c r="K31" s="17">
        <f>[27]Abril!$E$14</f>
        <v>82.125</v>
      </c>
      <c r="L31" s="17">
        <f>[27]Abril!$E$15</f>
        <v>82.375</v>
      </c>
      <c r="M31" s="17">
        <f>[27]Abril!$E$16</f>
        <v>77.791666666666671</v>
      </c>
      <c r="N31" s="17">
        <f>[27]Abril!$E$17</f>
        <v>80</v>
      </c>
      <c r="O31" s="17">
        <f>[27]Abril!$E$18</f>
        <v>78.541666666666671</v>
      </c>
      <c r="P31" s="17">
        <f>[27]Abril!$E$19</f>
        <v>83.625</v>
      </c>
      <c r="Q31" s="17">
        <f>[27]Abril!$E$20</f>
        <v>81.958333333333329</v>
      </c>
      <c r="R31" s="17">
        <f>[27]Abril!$E$21</f>
        <v>73.958333333333329</v>
      </c>
      <c r="S31" s="17">
        <f>[27]Abril!$E$22</f>
        <v>77.416666666666671</v>
      </c>
      <c r="T31" s="17">
        <f>[27]Abril!$E$23</f>
        <v>80</v>
      </c>
      <c r="U31" s="17">
        <f>[27]Abril!$E$24</f>
        <v>78.75</v>
      </c>
      <c r="V31" s="17">
        <f>[27]Abril!$E$25</f>
        <v>77.75</v>
      </c>
      <c r="W31" s="17">
        <f>[27]Abril!$E$26</f>
        <v>82.833333333333329</v>
      </c>
      <c r="X31" s="17">
        <f>[27]Abril!$E$27</f>
        <v>86.916666666666671</v>
      </c>
      <c r="Y31" s="17">
        <f>[27]Abril!$E$28</f>
        <v>85.958333333333329</v>
      </c>
      <c r="Z31" s="17">
        <f>[27]Abril!$E$29</f>
        <v>85.083333333333329</v>
      </c>
      <c r="AA31" s="17">
        <f>[27]Abril!$E$30</f>
        <v>81.458333333333329</v>
      </c>
      <c r="AB31" s="17">
        <f>[27]Abril!$E$31</f>
        <v>79.166666666666671</v>
      </c>
      <c r="AC31" s="17">
        <f>[27]Abril!$E$32</f>
        <v>76.125</v>
      </c>
      <c r="AD31" s="17">
        <f>[27]Abril!$E$33</f>
        <v>76.625</v>
      </c>
      <c r="AE31" s="17">
        <f>[27]Abril!$E$34</f>
        <v>73.958333333333329</v>
      </c>
      <c r="AF31" s="34">
        <f t="shared" si="3"/>
        <v>79.430555555555557</v>
      </c>
    </row>
    <row r="32" spans="1:32" ht="17.100000000000001" customHeight="1" x14ac:dyDescent="0.2">
      <c r="A32" s="15" t="s">
        <v>20</v>
      </c>
      <c r="B32" s="17">
        <f>[28]Abril!$E$5</f>
        <v>78.416666666666671</v>
      </c>
      <c r="C32" s="17">
        <f>[28]Abril!$E$6</f>
        <v>75.708333333333329</v>
      </c>
      <c r="D32" s="17">
        <f>[28]Abril!$E$7</f>
        <v>69.416666666666671</v>
      </c>
      <c r="E32" s="17">
        <f>[28]Abril!$E$8</f>
        <v>64.541666666666671</v>
      </c>
      <c r="F32" s="17">
        <f>[28]Abril!$E$9</f>
        <v>79.333333333333329</v>
      </c>
      <c r="G32" s="17">
        <f>[28]Abril!$E$10</f>
        <v>72.791666666666671</v>
      </c>
      <c r="H32" s="17">
        <f>[28]Abril!$E$11</f>
        <v>71.291666666666671</v>
      </c>
      <c r="I32" s="17">
        <f>[28]Abril!$E$12</f>
        <v>66.75</v>
      </c>
      <c r="J32" s="17">
        <f>[28]Abril!$E$13</f>
        <v>69.958333333333329</v>
      </c>
      <c r="K32" s="17">
        <f>[28]Abril!$E$14</f>
        <v>76.25</v>
      </c>
      <c r="L32" s="17">
        <f>[28]Abril!$E$15</f>
        <v>71.25</v>
      </c>
      <c r="M32" s="17">
        <f>[28]Abril!$E$16</f>
        <v>68.041666666666671</v>
      </c>
      <c r="N32" s="17">
        <f>[28]Abril!$E$17</f>
        <v>65.666666666666671</v>
      </c>
      <c r="O32" s="17">
        <f>[28]Abril!$E$18</f>
        <v>67.125</v>
      </c>
      <c r="P32" s="17">
        <f>[28]Abril!$E$19</f>
        <v>75.125</v>
      </c>
      <c r="Q32" s="17">
        <f>[28]Abril!$E$20</f>
        <v>68.5</v>
      </c>
      <c r="R32" s="17">
        <f>[28]Abril!$E$21</f>
        <v>67.708333333333329</v>
      </c>
      <c r="S32" s="17">
        <f>[28]Abril!$E$22</f>
        <v>73.045454545454547</v>
      </c>
      <c r="T32" s="17">
        <f>[28]Abril!$E$23</f>
        <v>60.909090909090907</v>
      </c>
      <c r="U32" s="17">
        <f>[28]Abril!$E$24</f>
        <v>54.545454545454547</v>
      </c>
      <c r="V32" s="17">
        <f>[28]Abril!$E$25</f>
        <v>51.555555555555557</v>
      </c>
      <c r="W32" s="17">
        <f>[28]Abril!$E$26</f>
        <v>61.222222222222221</v>
      </c>
      <c r="X32" s="17">
        <f>[28]Abril!$E$27</f>
        <v>65.444444444444443</v>
      </c>
      <c r="Y32" s="17">
        <f>[28]Abril!$E$28</f>
        <v>62.5</v>
      </c>
      <c r="Z32" s="17">
        <f>[28]Abril!$E$29</f>
        <v>69.583333333333329</v>
      </c>
      <c r="AA32" s="17">
        <f>[28]Abril!$E$30</f>
        <v>58.625</v>
      </c>
      <c r="AB32" s="17">
        <f>[28]Abril!$E$31</f>
        <v>66.583333333333329</v>
      </c>
      <c r="AC32" s="17">
        <f>[28]Abril!$E$32</f>
        <v>67.291666666666671</v>
      </c>
      <c r="AD32" s="17">
        <f>[28]Abril!$E$33</f>
        <v>65.541666666666671</v>
      </c>
      <c r="AE32" s="17">
        <f>[28]Abril!$E$34</f>
        <v>65.041666666666671</v>
      </c>
      <c r="AF32" s="34">
        <f t="shared" si="3"/>
        <v>67.658796296296288</v>
      </c>
    </row>
    <row r="33" spans="1:35" s="5" customFormat="1" ht="17.100000000000001" customHeight="1" thickBot="1" x14ac:dyDescent="0.25">
      <c r="A33" s="81" t="s">
        <v>34</v>
      </c>
      <c r="B33" s="82">
        <f t="shared" ref="B33:AF33" si="4">AVERAGE(B5:B32)</f>
        <v>77.420894383394383</v>
      </c>
      <c r="C33" s="82">
        <f t="shared" si="4"/>
        <v>73.993028107158551</v>
      </c>
      <c r="D33" s="82">
        <f t="shared" si="4"/>
        <v>75.512820512820511</v>
      </c>
      <c r="E33" s="82">
        <f t="shared" si="4"/>
        <v>75.908634381812533</v>
      </c>
      <c r="F33" s="82">
        <f t="shared" si="4"/>
        <v>84.341007905138341</v>
      </c>
      <c r="G33" s="82">
        <f t="shared" si="4"/>
        <v>77.769865424430634</v>
      </c>
      <c r="H33" s="82">
        <f t="shared" si="4"/>
        <v>74.795155279503106</v>
      </c>
      <c r="I33" s="82">
        <f t="shared" si="4"/>
        <v>72.149679487179483</v>
      </c>
      <c r="J33" s="82">
        <f t="shared" si="4"/>
        <v>71.63666666666667</v>
      </c>
      <c r="K33" s="82">
        <f t="shared" si="4"/>
        <v>71.687660256410254</v>
      </c>
      <c r="L33" s="82">
        <f t="shared" si="4"/>
        <v>71.805138940007382</v>
      </c>
      <c r="M33" s="82">
        <f t="shared" si="4"/>
        <v>71.139652014652029</v>
      </c>
      <c r="N33" s="82">
        <f t="shared" si="4"/>
        <v>73.875801282051285</v>
      </c>
      <c r="O33" s="82">
        <f t="shared" si="4"/>
        <v>75.753525641025647</v>
      </c>
      <c r="P33" s="82">
        <f t="shared" si="4"/>
        <v>82.059294871794862</v>
      </c>
      <c r="Q33" s="82">
        <f t="shared" si="4"/>
        <v>80.798397435897428</v>
      </c>
      <c r="R33" s="82">
        <f t="shared" si="4"/>
        <v>78.014743589743588</v>
      </c>
      <c r="S33" s="82">
        <f t="shared" si="4"/>
        <v>85.503350815850808</v>
      </c>
      <c r="T33" s="82">
        <f t="shared" si="4"/>
        <v>80.97469468936859</v>
      </c>
      <c r="U33" s="82">
        <f t="shared" si="4"/>
        <v>76.397035784264034</v>
      </c>
      <c r="V33" s="82">
        <f t="shared" si="4"/>
        <v>80.495971250971252</v>
      </c>
      <c r="W33" s="82">
        <f t="shared" si="4"/>
        <v>79.811431623931625</v>
      </c>
      <c r="X33" s="82">
        <f t="shared" si="4"/>
        <v>78.549465811965803</v>
      </c>
      <c r="Y33" s="82">
        <f t="shared" si="4"/>
        <v>77.238475473801572</v>
      </c>
      <c r="Z33" s="82">
        <f t="shared" si="4"/>
        <v>71.770030693943738</v>
      </c>
      <c r="AA33" s="82">
        <f t="shared" si="4"/>
        <v>70.558784164553401</v>
      </c>
      <c r="AB33" s="82">
        <f t="shared" si="4"/>
        <v>70.008361204013383</v>
      </c>
      <c r="AC33" s="82">
        <f t="shared" si="4"/>
        <v>71.543022682445766</v>
      </c>
      <c r="AD33" s="82">
        <f t="shared" si="4"/>
        <v>71.116025641025644</v>
      </c>
      <c r="AE33" s="82">
        <f t="shared" si="4"/>
        <v>70.665064102564088</v>
      </c>
      <c r="AF33" s="83">
        <f t="shared" si="4"/>
        <v>75.749657807035973</v>
      </c>
      <c r="AG33" s="8"/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6"/>
    </row>
    <row r="35" spans="1:35" x14ac:dyDescent="0.2">
      <c r="A35" s="92"/>
      <c r="B35" s="88"/>
      <c r="C35" s="88" t="s">
        <v>144</v>
      </c>
      <c r="D35" s="88"/>
      <c r="E35" s="88"/>
      <c r="F35" s="88"/>
      <c r="G35" s="88"/>
      <c r="H35" s="89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133</v>
      </c>
      <c r="W35" s="89"/>
      <c r="X35" s="89"/>
      <c r="Y35" s="89"/>
      <c r="Z35" s="89"/>
      <c r="AA35" s="89"/>
      <c r="AB35" s="89"/>
      <c r="AC35" s="89"/>
      <c r="AD35" s="90"/>
      <c r="AE35" s="89"/>
      <c r="AF35" s="91"/>
      <c r="AG35" s="9"/>
      <c r="AH35" s="2"/>
    </row>
    <row r="36" spans="1:35" x14ac:dyDescent="0.2">
      <c r="A36" s="92"/>
      <c r="B36" s="89"/>
      <c r="C36" s="89"/>
      <c r="D36" s="89"/>
      <c r="E36" s="89"/>
      <c r="F36" s="89"/>
      <c r="G36" s="89"/>
      <c r="H36" s="89"/>
      <c r="I36" s="89"/>
      <c r="J36" s="93"/>
      <c r="K36" s="93"/>
      <c r="L36" s="93"/>
      <c r="M36" s="93" t="s">
        <v>53</v>
      </c>
      <c r="N36" s="93"/>
      <c r="O36" s="93"/>
      <c r="P36" s="93"/>
      <c r="Q36" s="89"/>
      <c r="R36" s="89"/>
      <c r="S36" s="89"/>
      <c r="T36" s="89"/>
      <c r="U36" s="89"/>
      <c r="V36" s="93" t="s">
        <v>134</v>
      </c>
      <c r="W36" s="93"/>
      <c r="X36" s="89"/>
      <c r="Y36" s="89"/>
      <c r="Z36" s="89"/>
      <c r="AA36" s="89"/>
      <c r="AB36" s="89"/>
      <c r="AC36" s="89"/>
      <c r="AD36" s="90"/>
      <c r="AE36" s="94"/>
      <c r="AF36" s="95"/>
      <c r="AG36" s="2"/>
      <c r="AH36" s="2"/>
      <c r="AI36" s="2"/>
    </row>
    <row r="37" spans="1:35" x14ac:dyDescent="0.2">
      <c r="A37" s="92"/>
      <c r="B37" s="97"/>
      <c r="C37" s="97"/>
      <c r="D37" s="97"/>
      <c r="E37" s="97" t="s">
        <v>136</v>
      </c>
      <c r="F37" s="97"/>
      <c r="G37" s="97"/>
      <c r="H37" s="97"/>
      <c r="I37" s="89"/>
      <c r="J37" s="89"/>
      <c r="K37" s="89"/>
      <c r="L37" s="89"/>
      <c r="M37" s="89"/>
      <c r="N37" s="89"/>
      <c r="O37" s="89"/>
      <c r="P37" s="89"/>
      <c r="Q37" s="98"/>
      <c r="R37" s="98"/>
      <c r="S37" s="98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99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2"/>
    </row>
    <row r="39" spans="1:35" x14ac:dyDescent="0.2">
      <c r="G39" s="2" t="s">
        <v>54</v>
      </c>
    </row>
    <row r="40" spans="1:35" x14ac:dyDescent="0.2">
      <c r="M40" s="2" t="s">
        <v>54</v>
      </c>
      <c r="Y40" s="2" t="s">
        <v>54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zoomScale="90" zoomScaleNormal="90" workbookViewId="0">
      <selection activeCell="P43" sqref="P43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142" t="s">
        <v>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1:34" s="4" customFormat="1" ht="20.100000000000001" customHeight="1" x14ac:dyDescent="0.2">
      <c r="A2" s="140" t="s">
        <v>21</v>
      </c>
      <c r="B2" s="138" t="s">
        <v>143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7"/>
    </row>
    <row r="3" spans="1:34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32" t="s">
        <v>41</v>
      </c>
      <c r="AG3" s="35" t="s">
        <v>40</v>
      </c>
      <c r="AH3" s="8"/>
    </row>
    <row r="4" spans="1:34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32" t="s">
        <v>39</v>
      </c>
      <c r="AG4" s="35" t="s">
        <v>39</v>
      </c>
      <c r="AH4" s="8"/>
    </row>
    <row r="5" spans="1:34" s="5" customFormat="1" ht="20.100000000000001" customHeight="1" x14ac:dyDescent="0.2">
      <c r="A5" s="15" t="s">
        <v>47</v>
      </c>
      <c r="B5" s="16">
        <f>[1]Abril!$F$5</f>
        <v>100</v>
      </c>
      <c r="C5" s="16">
        <f>[1]Abril!$F$6</f>
        <v>100</v>
      </c>
      <c r="D5" s="16">
        <f>[1]Abril!$F$7</f>
        <v>99</v>
      </c>
      <c r="E5" s="16">
        <f>[1]Abril!$F$8</f>
        <v>100</v>
      </c>
      <c r="F5" s="16">
        <f>[1]Abril!$F$9</f>
        <v>97</v>
      </c>
      <c r="G5" s="16">
        <f>[1]Abril!$F$10</f>
        <v>98</v>
      </c>
      <c r="H5" s="16">
        <f>[1]Abril!$F$11</f>
        <v>100</v>
      </c>
      <c r="I5" s="16">
        <f>[1]Abril!$F$12</f>
        <v>94</v>
      </c>
      <c r="J5" s="16">
        <f>[1]Abril!$F$13</f>
        <v>99</v>
      </c>
      <c r="K5" s="16">
        <f>[1]Abril!$F$14</f>
        <v>100</v>
      </c>
      <c r="L5" s="16">
        <f>[1]Abril!$F$15</f>
        <v>100</v>
      </c>
      <c r="M5" s="16">
        <f>[1]Abril!$F$16</f>
        <v>100</v>
      </c>
      <c r="N5" s="16">
        <f>[1]Abril!$F$17</f>
        <v>100</v>
      </c>
      <c r="O5" s="16">
        <f>[1]Abril!$F$18</f>
        <v>96</v>
      </c>
      <c r="P5" s="16">
        <f>[1]Abril!$F$19</f>
        <v>100</v>
      </c>
      <c r="Q5" s="16">
        <f>[1]Abril!$F$20</f>
        <v>100</v>
      </c>
      <c r="R5" s="16">
        <f>[1]Abril!$F$21</f>
        <v>100</v>
      </c>
      <c r="S5" s="16">
        <f>[1]Abril!$F$22</f>
        <v>99</v>
      </c>
      <c r="T5" s="16">
        <f>[1]Abril!$F$23</f>
        <v>100</v>
      </c>
      <c r="U5" s="16">
        <f>[1]Abril!$F$24</f>
        <v>100</v>
      </c>
      <c r="V5" s="16">
        <f>[1]Abril!$F$25</f>
        <v>99</v>
      </c>
      <c r="W5" s="16">
        <f>[1]Abril!$F$26</f>
        <v>99</v>
      </c>
      <c r="X5" s="16">
        <f>[1]Abril!$F$27</f>
        <v>100</v>
      </c>
      <c r="Y5" s="16">
        <f>[1]Abril!$F$28</f>
        <v>100</v>
      </c>
      <c r="Z5" s="16">
        <f>[1]Abril!$F$29</f>
        <v>100</v>
      </c>
      <c r="AA5" s="16">
        <f>[1]Abril!$F$30</f>
        <v>100</v>
      </c>
      <c r="AB5" s="16">
        <f>[1]Abril!$F$31</f>
        <v>100</v>
      </c>
      <c r="AC5" s="16">
        <f>[1]Abril!$F$32</f>
        <v>100</v>
      </c>
      <c r="AD5" s="16">
        <f>[1]Abril!$F$33</f>
        <v>100</v>
      </c>
      <c r="AE5" s="16">
        <f>[1]Abril!$F$34</f>
        <v>99</v>
      </c>
      <c r="AF5" s="33">
        <f t="shared" ref="AF5:AF30" si="1">MAX(B5:AE5)</f>
        <v>100</v>
      </c>
      <c r="AG5" s="36">
        <f t="shared" ref="AG5:AG30" si="2">AVERAGE(B5:AE5)</f>
        <v>99.3</v>
      </c>
      <c r="AH5" s="8"/>
    </row>
    <row r="6" spans="1:34" ht="17.100000000000001" customHeight="1" x14ac:dyDescent="0.2">
      <c r="A6" s="15" t="s">
        <v>0</v>
      </c>
      <c r="B6" s="17">
        <f>[2]Abril!$F$5</f>
        <v>97</v>
      </c>
      <c r="C6" s="17">
        <f>[2]Abril!$F$6</f>
        <v>95</v>
      </c>
      <c r="D6" s="17">
        <f>[2]Abril!$F$7</f>
        <v>95</v>
      </c>
      <c r="E6" s="17">
        <f>[2]Abril!$F$8</f>
        <v>97</v>
      </c>
      <c r="F6" s="17">
        <f>[2]Abril!$F$9</f>
        <v>97</v>
      </c>
      <c r="G6" s="17">
        <f>[2]Abril!$F$10</f>
        <v>93</v>
      </c>
      <c r="H6" s="17">
        <f>[2]Abril!$F$11</f>
        <v>94</v>
      </c>
      <c r="I6" s="17">
        <f>[2]Abril!$F$12</f>
        <v>96</v>
      </c>
      <c r="J6" s="17">
        <f>[2]Abril!$F$13</f>
        <v>96</v>
      </c>
      <c r="K6" s="17">
        <f>[2]Abril!$F$14</f>
        <v>96</v>
      </c>
      <c r="L6" s="17">
        <f>[2]Abril!$F$15</f>
        <v>96</v>
      </c>
      <c r="M6" s="17">
        <f>[2]Abril!$F$16</f>
        <v>96</v>
      </c>
      <c r="N6" s="17">
        <f>[2]Abril!$F$17</f>
        <v>95</v>
      </c>
      <c r="O6" s="17">
        <f>[2]Abril!$F$18</f>
        <v>95</v>
      </c>
      <c r="P6" s="17">
        <f>[2]Abril!$F$19</f>
        <v>97</v>
      </c>
      <c r="Q6" s="17">
        <f>[2]Abril!$F$20</f>
        <v>97</v>
      </c>
      <c r="R6" s="17">
        <f>[2]Abril!$F$21</f>
        <v>97</v>
      </c>
      <c r="S6" s="17">
        <f>[2]Abril!$F$22</f>
        <v>97</v>
      </c>
      <c r="T6" s="17">
        <f>[2]Abril!$F$23</f>
        <v>97</v>
      </c>
      <c r="U6" s="17">
        <f>[2]Abril!$F$24</f>
        <v>96</v>
      </c>
      <c r="V6" s="17">
        <f>[2]Abril!$F$25</f>
        <v>95</v>
      </c>
      <c r="W6" s="17">
        <f>[2]Abril!$F$26</f>
        <v>96</v>
      </c>
      <c r="X6" s="17">
        <f>[2]Abril!$F$27</f>
        <v>97</v>
      </c>
      <c r="Y6" s="17">
        <f>[2]Abril!$F$28</f>
        <v>97</v>
      </c>
      <c r="Z6" s="17">
        <f>[2]Abril!$F$29</f>
        <v>93</v>
      </c>
      <c r="AA6" s="17">
        <f>[2]Abril!$F$30</f>
        <v>94</v>
      </c>
      <c r="AB6" s="17">
        <f>[2]Abril!$F$31</f>
        <v>97</v>
      </c>
      <c r="AC6" s="17">
        <f>[2]Abril!$F$32</f>
        <v>96</v>
      </c>
      <c r="AD6" s="17">
        <f>[2]Abril!$F$33</f>
        <v>96</v>
      </c>
      <c r="AE6" s="17">
        <f>[2]Abril!$F$34</f>
        <v>96</v>
      </c>
      <c r="AF6" s="34">
        <f t="shared" si="1"/>
        <v>97</v>
      </c>
      <c r="AG6" s="37">
        <f t="shared" si="2"/>
        <v>95.86666666666666</v>
      </c>
    </row>
    <row r="7" spans="1:34" ht="17.100000000000001" customHeight="1" x14ac:dyDescent="0.2">
      <c r="A7" s="15" t="s">
        <v>1</v>
      </c>
      <c r="B7" s="17">
        <f>[3]Abril!$F$5</f>
        <v>96</v>
      </c>
      <c r="C7" s="17">
        <f>[3]Abril!$F$6</f>
        <v>98</v>
      </c>
      <c r="D7" s="17">
        <f>[3]Abril!$F$7</f>
        <v>98</v>
      </c>
      <c r="E7" s="17">
        <f>[3]Abril!$F$8</f>
        <v>95</v>
      </c>
      <c r="F7" s="17">
        <f>[3]Abril!$F$9</f>
        <v>97</v>
      </c>
      <c r="G7" s="17">
        <f>[3]Abril!$F$10</f>
        <v>97</v>
      </c>
      <c r="H7" s="17">
        <f>[3]Abril!$F$11</f>
        <v>97</v>
      </c>
      <c r="I7" s="17">
        <f>[3]Abril!$F$12</f>
        <v>97</v>
      </c>
      <c r="J7" s="17">
        <f>[3]Abril!$F$13</f>
        <v>94</v>
      </c>
      <c r="K7" s="17">
        <f>[3]Abril!$F$14</f>
        <v>92</v>
      </c>
      <c r="L7" s="17">
        <f>[3]Abril!$F$15</f>
        <v>90</v>
      </c>
      <c r="M7" s="17">
        <f>[3]Abril!$F$16</f>
        <v>93</v>
      </c>
      <c r="N7" s="17">
        <f>[3]Abril!$F$17</f>
        <v>96</v>
      </c>
      <c r="O7" s="17">
        <f>[3]Abril!$F$18</f>
        <v>96</v>
      </c>
      <c r="P7" s="17">
        <f>[3]Abril!$F$19</f>
        <v>98</v>
      </c>
      <c r="Q7" s="17">
        <f>[3]Abril!$F$20</f>
        <v>96</v>
      </c>
      <c r="R7" s="17">
        <f>[3]Abril!$F$21</f>
        <v>97</v>
      </c>
      <c r="S7" s="17">
        <f>[3]Abril!$F$22</f>
        <v>97</v>
      </c>
      <c r="T7" s="17">
        <f>[3]Abril!$F$23</f>
        <v>99</v>
      </c>
      <c r="U7" s="17">
        <f>[3]Abril!$F$24</f>
        <v>98</v>
      </c>
      <c r="V7" s="17">
        <f>[3]Abril!$F$25</f>
        <v>97</v>
      </c>
      <c r="W7" s="17">
        <f>[3]Abril!$F$26</f>
        <v>98</v>
      </c>
      <c r="X7" s="17">
        <f>[3]Abril!$F$27</f>
        <v>93</v>
      </c>
      <c r="Y7" s="17">
        <f>[3]Abril!$F$28</f>
        <v>95</v>
      </c>
      <c r="Z7" s="17">
        <f>[3]Abril!$F$29</f>
        <v>95</v>
      </c>
      <c r="AA7" s="17">
        <f>[3]Abril!$F$30</f>
        <v>87</v>
      </c>
      <c r="AB7" s="17">
        <f>[3]Abril!$F$31</f>
        <v>84</v>
      </c>
      <c r="AC7" s="17">
        <f>[3]Abril!$F$32</f>
        <v>92</v>
      </c>
      <c r="AD7" s="17">
        <f>[3]Abril!$F$33</f>
        <v>95</v>
      </c>
      <c r="AE7" s="17">
        <f>[3]Abril!$F$34</f>
        <v>92</v>
      </c>
      <c r="AF7" s="34">
        <f t="shared" si="1"/>
        <v>99</v>
      </c>
      <c r="AG7" s="37">
        <f t="shared" si="2"/>
        <v>94.966666666666669</v>
      </c>
    </row>
    <row r="8" spans="1:34" ht="17.100000000000001" customHeight="1" x14ac:dyDescent="0.2">
      <c r="A8" s="15" t="s">
        <v>55</v>
      </c>
      <c r="B8" s="17">
        <f>[4]Abril!$F$5</f>
        <v>95</v>
      </c>
      <c r="C8" s="17">
        <f>[4]Abril!$F$6</f>
        <v>86</v>
      </c>
      <c r="D8" s="17">
        <f>[4]Abril!$F$7</f>
        <v>91</v>
      </c>
      <c r="E8" s="17">
        <f>[4]Abril!$F$8</f>
        <v>79</v>
      </c>
      <c r="F8" s="17">
        <f>[4]Abril!$F$9</f>
        <v>96</v>
      </c>
      <c r="G8" s="17">
        <f>[4]Abril!$F$10</f>
        <v>94</v>
      </c>
      <c r="H8" s="17">
        <f>[4]Abril!$F$11</f>
        <v>89</v>
      </c>
      <c r="I8" s="17">
        <f>[4]Abril!$F$12</f>
        <v>83</v>
      </c>
      <c r="J8" s="17">
        <f>[4]Abril!$F$13</f>
        <v>92</v>
      </c>
      <c r="K8" s="17">
        <f>[4]Abril!$F$14</f>
        <v>89</v>
      </c>
      <c r="L8" s="17">
        <f>[4]Abril!$F$15</f>
        <v>91</v>
      </c>
      <c r="M8" s="17">
        <f>[4]Abril!$F$16</f>
        <v>90</v>
      </c>
      <c r="N8" s="17">
        <f>[4]Abril!$F$17</f>
        <v>90</v>
      </c>
      <c r="O8" s="17">
        <f>[4]Abril!$F$18</f>
        <v>80</v>
      </c>
      <c r="P8" s="17">
        <f>[4]Abril!$F$19</f>
        <v>96</v>
      </c>
      <c r="Q8" s="17">
        <f>[4]Abril!$F$20</f>
        <v>96</v>
      </c>
      <c r="R8" s="17">
        <f>[4]Abril!$F$21</f>
        <v>92</v>
      </c>
      <c r="S8" s="17">
        <f>[4]Abril!$F$22</f>
        <v>96</v>
      </c>
      <c r="T8" s="17">
        <f>[4]Abril!$F$23</f>
        <v>96</v>
      </c>
      <c r="U8" s="17">
        <f>[4]Abril!$F$24</f>
        <v>92</v>
      </c>
      <c r="V8" s="17">
        <f>[4]Abril!$F$25</f>
        <v>92</v>
      </c>
      <c r="W8" s="17">
        <f>[4]Abril!$F$26</f>
        <v>97</v>
      </c>
      <c r="X8" s="17">
        <f>[4]Abril!$F$27</f>
        <v>97</v>
      </c>
      <c r="Y8" s="17">
        <f>[4]Abril!$F$28</f>
        <v>94</v>
      </c>
      <c r="Z8" s="17">
        <f>[4]Abril!$F$29</f>
        <v>93</v>
      </c>
      <c r="AA8" s="17">
        <f>[4]Abril!$F$30</f>
        <v>80</v>
      </c>
      <c r="AB8" s="17">
        <f>[4]Abril!$F$31</f>
        <v>91</v>
      </c>
      <c r="AC8" s="17">
        <f>[4]Abril!$F$32</f>
        <v>83</v>
      </c>
      <c r="AD8" s="17">
        <f>[4]Abril!$F$33</f>
        <v>92</v>
      </c>
      <c r="AE8" s="17">
        <f>[4]Abril!$F$34</f>
        <v>91</v>
      </c>
      <c r="AF8" s="34">
        <f t="shared" ref="AF8" si="3">MAX(B8:AE8)</f>
        <v>97</v>
      </c>
      <c r="AG8" s="37">
        <f t="shared" ref="AG8" si="4">AVERAGE(B8:AE8)</f>
        <v>90.766666666666666</v>
      </c>
    </row>
    <row r="9" spans="1:34" ht="17.100000000000001" customHeight="1" x14ac:dyDescent="0.2">
      <c r="A9" s="15" t="s">
        <v>48</v>
      </c>
      <c r="B9" s="17">
        <f>[5]Abril!$F$5</f>
        <v>93</v>
      </c>
      <c r="C9" s="17">
        <f>[5]Abril!$F$6</f>
        <v>100</v>
      </c>
      <c r="D9" s="17">
        <f>[5]Abril!$F$7</f>
        <v>100</v>
      </c>
      <c r="E9" s="17">
        <f>[5]Abril!$F$8</f>
        <v>100</v>
      </c>
      <c r="F9" s="17">
        <f>[5]Abril!$F$9</f>
        <v>100</v>
      </c>
      <c r="G9" s="17">
        <f>[5]Abril!$F$10</f>
        <v>100</v>
      </c>
      <c r="H9" s="17">
        <f>[5]Abril!$F$11</f>
        <v>100</v>
      </c>
      <c r="I9" s="17">
        <f>[5]Abril!$F$12</f>
        <v>100</v>
      </c>
      <c r="J9" s="17">
        <f>[5]Abril!$F$13</f>
        <v>100</v>
      </c>
      <c r="K9" s="17">
        <f>[5]Abril!$F$14</f>
        <v>100</v>
      </c>
      <c r="L9" s="17">
        <f>[5]Abril!$F$15</f>
        <v>100</v>
      </c>
      <c r="M9" s="17">
        <f>[5]Abril!$F$16</f>
        <v>100</v>
      </c>
      <c r="N9" s="17">
        <f>[5]Abril!$F$17</f>
        <v>100</v>
      </c>
      <c r="O9" s="17">
        <f>[5]Abril!$F$18</f>
        <v>100</v>
      </c>
      <c r="P9" s="17">
        <f>[5]Abril!$F$19</f>
        <v>100</v>
      </c>
      <c r="Q9" s="17">
        <f>[5]Abril!$F$20</f>
        <v>100</v>
      </c>
      <c r="R9" s="17">
        <f>[5]Abril!$F$21</f>
        <v>100</v>
      </c>
      <c r="S9" s="17">
        <f>[5]Abril!$F$22</f>
        <v>100</v>
      </c>
      <c r="T9" s="17">
        <f>[5]Abril!$F$23</f>
        <v>100</v>
      </c>
      <c r="U9" s="17">
        <f>[5]Abril!$F$24</f>
        <v>100</v>
      </c>
      <c r="V9" s="17">
        <f>[5]Abril!$F$25</f>
        <v>100</v>
      </c>
      <c r="W9" s="17">
        <f>[5]Abril!$F$26</f>
        <v>75</v>
      </c>
      <c r="X9" s="17">
        <f>[5]Abril!$F$27</f>
        <v>99</v>
      </c>
      <c r="Y9" s="17">
        <f>[5]Abril!$F$28</f>
        <v>100</v>
      </c>
      <c r="Z9" s="17">
        <f>[5]Abril!$F$29</f>
        <v>100</v>
      </c>
      <c r="AA9" s="17">
        <f>[5]Abril!$F$30</f>
        <v>100</v>
      </c>
      <c r="AB9" s="17">
        <f>[5]Abril!$F$31</f>
        <v>100</v>
      </c>
      <c r="AC9" s="17">
        <f>[5]Abril!$F$32</f>
        <v>100</v>
      </c>
      <c r="AD9" s="17">
        <f>[5]Abril!$F$33</f>
        <v>100</v>
      </c>
      <c r="AE9" s="17">
        <f>[5]Abril!$F$34</f>
        <v>100</v>
      </c>
      <c r="AF9" s="34">
        <f t="shared" si="1"/>
        <v>100</v>
      </c>
      <c r="AG9" s="37">
        <f t="shared" si="2"/>
        <v>98.9</v>
      </c>
    </row>
    <row r="10" spans="1:34" ht="17.100000000000001" customHeight="1" x14ac:dyDescent="0.2">
      <c r="A10" s="15" t="s">
        <v>2</v>
      </c>
      <c r="B10" s="17">
        <f>[6]Abril!$F$5</f>
        <v>95</v>
      </c>
      <c r="C10" s="17">
        <f>[6]Abril!$F$6</f>
        <v>90</v>
      </c>
      <c r="D10" s="17">
        <f>[6]Abril!$F$7</f>
        <v>91</v>
      </c>
      <c r="E10" s="17">
        <f>[6]Abril!$F$8</f>
        <v>86</v>
      </c>
      <c r="F10" s="17">
        <f>[6]Abril!$F$9</f>
        <v>95</v>
      </c>
      <c r="G10" s="17">
        <f>[6]Abril!$F$10</f>
        <v>95</v>
      </c>
      <c r="H10" s="17">
        <f>[6]Abril!$F$11</f>
        <v>93</v>
      </c>
      <c r="I10" s="17">
        <f>[6]Abril!$F$12</f>
        <v>87</v>
      </c>
      <c r="J10" s="17">
        <f>[6]Abril!$F$13</f>
        <v>82</v>
      </c>
      <c r="K10" s="17">
        <f>[6]Abril!$F$14</f>
        <v>73</v>
      </c>
      <c r="L10" s="17">
        <f>[6]Abril!$F$15</f>
        <v>83</v>
      </c>
      <c r="M10" s="17">
        <f>[6]Abril!$F$16</f>
        <v>83</v>
      </c>
      <c r="N10" s="17">
        <f>[6]Abril!$F$17</f>
        <v>92</v>
      </c>
      <c r="O10" s="17">
        <f>[6]Abril!$F$18</f>
        <v>90</v>
      </c>
      <c r="P10" s="17">
        <f>[6]Abril!$F$19</f>
        <v>92</v>
      </c>
      <c r="Q10" s="17">
        <f>[6]Abril!$F$20</f>
        <v>90</v>
      </c>
      <c r="R10" s="17">
        <f>[6]Abril!$F$21</f>
        <v>91</v>
      </c>
      <c r="S10" s="17">
        <f>[6]Abril!$F$22</f>
        <v>94</v>
      </c>
      <c r="T10" s="17">
        <f>[6]Abril!$F$23</f>
        <v>95</v>
      </c>
      <c r="U10" s="17">
        <f>[6]Abril!$F$24</f>
        <v>92</v>
      </c>
      <c r="V10" s="17">
        <f>[6]Abril!$F$25</f>
        <v>93</v>
      </c>
      <c r="W10" s="17">
        <f>[6]Abril!$F$26</f>
        <v>95</v>
      </c>
      <c r="X10" s="17">
        <f>[6]Abril!$F$27</f>
        <v>92</v>
      </c>
      <c r="Y10" s="17">
        <f>[6]Abril!$F$28</f>
        <v>90</v>
      </c>
      <c r="Z10" s="17">
        <f>[6]Abril!$F$29</f>
        <v>92</v>
      </c>
      <c r="AA10" s="17">
        <f>[6]Abril!$F$30</f>
        <v>81</v>
      </c>
      <c r="AB10" s="17">
        <f>[6]Abril!$F$31</f>
        <v>79</v>
      </c>
      <c r="AC10" s="17">
        <f>[6]Abril!$F$32</f>
        <v>79</v>
      </c>
      <c r="AD10" s="17">
        <f>[6]Abril!$F$33</f>
        <v>82</v>
      </c>
      <c r="AE10" s="17">
        <f>[6]Abril!$F$34</f>
        <v>75</v>
      </c>
      <c r="AF10" s="34">
        <f t="shared" si="1"/>
        <v>95</v>
      </c>
      <c r="AG10" s="37">
        <f t="shared" si="2"/>
        <v>88.233333333333334</v>
      </c>
    </row>
    <row r="11" spans="1:34" ht="17.100000000000001" customHeight="1" x14ac:dyDescent="0.2">
      <c r="A11" s="15" t="s">
        <v>3</v>
      </c>
      <c r="B11" s="17">
        <f>[7]Abril!$F$5</f>
        <v>93</v>
      </c>
      <c r="C11" s="17">
        <f>[7]Abril!$F$6</f>
        <v>94</v>
      </c>
      <c r="D11" s="17">
        <f>[7]Abril!$F$7</f>
        <v>92</v>
      </c>
      <c r="E11" s="17">
        <f>[7]Abril!$F$8</f>
        <v>95</v>
      </c>
      <c r="F11" s="17">
        <f>[7]Abril!$F$9</f>
        <v>91</v>
      </c>
      <c r="G11" s="17">
        <f>[7]Abril!$F$10</f>
        <v>91</v>
      </c>
      <c r="H11" s="17">
        <f>[7]Abril!$F$11</f>
        <v>92</v>
      </c>
      <c r="I11" s="17">
        <f>[7]Abril!$F$12</f>
        <v>86</v>
      </c>
      <c r="J11" s="17">
        <f>[7]Abril!$F$13</f>
        <v>90</v>
      </c>
      <c r="K11" s="17">
        <f>[7]Abril!$F$14</f>
        <v>87</v>
      </c>
      <c r="L11" s="17">
        <f>[7]Abril!$F$15</f>
        <v>91</v>
      </c>
      <c r="M11" s="17">
        <f>[7]Abril!$F$16</f>
        <v>91</v>
      </c>
      <c r="N11" s="17">
        <f>[7]Abril!$F$17</f>
        <v>91</v>
      </c>
      <c r="O11" s="17">
        <f>[7]Abril!$F$18</f>
        <v>94</v>
      </c>
      <c r="P11" s="17">
        <f>[7]Abril!$F$19</f>
        <v>95</v>
      </c>
      <c r="Q11" s="17">
        <f>[7]Abril!$F$20</f>
        <v>93</v>
      </c>
      <c r="R11" s="17">
        <f>[7]Abril!$F$21</f>
        <v>93</v>
      </c>
      <c r="S11" s="17">
        <f>[7]Abril!$F$22</f>
        <v>91</v>
      </c>
      <c r="T11" s="17">
        <f>[7]Abril!$F$23</f>
        <v>93</v>
      </c>
      <c r="U11" s="17">
        <f>[7]Abril!$F$24</f>
        <v>95</v>
      </c>
      <c r="V11" s="17">
        <f>[7]Abril!$F$25</f>
        <v>92</v>
      </c>
      <c r="W11" s="17">
        <f>[7]Abril!$F$26</f>
        <v>92</v>
      </c>
      <c r="X11" s="17">
        <f>[7]Abril!$F$27</f>
        <v>94</v>
      </c>
      <c r="Y11" s="17">
        <f>[7]Abril!$F$28</f>
        <v>93</v>
      </c>
      <c r="Z11" s="17">
        <f>[7]Abril!$F$29</f>
        <v>91</v>
      </c>
      <c r="AA11" s="17">
        <f>[7]Abril!$F$30</f>
        <v>84</v>
      </c>
      <c r="AB11" s="17">
        <f>[7]Abril!$F$31</f>
        <v>90</v>
      </c>
      <c r="AC11" s="17">
        <f>[7]Abril!$F$32</f>
        <v>89</v>
      </c>
      <c r="AD11" s="17">
        <f>[7]Abril!$F$33</f>
        <v>91</v>
      </c>
      <c r="AE11" s="17">
        <f>[7]Abril!$F$34</f>
        <v>90</v>
      </c>
      <c r="AF11" s="34">
        <f t="shared" si="1"/>
        <v>95</v>
      </c>
      <c r="AG11" s="37">
        <f t="shared" si="2"/>
        <v>91.466666666666669</v>
      </c>
      <c r="AH11" s="26" t="s">
        <v>54</v>
      </c>
    </row>
    <row r="12" spans="1:34" ht="17.100000000000001" customHeight="1" x14ac:dyDescent="0.2">
      <c r="A12" s="15" t="s">
        <v>4</v>
      </c>
      <c r="B12" s="17">
        <f>[8]Abril!$F$5</f>
        <v>95</v>
      </c>
      <c r="C12" s="17">
        <f>[8]Abril!$F$6</f>
        <v>95</v>
      </c>
      <c r="D12" s="17">
        <f>[8]Abril!$F$7</f>
        <v>95</v>
      </c>
      <c r="E12" s="17">
        <f>[8]Abril!$F$8</f>
        <v>93</v>
      </c>
      <c r="F12" s="17">
        <f>[8]Abril!$F$9</f>
        <v>91</v>
      </c>
      <c r="G12" s="17">
        <f>[8]Abril!$F$10</f>
        <v>94</v>
      </c>
      <c r="H12" s="17">
        <f>[8]Abril!$F$11</f>
        <v>96</v>
      </c>
      <c r="I12" s="17">
        <f>[8]Abril!$F$12</f>
        <v>93</v>
      </c>
      <c r="J12" s="17">
        <f>[8]Abril!$F$13</f>
        <v>92</v>
      </c>
      <c r="K12" s="17">
        <f>[8]Abril!$F$14</f>
        <v>85</v>
      </c>
      <c r="L12" s="17">
        <f>[8]Abril!$F$15</f>
        <v>92</v>
      </c>
      <c r="M12" s="17">
        <f>[8]Abril!$F$16</f>
        <v>91</v>
      </c>
      <c r="N12" s="17">
        <f>[8]Abril!$F$17</f>
        <v>93</v>
      </c>
      <c r="O12" s="17">
        <f>[8]Abril!$F$18</f>
        <v>95</v>
      </c>
      <c r="P12" s="17">
        <f>[8]Abril!$F$19</f>
        <v>95</v>
      </c>
      <c r="Q12" s="17">
        <f>[8]Abril!$F$20</f>
        <v>95</v>
      </c>
      <c r="R12" s="17">
        <f>[8]Abril!$F$21</f>
        <v>94</v>
      </c>
      <c r="S12" s="17">
        <f>[8]Abril!$F$22</f>
        <v>93</v>
      </c>
      <c r="T12" s="17">
        <f>[8]Abril!$F$23</f>
        <v>93</v>
      </c>
      <c r="U12" s="17">
        <f>[8]Abril!$F$24</f>
        <v>93</v>
      </c>
      <c r="V12" s="17">
        <f>[8]Abril!$F$25</f>
        <v>89</v>
      </c>
      <c r="W12" s="17">
        <f>[8]Abril!$F$26</f>
        <v>94</v>
      </c>
      <c r="X12" s="17">
        <f>[8]Abril!$F$27</f>
        <v>94</v>
      </c>
      <c r="Y12" s="17">
        <f>[8]Abril!$F$28</f>
        <v>96</v>
      </c>
      <c r="Z12" s="17">
        <f>[8]Abril!$F$29</f>
        <v>95</v>
      </c>
      <c r="AA12" s="17">
        <f>[8]Abril!$F$30</f>
        <v>92</v>
      </c>
      <c r="AB12" s="17">
        <f>[8]Abril!$F$31</f>
        <v>85</v>
      </c>
      <c r="AC12" s="17">
        <f>[8]Abril!$F$32</f>
        <v>88</v>
      </c>
      <c r="AD12" s="17">
        <f>[8]Abril!$F$33</f>
        <v>89</v>
      </c>
      <c r="AE12" s="17">
        <f>[8]Abril!$F$34</f>
        <v>88</v>
      </c>
      <c r="AF12" s="34">
        <f t="shared" si="1"/>
        <v>96</v>
      </c>
      <c r="AG12" s="37">
        <f t="shared" si="2"/>
        <v>92.433333333333337</v>
      </c>
    </row>
    <row r="13" spans="1:34" ht="17.100000000000001" customHeight="1" x14ac:dyDescent="0.2">
      <c r="A13" s="15" t="s">
        <v>5</v>
      </c>
      <c r="B13" s="18">
        <f>[9]Abril!$F$5</f>
        <v>94</v>
      </c>
      <c r="C13" s="18">
        <f>[9]Abril!$F$6</f>
        <v>93</v>
      </c>
      <c r="D13" s="18">
        <f>[9]Abril!$F$7</f>
        <v>91</v>
      </c>
      <c r="E13" s="18">
        <f>[9]Abril!$F$8</f>
        <v>92</v>
      </c>
      <c r="F13" s="18">
        <f>[9]Abril!$F$9</f>
        <v>87</v>
      </c>
      <c r="G13" s="18">
        <f>[9]Abril!$F$10</f>
        <v>85</v>
      </c>
      <c r="H13" s="18">
        <f>[9]Abril!$F$11</f>
        <v>66</v>
      </c>
      <c r="I13" s="18">
        <f>[9]Abril!$F$12</f>
        <v>88</v>
      </c>
      <c r="J13" s="18">
        <f>[9]Abril!$F$13</f>
        <v>90</v>
      </c>
      <c r="K13" s="18">
        <f>[9]Abril!$F$14</f>
        <v>90</v>
      </c>
      <c r="L13" s="18">
        <f>[9]Abril!$F$15</f>
        <v>91</v>
      </c>
      <c r="M13" s="18">
        <f>[9]Abril!$F$16</f>
        <v>91</v>
      </c>
      <c r="N13" s="18">
        <f>[9]Abril!$F$17</f>
        <v>92</v>
      </c>
      <c r="O13" s="18">
        <f>[9]Abril!$F$18</f>
        <v>89</v>
      </c>
      <c r="P13" s="18">
        <f>[9]Abril!$F$19</f>
        <v>90</v>
      </c>
      <c r="Q13" s="18">
        <f>[9]Abril!$F$20</f>
        <v>90</v>
      </c>
      <c r="R13" s="18">
        <f>[9]Abril!$F$21</f>
        <v>90</v>
      </c>
      <c r="S13" s="18">
        <f>[9]Abril!$F$22</f>
        <v>91</v>
      </c>
      <c r="T13" s="18">
        <f>[9]Abril!$F$23</f>
        <v>93</v>
      </c>
      <c r="U13" s="18">
        <f>[9]Abril!$F$24</f>
        <v>91</v>
      </c>
      <c r="V13" s="18">
        <f>[9]Abril!$F$25</f>
        <v>91</v>
      </c>
      <c r="W13" s="18">
        <f>[9]Abril!$F$26</f>
        <v>87</v>
      </c>
      <c r="X13" s="18">
        <f>[9]Abril!$F$27</f>
        <v>80</v>
      </c>
      <c r="Y13" s="18">
        <f>[9]Abril!$F$28</f>
        <v>89</v>
      </c>
      <c r="Z13" s="18">
        <f>[9]Abril!$F$29</f>
        <v>85</v>
      </c>
      <c r="AA13" s="18">
        <f>[9]Abril!$F$30</f>
        <v>88</v>
      </c>
      <c r="AB13" s="18">
        <f>[9]Abril!$F$31</f>
        <v>81</v>
      </c>
      <c r="AC13" s="18">
        <f>[9]Abril!$F$32</f>
        <v>86</v>
      </c>
      <c r="AD13" s="18">
        <f>[9]Abril!$F$33</f>
        <v>84</v>
      </c>
      <c r="AE13" s="18">
        <f>[9]Abril!$F$34</f>
        <v>90</v>
      </c>
      <c r="AF13" s="34">
        <f t="shared" si="1"/>
        <v>94</v>
      </c>
      <c r="AG13" s="37">
        <f t="shared" si="2"/>
        <v>88.166666666666671</v>
      </c>
    </row>
    <row r="14" spans="1:34" ht="17.100000000000001" customHeight="1" x14ac:dyDescent="0.2">
      <c r="A14" s="15" t="s">
        <v>50</v>
      </c>
      <c r="B14" s="18">
        <f>[10]Abril!$F$5</f>
        <v>97</v>
      </c>
      <c r="C14" s="18">
        <f>[10]Abril!$F$6</f>
        <v>96</v>
      </c>
      <c r="D14" s="18">
        <f>[10]Abril!$F$7</f>
        <v>95</v>
      </c>
      <c r="E14" s="18">
        <f>[10]Abril!$F$8</f>
        <v>95</v>
      </c>
      <c r="F14" s="18">
        <f>[10]Abril!$F$9</f>
        <v>96</v>
      </c>
      <c r="G14" s="18">
        <f>[10]Abril!$F$10</f>
        <v>96</v>
      </c>
      <c r="H14" s="18">
        <f>[10]Abril!$F$11</f>
        <v>96</v>
      </c>
      <c r="I14" s="18">
        <f>[10]Abril!$F$12</f>
        <v>93</v>
      </c>
      <c r="J14" s="18">
        <f>[10]Abril!$F$13</f>
        <v>93</v>
      </c>
      <c r="K14" s="18">
        <f>[10]Abril!$F$14</f>
        <v>88</v>
      </c>
      <c r="L14" s="18">
        <f>[10]Abril!$F$15</f>
        <v>93</v>
      </c>
      <c r="M14" s="18">
        <f>[10]Abril!$F$16</f>
        <v>95</v>
      </c>
      <c r="N14" s="18">
        <f>[10]Abril!$F$17</f>
        <v>95</v>
      </c>
      <c r="O14" s="18">
        <f>[10]Abril!$F$18</f>
        <v>95</v>
      </c>
      <c r="P14" s="18">
        <f>[10]Abril!$F$19</f>
        <v>95</v>
      </c>
      <c r="Q14" s="18">
        <f>[10]Abril!$F$20</f>
        <v>95</v>
      </c>
      <c r="R14" s="18">
        <f>[10]Abril!$F$21</f>
        <v>95</v>
      </c>
      <c r="S14" s="18">
        <f>[10]Abril!$F$22</f>
        <v>93</v>
      </c>
      <c r="T14" s="18">
        <f>[10]Abril!$F$23</f>
        <v>96</v>
      </c>
      <c r="U14" s="18">
        <f>[10]Abril!$F$24</f>
        <v>95</v>
      </c>
      <c r="V14" s="18">
        <f>[10]Abril!$F$25</f>
        <v>94</v>
      </c>
      <c r="W14" s="18">
        <f>[10]Abril!$F$26</f>
        <v>95</v>
      </c>
      <c r="X14" s="18">
        <f>[10]Abril!$F$27</f>
        <v>97</v>
      </c>
      <c r="Y14" s="18">
        <f>[10]Abril!$F$28</f>
        <v>96</v>
      </c>
      <c r="Z14" s="18">
        <f>[10]Abril!$F$29</f>
        <v>96</v>
      </c>
      <c r="AA14" s="18">
        <f>[10]Abril!$F$30</f>
        <v>95</v>
      </c>
      <c r="AB14" s="18">
        <f>[10]Abril!$F$31</f>
        <v>89</v>
      </c>
      <c r="AC14" s="18">
        <f>[10]Abril!$F$32</f>
        <v>92</v>
      </c>
      <c r="AD14" s="18">
        <f>[10]Abril!$F$33</f>
        <v>93</v>
      </c>
      <c r="AE14" s="18">
        <f>[10]Abril!$F$34</f>
        <v>94</v>
      </c>
      <c r="AF14" s="34">
        <f t="shared" si="1"/>
        <v>97</v>
      </c>
      <c r="AG14" s="37">
        <f t="shared" si="2"/>
        <v>94.433333333333337</v>
      </c>
    </row>
    <row r="15" spans="1:34" ht="17.100000000000001" customHeight="1" x14ac:dyDescent="0.2">
      <c r="A15" s="15" t="s">
        <v>6</v>
      </c>
      <c r="B15" s="18">
        <f>[11]Abril!$F$5</f>
        <v>94</v>
      </c>
      <c r="C15" s="18">
        <f>[11]Abril!$F$6</f>
        <v>94</v>
      </c>
      <c r="D15" s="18">
        <f>[11]Abril!$F$7</f>
        <v>94</v>
      </c>
      <c r="E15" s="18">
        <f>[11]Abril!$F$8</f>
        <v>94</v>
      </c>
      <c r="F15" s="18">
        <f>[11]Abril!$F$9</f>
        <v>93</v>
      </c>
      <c r="G15" s="18">
        <f>[11]Abril!$F$10</f>
        <v>94</v>
      </c>
      <c r="H15" s="18">
        <f>[11]Abril!$F$11</f>
        <v>94</v>
      </c>
      <c r="I15" s="18">
        <f>[11]Abril!$F$12</f>
        <v>93</v>
      </c>
      <c r="J15" s="18">
        <f>[11]Abril!$F$13</f>
        <v>94</v>
      </c>
      <c r="K15" s="18">
        <f>[11]Abril!$F$14</f>
        <v>89</v>
      </c>
      <c r="L15" s="18">
        <f>[11]Abril!$F$15</f>
        <v>91</v>
      </c>
      <c r="M15" s="18">
        <f>[11]Abril!$F$16</f>
        <v>94</v>
      </c>
      <c r="N15" s="18">
        <f>[11]Abril!$F$17</f>
        <v>94</v>
      </c>
      <c r="O15" s="18">
        <f>[11]Abril!$F$18</f>
        <v>93</v>
      </c>
      <c r="P15" s="18">
        <f>[11]Abril!$F$19</f>
        <v>94</v>
      </c>
      <c r="Q15" s="18">
        <f>[11]Abril!$F$20</f>
        <v>94</v>
      </c>
      <c r="R15" s="18">
        <f>[11]Abril!$F$21</f>
        <v>94</v>
      </c>
      <c r="S15" s="18">
        <f>[11]Abril!$F$22</f>
        <v>94</v>
      </c>
      <c r="T15" s="18">
        <f>[11]Abril!$F$23</f>
        <v>95</v>
      </c>
      <c r="U15" s="18">
        <f>[11]Abril!$F$24</f>
        <v>94</v>
      </c>
      <c r="V15" s="18">
        <f>[11]Abril!$F$25</f>
        <v>94</v>
      </c>
      <c r="W15" s="18">
        <f>[11]Abril!$F$26</f>
        <v>94</v>
      </c>
      <c r="X15" s="18">
        <f>[11]Abril!$F$27</f>
        <v>94</v>
      </c>
      <c r="Y15" s="18">
        <f>[11]Abril!$F$28</f>
        <v>94</v>
      </c>
      <c r="Z15" s="18">
        <f>[11]Abril!$F$29</f>
        <v>94</v>
      </c>
      <c r="AA15" s="18">
        <f>[11]Abril!$F$30</f>
        <v>94</v>
      </c>
      <c r="AB15" s="18">
        <f>[11]Abril!$F$31</f>
        <v>92</v>
      </c>
      <c r="AC15" s="18">
        <f>[11]Abril!$F$32</f>
        <v>94</v>
      </c>
      <c r="AD15" s="18">
        <f>[11]Abril!$F$33</f>
        <v>93</v>
      </c>
      <c r="AE15" s="18">
        <f>[11]Abril!$F$34</f>
        <v>94</v>
      </c>
      <c r="AF15" s="34">
        <f t="shared" si="1"/>
        <v>95</v>
      </c>
      <c r="AG15" s="37">
        <f t="shared" si="2"/>
        <v>93.566666666666663</v>
      </c>
    </row>
    <row r="16" spans="1:34" ht="17.100000000000001" customHeight="1" x14ac:dyDescent="0.2">
      <c r="A16" s="15" t="s">
        <v>7</v>
      </c>
      <c r="B16" s="18">
        <f>[12]Abril!$F$5</f>
        <v>90</v>
      </c>
      <c r="C16" s="18">
        <f>[12]Abril!$F$6</f>
        <v>86</v>
      </c>
      <c r="D16" s="18">
        <f>[12]Abril!$F$7</f>
        <v>83</v>
      </c>
      <c r="E16" s="18">
        <f>[12]Abril!$F$8</f>
        <v>96</v>
      </c>
      <c r="F16" s="18">
        <f>[12]Abril!$F$9</f>
        <v>94</v>
      </c>
      <c r="G16" s="18" t="str">
        <f>[12]Abril!$F$10</f>
        <v>*</v>
      </c>
      <c r="H16" s="18" t="str">
        <f>[12]Abril!$F$11</f>
        <v>*</v>
      </c>
      <c r="I16" s="18">
        <f>[12]Abril!$F$12</f>
        <v>73</v>
      </c>
      <c r="J16" s="18" t="str">
        <f>[12]Abril!$F$13</f>
        <v>*</v>
      </c>
      <c r="K16" s="18">
        <f>[12]Abril!$F$14</f>
        <v>63</v>
      </c>
      <c r="L16" s="18">
        <f>[12]Abril!$F$15</f>
        <v>57</v>
      </c>
      <c r="M16" s="18">
        <f>[12]Abril!$F$16</f>
        <v>59</v>
      </c>
      <c r="N16" s="18">
        <f>[12]Abril!$F$17</f>
        <v>63</v>
      </c>
      <c r="O16" s="18">
        <f>[12]Abril!$F$18</f>
        <v>80</v>
      </c>
      <c r="P16" s="18">
        <f>[12]Abril!$F$19</f>
        <v>86</v>
      </c>
      <c r="Q16" s="18">
        <f>[12]Abril!$F$20</f>
        <v>87</v>
      </c>
      <c r="R16" s="18">
        <f>[12]Abril!$F$21</f>
        <v>82</v>
      </c>
      <c r="S16" s="18">
        <f>[12]Abril!$F$22</f>
        <v>92</v>
      </c>
      <c r="T16" s="18">
        <f>[12]Abril!$F$23</f>
        <v>97</v>
      </c>
      <c r="U16" s="18">
        <f>[12]Abril!$F$24</f>
        <v>92</v>
      </c>
      <c r="V16" s="18">
        <f>[12]Abril!$F$25</f>
        <v>95</v>
      </c>
      <c r="W16" s="18">
        <f>[12]Abril!$F$26</f>
        <v>92</v>
      </c>
      <c r="X16" s="18">
        <f>[12]Abril!$F$27</f>
        <v>91</v>
      </c>
      <c r="Y16" s="18">
        <f>[12]Abril!$F$28</f>
        <v>86</v>
      </c>
      <c r="Z16" s="18">
        <f>[12]Abril!$F$29</f>
        <v>83</v>
      </c>
      <c r="AA16" s="18">
        <f>[12]Abril!$F$30</f>
        <v>83</v>
      </c>
      <c r="AB16" s="18">
        <f>[12]Abril!$F$31</f>
        <v>76</v>
      </c>
      <c r="AC16" s="18">
        <f>[12]Abril!$F$32</f>
        <v>77</v>
      </c>
      <c r="AD16" s="18" t="str">
        <f>[12]Abril!$F$33</f>
        <v>*</v>
      </c>
      <c r="AE16" s="18">
        <f>[12]Abril!$F$34</f>
        <v>68</v>
      </c>
      <c r="AF16" s="34">
        <f t="shared" si="1"/>
        <v>97</v>
      </c>
      <c r="AG16" s="37">
        <f t="shared" si="2"/>
        <v>81.961538461538467</v>
      </c>
    </row>
    <row r="17" spans="1:33" ht="17.100000000000001" customHeight="1" x14ac:dyDescent="0.2">
      <c r="A17" s="15" t="s">
        <v>8</v>
      </c>
      <c r="B17" s="18">
        <f>[13]Abril!$F$5</f>
        <v>92</v>
      </c>
      <c r="C17" s="18">
        <f>[13]Abril!$F$6</f>
        <v>97</v>
      </c>
      <c r="D17" s="18">
        <f>[13]Abril!$F$7</f>
        <v>93</v>
      </c>
      <c r="E17" s="18">
        <f>[13]Abril!$F$8</f>
        <v>96</v>
      </c>
      <c r="F17" s="18">
        <f>[13]Abril!$F$9</f>
        <v>96</v>
      </c>
      <c r="G17" s="18">
        <f>[13]Abril!$F$10</f>
        <v>93</v>
      </c>
      <c r="H17" s="18">
        <f>[13]Abril!$F$11</f>
        <v>94</v>
      </c>
      <c r="I17" s="18">
        <f>[13]Abril!$F$12</f>
        <v>90</v>
      </c>
      <c r="J17" s="18">
        <f>[13]Abril!$F$13</f>
        <v>92</v>
      </c>
      <c r="K17" s="18">
        <f>[13]Abril!$F$14</f>
        <v>95</v>
      </c>
      <c r="L17" s="18">
        <f>[13]Abril!$F$15</f>
        <v>97</v>
      </c>
      <c r="M17" s="18">
        <f>[13]Abril!$F$16</f>
        <v>91</v>
      </c>
      <c r="N17" s="18">
        <f>[13]Abril!$F$17</f>
        <v>94</v>
      </c>
      <c r="O17" s="18">
        <f>[13]Abril!$F$18</f>
        <v>91</v>
      </c>
      <c r="P17" s="18">
        <f>[13]Abril!$F$19</f>
        <v>97</v>
      </c>
      <c r="Q17" s="18">
        <f>[13]Abril!$F$20</f>
        <v>97</v>
      </c>
      <c r="R17" s="18">
        <f>[13]Abril!$F$21</f>
        <v>94</v>
      </c>
      <c r="S17" s="18">
        <f>[13]Abril!$F$22</f>
        <v>97</v>
      </c>
      <c r="T17" s="18">
        <f>[13]Abril!$F$23</f>
        <v>97</v>
      </c>
      <c r="U17" s="18">
        <f>[13]Abril!$F$24</f>
        <v>95</v>
      </c>
      <c r="V17" s="18">
        <f>[13]Abril!$F$25</f>
        <v>97</v>
      </c>
      <c r="W17" s="18">
        <f>[13]Abril!$F$26</f>
        <v>96</v>
      </c>
      <c r="X17" s="18">
        <f>[13]Abril!$F$27</f>
        <v>98</v>
      </c>
      <c r="Y17" s="18">
        <f>[13]Abril!$F$28</f>
        <v>96</v>
      </c>
      <c r="Z17" s="18">
        <f>[13]Abril!$F$29</f>
        <v>93</v>
      </c>
      <c r="AA17" s="18">
        <f>[13]Abril!$F$30</f>
        <v>93</v>
      </c>
      <c r="AB17" s="18">
        <f>[13]Abril!$F$31</f>
        <v>91</v>
      </c>
      <c r="AC17" s="18">
        <f>[13]Abril!$F$32</f>
        <v>96</v>
      </c>
      <c r="AD17" s="18">
        <f>[13]Abril!$F$33</f>
        <v>95</v>
      </c>
      <c r="AE17" s="18">
        <f>[13]Abril!$F$34</f>
        <v>92</v>
      </c>
      <c r="AF17" s="34">
        <f t="shared" si="1"/>
        <v>98</v>
      </c>
      <c r="AG17" s="37">
        <f t="shared" si="2"/>
        <v>94.5</v>
      </c>
    </row>
    <row r="18" spans="1:33" ht="17.100000000000001" customHeight="1" x14ac:dyDescent="0.2">
      <c r="A18" s="15" t="s">
        <v>9</v>
      </c>
      <c r="B18" s="18">
        <f>[14]Abril!$F$5</f>
        <v>96</v>
      </c>
      <c r="C18" s="18">
        <f>[14]Abril!$F$6</f>
        <v>82</v>
      </c>
      <c r="D18" s="18">
        <f>[14]Abril!$F$7</f>
        <v>86</v>
      </c>
      <c r="E18" s="18">
        <f>[14]Abril!$F$8</f>
        <v>88</v>
      </c>
      <c r="F18" s="18">
        <f>[14]Abril!$F$9</f>
        <v>96</v>
      </c>
      <c r="G18" s="18">
        <f>[14]Abril!$F$10</f>
        <v>93</v>
      </c>
      <c r="H18" s="18">
        <f>[14]Abril!$F$11</f>
        <v>89</v>
      </c>
      <c r="I18" s="18">
        <f>[14]Abril!$F$12</f>
        <v>82</v>
      </c>
      <c r="J18" s="18">
        <f>[14]Abril!$F$13</f>
        <v>88</v>
      </c>
      <c r="K18" s="18">
        <f>[14]Abril!$F$14</f>
        <v>82</v>
      </c>
      <c r="L18" s="18">
        <f>[14]Abril!$F$15</f>
        <v>85</v>
      </c>
      <c r="M18" s="18">
        <f>[14]Abril!$F$16</f>
        <v>76</v>
      </c>
      <c r="N18" s="18">
        <f>[14]Abril!$F$17</f>
        <v>80</v>
      </c>
      <c r="O18" s="18">
        <f>[14]Abril!$F$18</f>
        <v>90</v>
      </c>
      <c r="P18" s="18">
        <f>[14]Abril!$F$19</f>
        <v>97</v>
      </c>
      <c r="Q18" s="18">
        <f>[14]Abril!$F$20</f>
        <v>96</v>
      </c>
      <c r="R18" s="18">
        <f>[14]Abril!$F$21</f>
        <v>92</v>
      </c>
      <c r="S18" s="18">
        <f>[14]Abril!$F$22</f>
        <v>97</v>
      </c>
      <c r="T18" s="18">
        <f>[14]Abril!$F$23</f>
        <v>97</v>
      </c>
      <c r="U18" s="18">
        <f>[14]Abril!$F$24</f>
        <v>95</v>
      </c>
      <c r="V18" s="18">
        <f>[14]Abril!$F$25</f>
        <v>94</v>
      </c>
      <c r="W18" s="18">
        <f>[14]Abril!$F$26</f>
        <v>96</v>
      </c>
      <c r="X18" s="18">
        <f>[14]Abril!$F$27</f>
        <v>94</v>
      </c>
      <c r="Y18" s="18">
        <f>[14]Abril!$F$28</f>
        <v>89</v>
      </c>
      <c r="Z18" s="18">
        <f>[14]Abril!$F$29</f>
        <v>84</v>
      </c>
      <c r="AA18" s="18">
        <f>[14]Abril!$F$30</f>
        <v>83</v>
      </c>
      <c r="AB18" s="18">
        <f>[14]Abril!$F$31</f>
        <v>85</v>
      </c>
      <c r="AC18" s="18">
        <f>[14]Abril!$F$32</f>
        <v>85</v>
      </c>
      <c r="AD18" s="18">
        <f>[14]Abril!$F$33</f>
        <v>86</v>
      </c>
      <c r="AE18" s="18">
        <f>[14]Abril!$F$34</f>
        <v>89</v>
      </c>
      <c r="AF18" s="34">
        <f t="shared" si="1"/>
        <v>97</v>
      </c>
      <c r="AG18" s="37">
        <f t="shared" si="2"/>
        <v>89.066666666666663</v>
      </c>
    </row>
    <row r="19" spans="1:33" ht="17.100000000000001" customHeight="1" x14ac:dyDescent="0.2">
      <c r="A19" s="15" t="s">
        <v>49</v>
      </c>
      <c r="B19" s="18">
        <f>[15]Abril!$F$5</f>
        <v>95</v>
      </c>
      <c r="C19" s="18">
        <f>[15]Abril!$F$6</f>
        <v>89</v>
      </c>
      <c r="D19" s="18">
        <f>[15]Abril!$F$7</f>
        <v>93</v>
      </c>
      <c r="E19" s="18">
        <f>[15]Abril!$F$8</f>
        <v>93</v>
      </c>
      <c r="F19" s="18">
        <f>[15]Abril!$F$9</f>
        <v>96</v>
      </c>
      <c r="G19" s="18">
        <f>[15]Abril!$F$10</f>
        <v>89</v>
      </c>
      <c r="H19" s="18">
        <f>[15]Abril!$F$11</f>
        <v>95</v>
      </c>
      <c r="I19" s="18">
        <f>[15]Abril!$F$12</f>
        <v>87</v>
      </c>
      <c r="J19" s="18">
        <f>[15]Abril!$F$13</f>
        <v>82</v>
      </c>
      <c r="K19" s="18">
        <f>[15]Abril!$F$14</f>
        <v>91</v>
      </c>
      <c r="L19" s="18">
        <f>[15]Abril!$F$15</f>
        <v>93</v>
      </c>
      <c r="M19" s="18">
        <f>[15]Abril!$F$16</f>
        <v>92</v>
      </c>
      <c r="N19" s="18">
        <f>[15]Abril!$F$17</f>
        <v>94</v>
      </c>
      <c r="O19" s="18">
        <f>[15]Abril!$F$18</f>
        <v>95</v>
      </c>
      <c r="P19" s="18">
        <f>[15]Abril!$F$19</f>
        <v>94</v>
      </c>
      <c r="Q19" s="18">
        <f>[15]Abril!$F$20</f>
        <v>96</v>
      </c>
      <c r="R19" s="18">
        <f>[15]Abril!$F$21</f>
        <v>95</v>
      </c>
      <c r="S19" s="18">
        <f>[15]Abril!$F$22</f>
        <v>96</v>
      </c>
      <c r="T19" s="18">
        <f>[15]Abril!$F$23</f>
        <v>95</v>
      </c>
      <c r="U19" s="18">
        <f>[15]Abril!$F$24</f>
        <v>95</v>
      </c>
      <c r="V19" s="18">
        <f>[15]Abril!$F$25</f>
        <v>95</v>
      </c>
      <c r="W19" s="18">
        <f>[15]Abril!$F$26</f>
        <v>94</v>
      </c>
      <c r="X19" s="18">
        <f>[15]Abril!$F$27</f>
        <v>95</v>
      </c>
      <c r="Y19" s="18">
        <f>[15]Abril!$F$28</f>
        <v>94</v>
      </c>
      <c r="Z19" s="18">
        <f>[15]Abril!$F$29</f>
        <v>95</v>
      </c>
      <c r="AA19" s="18">
        <f>[15]Abril!$F$30</f>
        <v>93</v>
      </c>
      <c r="AB19" s="18">
        <f>[15]Abril!$F$31</f>
        <v>90</v>
      </c>
      <c r="AC19" s="18">
        <f>[15]Abril!$F$32</f>
        <v>89</v>
      </c>
      <c r="AD19" s="18">
        <f>[15]Abril!$F$33</f>
        <v>95</v>
      </c>
      <c r="AE19" s="18">
        <f>[15]Abril!$F$34</f>
        <v>93</v>
      </c>
      <c r="AF19" s="34">
        <f t="shared" si="1"/>
        <v>96</v>
      </c>
      <c r="AG19" s="37">
        <f t="shared" si="2"/>
        <v>92.933333333333337</v>
      </c>
    </row>
    <row r="20" spans="1:33" ht="17.100000000000001" customHeight="1" x14ac:dyDescent="0.2">
      <c r="A20" s="15" t="s">
        <v>10</v>
      </c>
      <c r="B20" s="18">
        <f>[16]Abril!$F$5</f>
        <v>96</v>
      </c>
      <c r="C20" s="18">
        <f>[16]Abril!$F$6</f>
        <v>95</v>
      </c>
      <c r="D20" s="18">
        <f>[16]Abril!$F$7</f>
        <v>94</v>
      </c>
      <c r="E20" s="18">
        <f>[16]Abril!$F$8</f>
        <v>94</v>
      </c>
      <c r="F20" s="18">
        <f>[16]Abril!$F$9</f>
        <v>95</v>
      </c>
      <c r="G20" s="18">
        <f>[16]Abril!$F$10</f>
        <v>95</v>
      </c>
      <c r="H20" s="18">
        <f>[16]Abril!$F$11</f>
        <v>96</v>
      </c>
      <c r="I20" s="18">
        <f>[16]Abril!$F$12</f>
        <v>86</v>
      </c>
      <c r="J20" s="18">
        <f>[16]Abril!$F$13</f>
        <v>93</v>
      </c>
      <c r="K20" s="18">
        <f>[16]Abril!$F$14</f>
        <v>92</v>
      </c>
      <c r="L20" s="18">
        <f>[16]Abril!$F$15</f>
        <v>94</v>
      </c>
      <c r="M20" s="18">
        <f>[16]Abril!$F$16</f>
        <v>94</v>
      </c>
      <c r="N20" s="18">
        <f>[16]Abril!$F$17</f>
        <v>92</v>
      </c>
      <c r="O20" s="18">
        <f>[16]Abril!$F$18</f>
        <v>91</v>
      </c>
      <c r="P20" s="18">
        <f>[16]Abril!$F$19</f>
        <v>96</v>
      </c>
      <c r="Q20" s="18">
        <f>[16]Abril!$F$20</f>
        <v>95</v>
      </c>
      <c r="R20" s="18">
        <f>[16]Abril!$F$21</f>
        <v>95</v>
      </c>
      <c r="S20" s="18">
        <f>[16]Abril!$F$22</f>
        <v>97</v>
      </c>
      <c r="T20" s="18">
        <f>[16]Abril!$F$23</f>
        <v>97</v>
      </c>
      <c r="U20" s="18">
        <f>[16]Abril!$F$24</f>
        <v>94</v>
      </c>
      <c r="V20" s="18">
        <f>[16]Abril!$F$25</f>
        <v>95</v>
      </c>
      <c r="W20" s="18">
        <f>[16]Abril!$F$26</f>
        <v>96</v>
      </c>
      <c r="X20" s="18">
        <f>[16]Abril!$F$27</f>
        <v>97</v>
      </c>
      <c r="Y20" s="18">
        <f>[16]Abril!$F$28</f>
        <v>97</v>
      </c>
      <c r="Z20" s="18">
        <f>[16]Abril!$F$29</f>
        <v>94</v>
      </c>
      <c r="AA20" s="18">
        <f>[16]Abril!$F$30</f>
        <v>91</v>
      </c>
      <c r="AB20" s="18">
        <f>[16]Abril!$F$31</f>
        <v>93</v>
      </c>
      <c r="AC20" s="18">
        <f>[16]Abril!$F$32</f>
        <v>96</v>
      </c>
      <c r="AD20" s="18">
        <f>[16]Abril!$F$33</f>
        <v>96</v>
      </c>
      <c r="AE20" s="18">
        <f>[16]Abril!$F$34</f>
        <v>91</v>
      </c>
      <c r="AF20" s="34">
        <f t="shared" si="1"/>
        <v>97</v>
      </c>
      <c r="AG20" s="37">
        <f t="shared" si="2"/>
        <v>94.233333333333334</v>
      </c>
    </row>
    <row r="21" spans="1:33" ht="17.100000000000001" customHeight="1" x14ac:dyDescent="0.2">
      <c r="A21" s="15" t="s">
        <v>11</v>
      </c>
      <c r="B21" s="18">
        <f>[17]Abril!$F$5</f>
        <v>98</v>
      </c>
      <c r="C21" s="18">
        <f>[17]Abril!$F$6</f>
        <v>93</v>
      </c>
      <c r="D21" s="18">
        <f>[17]Abril!$F$7</f>
        <v>97</v>
      </c>
      <c r="E21" s="18">
        <f>[17]Abril!$F$8</f>
        <v>98</v>
      </c>
      <c r="F21" s="18">
        <f>[17]Abril!$F$9</f>
        <v>97</v>
      </c>
      <c r="G21" s="18">
        <f>[17]Abril!$F$10</f>
        <v>97</v>
      </c>
      <c r="H21" s="18">
        <f>[17]Abril!$F$11</f>
        <v>90</v>
      </c>
      <c r="I21" s="18">
        <f>[17]Abril!$F$12</f>
        <v>95</v>
      </c>
      <c r="J21" s="18">
        <f>[17]Abril!$F$13</f>
        <v>97</v>
      </c>
      <c r="K21" s="18">
        <f>[17]Abril!$F$14</f>
        <v>96</v>
      </c>
      <c r="L21" s="18">
        <f>[17]Abril!$F$15</f>
        <v>97</v>
      </c>
      <c r="M21" s="18">
        <f>[17]Abril!$F$16</f>
        <v>95</v>
      </c>
      <c r="N21" s="18">
        <f>[17]Abril!$F$17</f>
        <v>96</v>
      </c>
      <c r="O21" s="18">
        <f>[17]Abril!$F$18</f>
        <v>97</v>
      </c>
      <c r="P21" s="18">
        <f>[17]Abril!$F$19</f>
        <v>97</v>
      </c>
      <c r="Q21" s="18">
        <f>[17]Abril!$F$20</f>
        <v>98</v>
      </c>
      <c r="R21" s="18">
        <f>[17]Abril!$F$21</f>
        <v>98</v>
      </c>
      <c r="S21" s="18">
        <f>[17]Abril!$F$22</f>
        <v>98</v>
      </c>
      <c r="T21" s="18">
        <f>[17]Abril!$F$23</f>
        <v>98</v>
      </c>
      <c r="U21" s="18">
        <f>[17]Abril!$F$24</f>
        <v>98</v>
      </c>
      <c r="V21" s="18">
        <f>[17]Abril!$F$25</f>
        <v>97</v>
      </c>
      <c r="W21" s="18">
        <f>[17]Abril!$F$26</f>
        <v>98</v>
      </c>
      <c r="X21" s="18">
        <f>[17]Abril!$F$27</f>
        <v>95</v>
      </c>
      <c r="Y21" s="18">
        <f>[17]Abril!$F$28</f>
        <v>97</v>
      </c>
      <c r="Z21" s="18">
        <f>[17]Abril!$F$29</f>
        <v>94</v>
      </c>
      <c r="AA21" s="18">
        <f>[17]Abril!$F$30</f>
        <v>97</v>
      </c>
      <c r="AB21" s="18">
        <f>[17]Abril!$F$31</f>
        <v>98</v>
      </c>
      <c r="AC21" s="18">
        <f>[17]Abril!$F$32</f>
        <v>97</v>
      </c>
      <c r="AD21" s="18">
        <f>[17]Abril!$F$33</f>
        <v>97</v>
      </c>
      <c r="AE21" s="18">
        <f>[17]Abril!$F$34</f>
        <v>97</v>
      </c>
      <c r="AF21" s="34">
        <f t="shared" si="1"/>
        <v>98</v>
      </c>
      <c r="AG21" s="37">
        <f t="shared" si="2"/>
        <v>96.566666666666663</v>
      </c>
    </row>
    <row r="22" spans="1:33" ht="17.100000000000001" customHeight="1" x14ac:dyDescent="0.2">
      <c r="A22" s="15" t="s">
        <v>12</v>
      </c>
      <c r="B22" s="18" t="str">
        <f>[18]Abril!$F$5</f>
        <v>*</v>
      </c>
      <c r="C22" s="18" t="str">
        <f>[18]Abril!$F$6</f>
        <v>*</v>
      </c>
      <c r="D22" s="18" t="str">
        <f>[18]Abril!$F$7</f>
        <v>*</v>
      </c>
      <c r="E22" s="18" t="str">
        <f>[18]Abril!$F$8</f>
        <v>*</v>
      </c>
      <c r="F22" s="18" t="str">
        <f>[18]Abril!$F$9</f>
        <v>*</v>
      </c>
      <c r="G22" s="18" t="str">
        <f>[18]Abril!$F$10</f>
        <v>*</v>
      </c>
      <c r="H22" s="18" t="str">
        <f>[18]Abril!$F$11</f>
        <v>*</v>
      </c>
      <c r="I22" s="18" t="str">
        <f>[18]Abril!$F$12</f>
        <v>*</v>
      </c>
      <c r="J22" s="18" t="str">
        <f>[18]Abril!$F$13</f>
        <v>*</v>
      </c>
      <c r="K22" s="18" t="str">
        <f>[18]Abril!$F$14</f>
        <v>*</v>
      </c>
      <c r="L22" s="18" t="str">
        <f>[18]Abril!$F$15</f>
        <v>*</v>
      </c>
      <c r="M22" s="18" t="str">
        <f>[18]Abril!$F$16</f>
        <v>*</v>
      </c>
      <c r="N22" s="18" t="str">
        <f>[18]Abril!$F$17</f>
        <v>*</v>
      </c>
      <c r="O22" s="18" t="str">
        <f>[18]Abril!$F$18</f>
        <v>*</v>
      </c>
      <c r="P22" s="18" t="str">
        <f>[18]Abril!$F$19</f>
        <v>*</v>
      </c>
      <c r="Q22" s="18" t="str">
        <f>[18]Abril!$F$20</f>
        <v>*</v>
      </c>
      <c r="R22" s="18" t="str">
        <f>[18]Abril!$F$21</f>
        <v>*</v>
      </c>
      <c r="S22" s="18" t="str">
        <f>[18]Abril!$F$22</f>
        <v>*</v>
      </c>
      <c r="T22" s="18" t="str">
        <f>[18]Abril!$F$23</f>
        <v>*</v>
      </c>
      <c r="U22" s="18" t="str">
        <f>[18]Abril!$F$24</f>
        <v>*</v>
      </c>
      <c r="V22" s="18" t="str">
        <f>[18]Abril!$F$25</f>
        <v>*</v>
      </c>
      <c r="W22" s="18" t="str">
        <f>[18]Abril!$F$26</f>
        <v>*</v>
      </c>
      <c r="X22" s="18" t="str">
        <f>[18]Abril!$F$27</f>
        <v>*</v>
      </c>
      <c r="Y22" s="18" t="str">
        <f>[18]Abril!$F$28</f>
        <v>*</v>
      </c>
      <c r="Z22" s="18" t="str">
        <f>[18]Abril!$F$29</f>
        <v>*</v>
      </c>
      <c r="AA22" s="18" t="str">
        <f>[18]Abril!$F$30</f>
        <v>*</v>
      </c>
      <c r="AB22" s="18" t="str">
        <f>[18]Abril!$F$31</f>
        <v>*</v>
      </c>
      <c r="AC22" s="18" t="str">
        <f>[18]Abril!$F$32</f>
        <v>*</v>
      </c>
      <c r="AD22" s="18" t="str">
        <f>[18]Abril!$F$33</f>
        <v>*</v>
      </c>
      <c r="AE22" s="18" t="str">
        <f>[18]Abril!$F$34</f>
        <v>*</v>
      </c>
      <c r="AF22" s="34" t="s">
        <v>135</v>
      </c>
      <c r="AG22" s="37" t="s">
        <v>135</v>
      </c>
    </row>
    <row r="23" spans="1:33" ht="17.100000000000001" customHeight="1" x14ac:dyDescent="0.2">
      <c r="A23" s="15" t="s">
        <v>13</v>
      </c>
      <c r="B23" s="17">
        <f>[19]Abril!$F$5</f>
        <v>94</v>
      </c>
      <c r="C23" s="17">
        <f>[19]Abril!$F$6</f>
        <v>96</v>
      </c>
      <c r="D23" s="17">
        <f>[19]Abril!$F$7</f>
        <v>95</v>
      </c>
      <c r="E23" s="17">
        <f>[19]Abril!$F$8</f>
        <v>95</v>
      </c>
      <c r="F23" s="17">
        <f>[19]Abril!$F$9</f>
        <v>92</v>
      </c>
      <c r="G23" s="17">
        <f>[19]Abril!$F$10</f>
        <v>94</v>
      </c>
      <c r="H23" s="17">
        <f>[19]Abril!$F$11</f>
        <v>96</v>
      </c>
      <c r="I23" s="17">
        <f>[19]Abril!$F$12</f>
        <v>95</v>
      </c>
      <c r="J23" s="17">
        <f>[19]Abril!$F$13</f>
        <v>95</v>
      </c>
      <c r="K23" s="17">
        <f>[19]Abril!$F$14</f>
        <v>94</v>
      </c>
      <c r="L23" s="17">
        <f>[19]Abril!$F$15</f>
        <v>91</v>
      </c>
      <c r="M23" s="17">
        <f>[19]Abril!$F$16</f>
        <v>95</v>
      </c>
      <c r="N23" s="17">
        <f>[19]Abril!$F$17</f>
        <v>94</v>
      </c>
      <c r="O23" s="17">
        <f>[19]Abril!$F$18</f>
        <v>94</v>
      </c>
      <c r="P23" s="17">
        <f>[19]Abril!$F$19</f>
        <v>95</v>
      </c>
      <c r="Q23" s="17">
        <f>[19]Abril!$F$20</f>
        <v>94</v>
      </c>
      <c r="R23" s="17">
        <f>[19]Abril!$F$21</f>
        <v>95</v>
      </c>
      <c r="S23" s="17">
        <f>[19]Abril!$F$22</f>
        <v>95</v>
      </c>
      <c r="T23" s="17">
        <f>[19]Abril!$F$23</f>
        <v>96</v>
      </c>
      <c r="U23" s="17">
        <f>[19]Abril!$F$24</f>
        <v>94</v>
      </c>
      <c r="V23" s="17">
        <f>[19]Abril!$F$25</f>
        <v>95</v>
      </c>
      <c r="W23" s="17">
        <f>[19]Abril!$F$26</f>
        <v>96</v>
      </c>
      <c r="X23" s="17">
        <f>[19]Abril!$F$27</f>
        <v>93</v>
      </c>
      <c r="Y23" s="17">
        <f>[19]Abril!$F$28</f>
        <v>95</v>
      </c>
      <c r="Z23" s="17">
        <f>[19]Abril!$F$29</f>
        <v>95</v>
      </c>
      <c r="AA23" s="17">
        <f>[19]Abril!$F$30</f>
        <v>95</v>
      </c>
      <c r="AB23" s="17">
        <f>[19]Abril!$F$31</f>
        <v>95</v>
      </c>
      <c r="AC23" s="17">
        <f>[19]Abril!$F$32</f>
        <v>95</v>
      </c>
      <c r="AD23" s="17">
        <f>[19]Abril!$F$33</f>
        <v>96</v>
      </c>
      <c r="AE23" s="17">
        <f>[19]Abril!$F$34</f>
        <v>96</v>
      </c>
      <c r="AF23" s="34">
        <f t="shared" si="1"/>
        <v>96</v>
      </c>
      <c r="AG23" s="37">
        <f t="shared" si="2"/>
        <v>94.666666666666671</v>
      </c>
    </row>
    <row r="24" spans="1:33" ht="17.100000000000001" customHeight="1" x14ac:dyDescent="0.2">
      <c r="A24" s="15" t="s">
        <v>14</v>
      </c>
      <c r="B24" s="18">
        <f>[20]Abril!$F$5</f>
        <v>95</v>
      </c>
      <c r="C24" s="18">
        <f>[20]Abril!$F$6</f>
        <v>94</v>
      </c>
      <c r="D24" s="18">
        <f>[20]Abril!$F$7</f>
        <v>93</v>
      </c>
      <c r="E24" s="18">
        <f>[20]Abril!$F$8</f>
        <v>93</v>
      </c>
      <c r="F24" s="18">
        <f>[20]Abril!$F$9</f>
        <v>93</v>
      </c>
      <c r="G24" s="18">
        <f>[20]Abril!$F$10</f>
        <v>93</v>
      </c>
      <c r="H24" s="18">
        <f>[20]Abril!$F$11</f>
        <v>95</v>
      </c>
      <c r="I24" s="18">
        <f>[20]Abril!$F$12</f>
        <v>90</v>
      </c>
      <c r="J24" s="18">
        <f>[20]Abril!$F$13</f>
        <v>94</v>
      </c>
      <c r="K24" s="18">
        <f>[20]Abril!$F$14</f>
        <v>93</v>
      </c>
      <c r="L24" s="18">
        <f>[20]Abril!$F$15</f>
        <v>95</v>
      </c>
      <c r="M24" s="18">
        <f>[20]Abril!$F$16</f>
        <v>91</v>
      </c>
      <c r="N24" s="18">
        <f>[20]Abril!$F$17</f>
        <v>92</v>
      </c>
      <c r="O24" s="18">
        <f>[20]Abril!$F$18</f>
        <v>92</v>
      </c>
      <c r="P24" s="18">
        <f>[20]Abril!$F$19</f>
        <v>94</v>
      </c>
      <c r="Q24" s="18">
        <f>[20]Abril!$F$20</f>
        <v>94</v>
      </c>
      <c r="R24" s="18">
        <f>[20]Abril!$F$21</f>
        <v>95</v>
      </c>
      <c r="S24" s="18">
        <f>[20]Abril!$F$22</f>
        <v>93</v>
      </c>
      <c r="T24" s="18">
        <f>[20]Abril!$F$23</f>
        <v>95</v>
      </c>
      <c r="U24" s="18">
        <f>[20]Abril!$F$24</f>
        <v>94</v>
      </c>
      <c r="V24" s="18">
        <f>[20]Abril!$F$25</f>
        <v>93</v>
      </c>
      <c r="W24" s="18">
        <f>[20]Abril!$F$26</f>
        <v>95</v>
      </c>
      <c r="X24" s="18">
        <f>[20]Abril!$F$27</f>
        <v>95</v>
      </c>
      <c r="Y24" s="18">
        <f>[20]Abril!$F$28</f>
        <v>94</v>
      </c>
      <c r="Z24" s="18">
        <f>[20]Abril!$F$29</f>
        <v>94</v>
      </c>
      <c r="AA24" s="18">
        <f>[20]Abril!$F$30</f>
        <v>82</v>
      </c>
      <c r="AB24" s="18">
        <f>[20]Abril!$F$31</f>
        <v>95</v>
      </c>
      <c r="AC24" s="18">
        <f>[20]Abril!$F$32</f>
        <v>94</v>
      </c>
      <c r="AD24" s="18">
        <f>[20]Abril!$F$33</f>
        <v>93</v>
      </c>
      <c r="AE24" s="18">
        <f>[20]Abril!$F$34</f>
        <v>85</v>
      </c>
      <c r="AF24" s="34">
        <f t="shared" si="1"/>
        <v>95</v>
      </c>
      <c r="AG24" s="37">
        <f t="shared" si="2"/>
        <v>92.933333333333337</v>
      </c>
    </row>
    <row r="25" spans="1:33" ht="17.100000000000001" customHeight="1" x14ac:dyDescent="0.2">
      <c r="A25" s="15" t="s">
        <v>15</v>
      </c>
      <c r="B25" s="18">
        <f>[21]Abril!$F$5</f>
        <v>95</v>
      </c>
      <c r="C25" s="18">
        <f>[21]Abril!$F$6</f>
        <v>87</v>
      </c>
      <c r="D25" s="18">
        <f>[21]Abril!$F$7</f>
        <v>92</v>
      </c>
      <c r="E25" s="18">
        <f>[21]Abril!$F$8</f>
        <v>94</v>
      </c>
      <c r="F25" s="18">
        <f>[21]Abril!$F$9</f>
        <v>95</v>
      </c>
      <c r="G25" s="18">
        <f>[21]Abril!$F$10</f>
        <v>94</v>
      </c>
      <c r="H25" s="18">
        <f>[21]Abril!$F$11</f>
        <v>89</v>
      </c>
      <c r="I25" s="18">
        <f>[21]Abril!$F$12</f>
        <v>92</v>
      </c>
      <c r="J25" s="18">
        <f>[21]Abril!$F$13</f>
        <v>88</v>
      </c>
      <c r="K25" s="18">
        <f>[21]Abril!$F$14</f>
        <v>89</v>
      </c>
      <c r="L25" s="18">
        <f>[21]Abril!$F$15</f>
        <v>91</v>
      </c>
      <c r="M25" s="18">
        <f>[21]Abril!$F$16</f>
        <v>85</v>
      </c>
      <c r="N25" s="18">
        <f>[21]Abril!$F$17</f>
        <v>84</v>
      </c>
      <c r="O25" s="18">
        <f>[21]Abril!$F$18</f>
        <v>89</v>
      </c>
      <c r="P25" s="18">
        <f>[21]Abril!$F$19</f>
        <v>96</v>
      </c>
      <c r="Q25" s="18">
        <f>[21]Abril!$F$20</f>
        <v>96</v>
      </c>
      <c r="R25" s="18">
        <f>[21]Abril!$F$21</f>
        <v>95</v>
      </c>
      <c r="S25" s="18">
        <f>[21]Abril!$F$22</f>
        <v>96</v>
      </c>
      <c r="T25" s="18">
        <f>[21]Abril!$F$23</f>
        <v>96</v>
      </c>
      <c r="U25" s="18">
        <f>[21]Abril!$F$24</f>
        <v>95</v>
      </c>
      <c r="V25" s="18">
        <f>[21]Abril!$F$25</f>
        <v>91</v>
      </c>
      <c r="W25" s="18">
        <f>[21]Abril!$F$26</f>
        <v>96</v>
      </c>
      <c r="X25" s="18">
        <f>[21]Abril!$F$27</f>
        <v>94</v>
      </c>
      <c r="Y25" s="18">
        <f>[21]Abril!$F$28</f>
        <v>95</v>
      </c>
      <c r="Z25" s="18">
        <f>[21]Abril!$F$29</f>
        <v>88</v>
      </c>
      <c r="AA25" s="18">
        <f>[21]Abril!$F$30</f>
        <v>82</v>
      </c>
      <c r="AB25" s="18">
        <f>[21]Abril!$F$31</f>
        <v>91</v>
      </c>
      <c r="AC25" s="18">
        <f>[21]Abril!$F$32</f>
        <v>91</v>
      </c>
      <c r="AD25" s="18">
        <f>[21]Abril!$F$33</f>
        <v>86</v>
      </c>
      <c r="AE25" s="18">
        <f>[21]Abril!$F$34</f>
        <v>91</v>
      </c>
      <c r="AF25" s="34">
        <f t="shared" si="1"/>
        <v>96</v>
      </c>
      <c r="AG25" s="37">
        <f t="shared" si="2"/>
        <v>91.433333333333337</v>
      </c>
    </row>
    <row r="26" spans="1:33" ht="17.100000000000001" customHeight="1" x14ac:dyDescent="0.2">
      <c r="A26" s="15" t="s">
        <v>16</v>
      </c>
      <c r="B26" s="18">
        <f>[22]Abril!$F$5</f>
        <v>94</v>
      </c>
      <c r="C26" s="18">
        <f>[22]Abril!$F$6</f>
        <v>91</v>
      </c>
      <c r="D26" s="18">
        <f>[22]Abril!$F$7</f>
        <v>91</v>
      </c>
      <c r="E26" s="18">
        <f>[22]Abril!$F$8</f>
        <v>83</v>
      </c>
      <c r="F26" s="18">
        <f>[22]Abril!$F$9</f>
        <v>95</v>
      </c>
      <c r="G26" s="18">
        <f>[22]Abril!$F$10</f>
        <v>93</v>
      </c>
      <c r="H26" s="18">
        <f>[22]Abril!$F$11</f>
        <v>94</v>
      </c>
      <c r="I26" s="18">
        <f>[22]Abril!$F$12</f>
        <v>90</v>
      </c>
      <c r="J26" s="18">
        <f>[22]Abril!$F$13</f>
        <v>93</v>
      </c>
      <c r="K26" s="18">
        <f>[22]Abril!$F$14</f>
        <v>90</v>
      </c>
      <c r="L26" s="18">
        <f>[22]Abril!$F$15</f>
        <v>92</v>
      </c>
      <c r="M26" s="18">
        <f>[22]Abril!$F$16</f>
        <v>92</v>
      </c>
      <c r="N26" s="18">
        <f>[22]Abril!$F$17</f>
        <v>90</v>
      </c>
      <c r="O26" s="18">
        <f>[22]Abril!$F$18</f>
        <v>89</v>
      </c>
      <c r="P26" s="18">
        <f>[22]Abril!$F$19</f>
        <v>94</v>
      </c>
      <c r="Q26" s="18">
        <f>[22]Abril!$F$20</f>
        <v>94</v>
      </c>
      <c r="R26" s="18">
        <f>[22]Abril!$F$21</f>
        <v>89</v>
      </c>
      <c r="S26" s="18">
        <f>[22]Abril!$F$22</f>
        <v>95</v>
      </c>
      <c r="T26" s="18">
        <f>[22]Abril!$F$23</f>
        <v>94</v>
      </c>
      <c r="U26" s="18">
        <f>[22]Abril!$F$24</f>
        <v>89</v>
      </c>
      <c r="V26" s="18">
        <f>[22]Abril!$F$25</f>
        <v>90</v>
      </c>
      <c r="W26" s="18">
        <f>[22]Abril!$F$26</f>
        <v>93</v>
      </c>
      <c r="X26" s="18">
        <f>[22]Abril!$F$27</f>
        <v>91</v>
      </c>
      <c r="Y26" s="18">
        <f>[22]Abril!$F$28</f>
        <v>90</v>
      </c>
      <c r="Z26" s="18">
        <f>[22]Abril!$F$29</f>
        <v>91</v>
      </c>
      <c r="AA26" s="18">
        <f>[22]Abril!$F$30</f>
        <v>89</v>
      </c>
      <c r="AB26" s="18">
        <f>[22]Abril!$F$31</f>
        <v>90</v>
      </c>
      <c r="AC26" s="18">
        <f>[22]Abril!$F$32</f>
        <v>89</v>
      </c>
      <c r="AD26" s="18">
        <f>[22]Abril!$F$33</f>
        <v>93</v>
      </c>
      <c r="AE26" s="18">
        <f>[22]Abril!$F$34</f>
        <v>92</v>
      </c>
      <c r="AF26" s="34">
        <f t="shared" si="1"/>
        <v>95</v>
      </c>
      <c r="AG26" s="37">
        <f t="shared" si="2"/>
        <v>91.333333333333329</v>
      </c>
    </row>
    <row r="27" spans="1:33" ht="17.100000000000001" customHeight="1" x14ac:dyDescent="0.2">
      <c r="A27" s="15" t="s">
        <v>17</v>
      </c>
      <c r="B27" s="18">
        <f>[23]Abril!$F$5</f>
        <v>96</v>
      </c>
      <c r="C27" s="18">
        <f>[23]Abril!$F$6</f>
        <v>95</v>
      </c>
      <c r="D27" s="18">
        <f>[23]Abril!$F$7</f>
        <v>94</v>
      </c>
      <c r="E27" s="18">
        <f>[23]Abril!$F$8</f>
        <v>97</v>
      </c>
      <c r="F27" s="18">
        <f>[23]Abril!$F$9</f>
        <v>96</v>
      </c>
      <c r="G27" s="18">
        <f>[23]Abril!$F$10</f>
        <v>96</v>
      </c>
      <c r="H27" s="18">
        <f>[23]Abril!$F$11</f>
        <v>95</v>
      </c>
      <c r="I27" s="18">
        <f>[23]Abril!$F$12</f>
        <v>87</v>
      </c>
      <c r="J27" s="18">
        <f>[23]Abril!$F$13</f>
        <v>96</v>
      </c>
      <c r="K27" s="18">
        <f>[23]Abril!$F$14</f>
        <v>97</v>
      </c>
      <c r="L27" s="18">
        <f>[23]Abril!$F$15</f>
        <v>97</v>
      </c>
      <c r="M27" s="18">
        <f>[23]Abril!$F$16</f>
        <v>96</v>
      </c>
      <c r="N27" s="18">
        <f>[23]Abril!$F$17</f>
        <v>95</v>
      </c>
      <c r="O27" s="18">
        <f>[23]Abril!$F$18</f>
        <v>95</v>
      </c>
      <c r="P27" s="18">
        <f>[23]Abril!$F$19</f>
        <v>96</v>
      </c>
      <c r="Q27" s="18">
        <f>[23]Abril!$F$20</f>
        <v>97</v>
      </c>
      <c r="R27" s="18">
        <f>[23]Abril!$F$21</f>
        <v>96</v>
      </c>
      <c r="S27" s="18">
        <f>[23]Abril!$F$22</f>
        <v>96</v>
      </c>
      <c r="T27" s="18">
        <f>[23]Abril!$F$23</f>
        <v>97</v>
      </c>
      <c r="U27" s="18">
        <f>[23]Abril!$F$24</f>
        <v>96</v>
      </c>
      <c r="V27" s="18">
        <f>[23]Abril!$F$25</f>
        <v>96</v>
      </c>
      <c r="W27" s="18">
        <f>[23]Abril!$F$26</f>
        <v>96</v>
      </c>
      <c r="X27" s="18">
        <f>[23]Abril!$F$27</f>
        <v>96</v>
      </c>
      <c r="Y27" s="18">
        <f>[23]Abril!$F$28</f>
        <v>96</v>
      </c>
      <c r="Z27" s="18">
        <f>[23]Abril!$F$29</f>
        <v>95</v>
      </c>
      <c r="AA27" s="18">
        <f>[23]Abril!$F$30</f>
        <v>96</v>
      </c>
      <c r="AB27" s="18">
        <f>[23]Abril!$F$31</f>
        <v>95</v>
      </c>
      <c r="AC27" s="18">
        <f>[23]Abril!$F$32</f>
        <v>97</v>
      </c>
      <c r="AD27" s="18">
        <f>[23]Abril!$F$33</f>
        <v>97</v>
      </c>
      <c r="AE27" s="18">
        <f>[23]Abril!$F$34</f>
        <v>92</v>
      </c>
      <c r="AF27" s="34">
        <f>MAX(B27:AE27)</f>
        <v>97</v>
      </c>
      <c r="AG27" s="37">
        <f>AVERAGE(B27:AE27)</f>
        <v>95.533333333333331</v>
      </c>
    </row>
    <row r="28" spans="1:33" ht="17.100000000000001" customHeight="1" x14ac:dyDescent="0.2">
      <c r="A28" s="15" t="s">
        <v>18</v>
      </c>
      <c r="B28" s="18" t="str">
        <f>[24]Abril!$F$5</f>
        <v>*</v>
      </c>
      <c r="C28" s="18" t="str">
        <f>[24]Abril!$F$6</f>
        <v>*</v>
      </c>
      <c r="D28" s="18" t="str">
        <f>[24]Abril!$F$7</f>
        <v>*</v>
      </c>
      <c r="E28" s="18" t="str">
        <f>[24]Abril!$F$8</f>
        <v>*</v>
      </c>
      <c r="F28" s="18" t="str">
        <f>[24]Abril!$F$9</f>
        <v>*</v>
      </c>
      <c r="G28" s="18" t="str">
        <f>[24]Abril!$F$10</f>
        <v>*</v>
      </c>
      <c r="H28" s="18" t="str">
        <f>[24]Abril!$F$11</f>
        <v>*</v>
      </c>
      <c r="I28" s="18" t="str">
        <f>[24]Abril!$F$12</f>
        <v>*</v>
      </c>
      <c r="J28" s="18" t="str">
        <f>[24]Abril!$F$13</f>
        <v>*</v>
      </c>
      <c r="K28" s="18" t="str">
        <f>[24]Abril!$F$14</f>
        <v>*</v>
      </c>
      <c r="L28" s="18" t="str">
        <f>[24]Abril!$F$15</f>
        <v>*</v>
      </c>
      <c r="M28" s="18" t="str">
        <f>[24]Abril!$F$16</f>
        <v>*</v>
      </c>
      <c r="N28" s="18" t="str">
        <f>[24]Abril!$F$17</f>
        <v>*</v>
      </c>
      <c r="O28" s="18" t="str">
        <f>[24]Abril!$F$18</f>
        <v>*</v>
      </c>
      <c r="P28" s="18" t="str">
        <f>[24]Abril!$F$19</f>
        <v>*</v>
      </c>
      <c r="Q28" s="18" t="str">
        <f>[24]Abril!$F$20</f>
        <v>*</v>
      </c>
      <c r="R28" s="18" t="str">
        <f>[24]Abril!$F$21</f>
        <v>*</v>
      </c>
      <c r="S28" s="18" t="str">
        <f>[24]Abril!$F$22</f>
        <v>*</v>
      </c>
      <c r="T28" s="18" t="str">
        <f>[24]Abril!$F$23</f>
        <v>*</v>
      </c>
      <c r="U28" s="18" t="str">
        <f>[24]Abril!$F$24</f>
        <v>*</v>
      </c>
      <c r="V28" s="18" t="str">
        <f>[24]Abril!$F$25</f>
        <v>*</v>
      </c>
      <c r="W28" s="18" t="str">
        <f>[24]Abril!$F$26</f>
        <v>*</v>
      </c>
      <c r="X28" s="79" t="str">
        <f>[24]Abril!$F$27</f>
        <v>*</v>
      </c>
      <c r="Y28" s="18" t="str">
        <f>[24]Abril!$F$28</f>
        <v>*</v>
      </c>
      <c r="Z28" s="18" t="str">
        <f>[24]Abril!$F$29</f>
        <v>*</v>
      </c>
      <c r="AA28" s="18" t="str">
        <f>[24]Abril!$F$30</f>
        <v>*</v>
      </c>
      <c r="AB28" s="18" t="str">
        <f>[24]Abril!$F$31</f>
        <v>*</v>
      </c>
      <c r="AC28" s="18" t="str">
        <f>[24]Abril!$F$32</f>
        <v>*</v>
      </c>
      <c r="AD28" s="18" t="str">
        <f>[24]Abril!$F$33</f>
        <v>*</v>
      </c>
      <c r="AE28" s="18" t="str">
        <f>[24]Abril!$F$34</f>
        <v>*</v>
      </c>
      <c r="AF28" s="34" t="s">
        <v>135</v>
      </c>
      <c r="AG28" s="37" t="s">
        <v>135</v>
      </c>
    </row>
    <row r="29" spans="1:33" ht="17.100000000000001" customHeight="1" x14ac:dyDescent="0.2">
      <c r="A29" s="15" t="s">
        <v>19</v>
      </c>
      <c r="B29" s="18">
        <f>[25]Abril!$F$5</f>
        <v>93</v>
      </c>
      <c r="C29" s="18">
        <f>[25]Abril!$F$6</f>
        <v>90</v>
      </c>
      <c r="D29" s="18">
        <f>[25]Abril!$F$7</f>
        <v>83</v>
      </c>
      <c r="E29" s="18">
        <f>[25]Abril!$F$8</f>
        <v>94</v>
      </c>
      <c r="F29" s="18">
        <f>[25]Abril!$F$9</f>
        <v>95</v>
      </c>
      <c r="G29" s="18">
        <f>[25]Abril!$F$10</f>
        <v>92</v>
      </c>
      <c r="H29" s="18">
        <f>[25]Abril!$F$11</f>
        <v>93</v>
      </c>
      <c r="I29" s="18">
        <f>[25]Abril!$F$12</f>
        <v>89</v>
      </c>
      <c r="J29" s="18">
        <f>[25]Abril!$F$13</f>
        <v>86</v>
      </c>
      <c r="K29" s="18">
        <f>[25]Abril!$F$14</f>
        <v>90</v>
      </c>
      <c r="L29" s="18">
        <f>[25]Abril!$F$15</f>
        <v>89</v>
      </c>
      <c r="M29" s="18">
        <f>[25]Abril!$F$16</f>
        <v>89</v>
      </c>
      <c r="N29" s="18">
        <f>[25]Abril!$F$17</f>
        <v>85</v>
      </c>
      <c r="O29" s="18">
        <f>[25]Abril!$F$18</f>
        <v>95</v>
      </c>
      <c r="P29" s="18">
        <f>[25]Abril!$F$19</f>
        <v>95</v>
      </c>
      <c r="Q29" s="18">
        <f>[25]Abril!$F$20</f>
        <v>96</v>
      </c>
      <c r="R29" s="18">
        <f>[25]Abril!$F$21</f>
        <v>95</v>
      </c>
      <c r="S29" s="18">
        <f>[25]Abril!$F$22</f>
        <v>95</v>
      </c>
      <c r="T29" s="18">
        <f>[25]Abril!$F$23</f>
        <v>95</v>
      </c>
      <c r="U29" s="18">
        <f>[25]Abril!$F$24</f>
        <v>93</v>
      </c>
      <c r="V29" s="18">
        <f>[25]Abril!$F$25</f>
        <v>95</v>
      </c>
      <c r="W29" s="18">
        <f>[25]Abril!$F$26</f>
        <v>94</v>
      </c>
      <c r="X29" s="18">
        <f>[25]Abril!$F$27</f>
        <v>96</v>
      </c>
      <c r="Y29" s="18">
        <f>[25]Abril!$F$28</f>
        <v>94</v>
      </c>
      <c r="Z29" s="18">
        <f>[25]Abril!$F$29</f>
        <v>92</v>
      </c>
      <c r="AA29" s="18">
        <f>[25]Abril!$F$30</f>
        <v>87</v>
      </c>
      <c r="AB29" s="18">
        <f>[25]Abril!$F$31</f>
        <v>89</v>
      </c>
      <c r="AC29" s="18">
        <f>[25]Abril!$F$32</f>
        <v>87</v>
      </c>
      <c r="AD29" s="18">
        <f>[25]Abril!$F$33</f>
        <v>87</v>
      </c>
      <c r="AE29" s="18">
        <f>[25]Abril!$F$34</f>
        <v>93</v>
      </c>
      <c r="AF29" s="34">
        <f t="shared" si="1"/>
        <v>96</v>
      </c>
      <c r="AG29" s="37">
        <f t="shared" si="2"/>
        <v>91.533333333333331</v>
      </c>
    </row>
    <row r="30" spans="1:33" ht="17.100000000000001" customHeight="1" x14ac:dyDescent="0.2">
      <c r="A30" s="15" t="s">
        <v>31</v>
      </c>
      <c r="B30" s="18">
        <f>[26]Abril!$F$5</f>
        <v>94</v>
      </c>
      <c r="C30" s="18">
        <f>[26]Abril!$F$6</f>
        <v>90</v>
      </c>
      <c r="D30" s="18">
        <f>[26]Abril!$F$7</f>
        <v>88</v>
      </c>
      <c r="E30" s="18">
        <f>[26]Abril!$F$8</f>
        <v>89</v>
      </c>
      <c r="F30" s="18">
        <f>[26]Abril!$F$9</f>
        <v>95</v>
      </c>
      <c r="G30" s="18">
        <f>[26]Abril!$F$10</f>
        <v>93</v>
      </c>
      <c r="H30" s="18">
        <f>[26]Abril!$F$11</f>
        <v>93</v>
      </c>
      <c r="I30" s="18">
        <f>[26]Abril!$F$12</f>
        <v>88</v>
      </c>
      <c r="J30" s="18">
        <f>[26]Abril!$F$13</f>
        <v>89</v>
      </c>
      <c r="K30" s="18">
        <f>[26]Abril!$F$14</f>
        <v>90</v>
      </c>
      <c r="L30" s="18">
        <f>[26]Abril!$F$15</f>
        <v>91</v>
      </c>
      <c r="M30" s="18">
        <f>[26]Abril!$F$16</f>
        <v>87</v>
      </c>
      <c r="N30" s="18">
        <f>[26]Abril!$F$17</f>
        <v>92</v>
      </c>
      <c r="O30" s="18">
        <f>[26]Abril!$F$18</f>
        <v>90</v>
      </c>
      <c r="P30" s="18">
        <f>[26]Abril!$F$19</f>
        <v>95</v>
      </c>
      <c r="Q30" s="18">
        <f>[26]Abril!$F$20</f>
        <v>94</v>
      </c>
      <c r="R30" s="18">
        <f>[26]Abril!$F$21</f>
        <v>91</v>
      </c>
      <c r="S30" s="18">
        <f>[26]Abril!$F$22</f>
        <v>95</v>
      </c>
      <c r="T30" s="18">
        <f>[26]Abril!$F$23</f>
        <v>96</v>
      </c>
      <c r="U30" s="18">
        <f>[26]Abril!$F$24</f>
        <v>90</v>
      </c>
      <c r="V30" s="18">
        <f>[26]Abril!$F$25</f>
        <v>94</v>
      </c>
      <c r="W30" s="18">
        <f>[26]Abril!$F$26</f>
        <v>95</v>
      </c>
      <c r="X30" s="18">
        <f>[26]Abril!$F$27</f>
        <v>93</v>
      </c>
      <c r="Y30" s="18">
        <f>[26]Abril!$F$28</f>
        <v>94</v>
      </c>
      <c r="Z30" s="18">
        <f>[26]Abril!$F$29</f>
        <v>94</v>
      </c>
      <c r="AA30" s="18">
        <f>[26]Abril!$F$30</f>
        <v>92</v>
      </c>
      <c r="AB30" s="18">
        <f>[26]Abril!$F$31</f>
        <v>90</v>
      </c>
      <c r="AC30" s="18">
        <f>[26]Abril!$F$32</f>
        <v>92</v>
      </c>
      <c r="AD30" s="18">
        <f>[26]Abril!$F$33</f>
        <v>93</v>
      </c>
      <c r="AE30" s="18">
        <f>[26]Abril!$F$34</f>
        <v>89</v>
      </c>
      <c r="AF30" s="34">
        <f t="shared" si="1"/>
        <v>96</v>
      </c>
      <c r="AG30" s="37">
        <f t="shared" si="2"/>
        <v>91.86666666666666</v>
      </c>
    </row>
    <row r="31" spans="1:33" ht="17.100000000000001" customHeight="1" x14ac:dyDescent="0.2">
      <c r="A31" s="15" t="s">
        <v>51</v>
      </c>
      <c r="B31" s="18">
        <f>[27]Abril!$F$5</f>
        <v>95</v>
      </c>
      <c r="C31" s="18">
        <f>[27]Abril!$F$6</f>
        <v>95</v>
      </c>
      <c r="D31" s="18">
        <f>[27]Abril!$F$7</f>
        <v>93</v>
      </c>
      <c r="E31" s="18">
        <f>[27]Abril!$F$8</f>
        <v>92</v>
      </c>
      <c r="F31" s="18">
        <f>[27]Abril!$F$9</f>
        <v>91</v>
      </c>
      <c r="G31" s="18">
        <f>[27]Abril!$F$10</f>
        <v>96</v>
      </c>
      <c r="H31" s="18">
        <f>[27]Abril!$F$11</f>
        <v>90</v>
      </c>
      <c r="I31" s="18">
        <f>[27]Abril!$F$12</f>
        <v>92</v>
      </c>
      <c r="J31" s="18">
        <f>[27]Abril!$F$13</f>
        <v>92</v>
      </c>
      <c r="K31" s="18">
        <f>[27]Abril!$F$14</f>
        <v>95</v>
      </c>
      <c r="L31" s="18">
        <f>[27]Abril!$F$15</f>
        <v>92</v>
      </c>
      <c r="M31" s="18">
        <f>[27]Abril!$F$16</f>
        <v>94</v>
      </c>
      <c r="N31" s="18">
        <f>[27]Abril!$F$17</f>
        <v>93</v>
      </c>
      <c r="O31" s="18">
        <f>[27]Abril!$F$18</f>
        <v>93</v>
      </c>
      <c r="P31" s="18">
        <f>[27]Abril!$F$19</f>
        <v>94</v>
      </c>
      <c r="Q31" s="18">
        <f>[27]Abril!$F$20</f>
        <v>94</v>
      </c>
      <c r="R31" s="18">
        <f>[27]Abril!$F$21</f>
        <v>93</v>
      </c>
      <c r="S31" s="18">
        <f>[27]Abril!$F$22</f>
        <v>95</v>
      </c>
      <c r="T31" s="18">
        <f>[27]Abril!$F$23</f>
        <v>94</v>
      </c>
      <c r="U31" s="18">
        <f>[27]Abril!$F$24</f>
        <v>96</v>
      </c>
      <c r="V31" s="18">
        <f>[27]Abril!$F$25</f>
        <v>94</v>
      </c>
      <c r="W31" s="18">
        <f>[27]Abril!$F$26</f>
        <v>95</v>
      </c>
      <c r="X31" s="18">
        <f>[27]Abril!$F$27</f>
        <v>96</v>
      </c>
      <c r="Y31" s="18">
        <f>[27]Abril!$F$28</f>
        <v>94</v>
      </c>
      <c r="Z31" s="18">
        <f>[27]Abril!$F$29</f>
        <v>95</v>
      </c>
      <c r="AA31" s="18">
        <f>[27]Abril!$F$30</f>
        <v>95</v>
      </c>
      <c r="AB31" s="18">
        <f>[27]Abril!$F$31</f>
        <v>95</v>
      </c>
      <c r="AC31" s="18">
        <f>[27]Abril!$F$32</f>
        <v>93</v>
      </c>
      <c r="AD31" s="18">
        <f>[27]Abril!$F$33</f>
        <v>90</v>
      </c>
      <c r="AE31" s="18">
        <f>[27]Abril!$F$34</f>
        <v>94</v>
      </c>
      <c r="AF31" s="34">
        <f>MAX(B31:AE31)</f>
        <v>96</v>
      </c>
      <c r="AG31" s="37">
        <f>AVERAGE(B31:AE31)</f>
        <v>93.666666666666671</v>
      </c>
    </row>
    <row r="32" spans="1:33" ht="17.100000000000001" customHeight="1" x14ac:dyDescent="0.2">
      <c r="A32" s="15" t="s">
        <v>20</v>
      </c>
      <c r="B32" s="18">
        <f>[28]Abril!$F$5</f>
        <v>95</v>
      </c>
      <c r="C32" s="18">
        <f>[28]Abril!$F$6</f>
        <v>88</v>
      </c>
      <c r="D32" s="18">
        <f>[28]Abril!$F$7</f>
        <v>90</v>
      </c>
      <c r="E32" s="18">
        <f>[28]Abril!$F$8</f>
        <v>84</v>
      </c>
      <c r="F32" s="18">
        <f>[28]Abril!$F$9</f>
        <v>94</v>
      </c>
      <c r="G32" s="18">
        <f>[28]Abril!$F$10</f>
        <v>88</v>
      </c>
      <c r="H32" s="18">
        <f>[28]Abril!$F$11</f>
        <v>92</v>
      </c>
      <c r="I32" s="18">
        <f>[28]Abril!$F$12</f>
        <v>82</v>
      </c>
      <c r="J32" s="18">
        <f>[28]Abril!$F$13</f>
        <v>89</v>
      </c>
      <c r="K32" s="18">
        <f>[28]Abril!$F$14</f>
        <v>90</v>
      </c>
      <c r="L32" s="18">
        <f>[28]Abril!$F$15</f>
        <v>95</v>
      </c>
      <c r="M32" s="18">
        <f>[28]Abril!$F$16</f>
        <v>89</v>
      </c>
      <c r="N32" s="18">
        <f>[28]Abril!$F$17</f>
        <v>91</v>
      </c>
      <c r="O32" s="18">
        <f>[28]Abril!$F$18</f>
        <v>82</v>
      </c>
      <c r="P32" s="18">
        <f>[28]Abril!$F$19</f>
        <v>94</v>
      </c>
      <c r="Q32" s="18">
        <f>[28]Abril!$F$20</f>
        <v>90</v>
      </c>
      <c r="R32" s="18">
        <f>[28]Abril!$F$21</f>
        <v>86</v>
      </c>
      <c r="S32" s="18">
        <f>[28]Abril!$F$22</f>
        <v>93</v>
      </c>
      <c r="T32" s="18">
        <f>[28]Abril!$F$23</f>
        <v>90</v>
      </c>
      <c r="U32" s="18">
        <f>[28]Abril!$F$24</f>
        <v>84</v>
      </c>
      <c r="V32" s="18">
        <f>[28]Abril!$F$25</f>
        <v>79</v>
      </c>
      <c r="W32" s="18">
        <f>[28]Abril!$F$26</f>
        <v>78</v>
      </c>
      <c r="X32" s="18">
        <f>[28]Abril!$F$27</f>
        <v>88</v>
      </c>
      <c r="Y32" s="18">
        <f>[28]Abril!$F$28</f>
        <v>85</v>
      </c>
      <c r="Z32" s="18">
        <f>[28]Abril!$F$29</f>
        <v>90</v>
      </c>
      <c r="AA32" s="18">
        <f>[28]Abril!$F$30</f>
        <v>78</v>
      </c>
      <c r="AB32" s="18">
        <f>[28]Abril!$F$31</f>
        <v>88</v>
      </c>
      <c r="AC32" s="18">
        <f>[28]Abril!$F$32</f>
        <v>93</v>
      </c>
      <c r="AD32" s="18">
        <f>[28]Abril!$F$33</f>
        <v>89</v>
      </c>
      <c r="AE32" s="18">
        <f>[28]Abril!$F$34</f>
        <v>86</v>
      </c>
      <c r="AF32" s="34">
        <f>MAX(B32:AE32)</f>
        <v>95</v>
      </c>
      <c r="AG32" s="37">
        <f>AVERAGE(B32:AE32)</f>
        <v>88</v>
      </c>
    </row>
    <row r="33" spans="1:35" s="5" customFormat="1" ht="17.100000000000001" customHeight="1" thickBot="1" x14ac:dyDescent="0.25">
      <c r="A33" s="81" t="s">
        <v>33</v>
      </c>
      <c r="B33" s="82">
        <f t="shared" ref="B33:AF33" si="5">MAX(B5:B32)</f>
        <v>100</v>
      </c>
      <c r="C33" s="82">
        <f t="shared" si="5"/>
        <v>100</v>
      </c>
      <c r="D33" s="82">
        <f t="shared" si="5"/>
        <v>100</v>
      </c>
      <c r="E33" s="82">
        <f t="shared" si="5"/>
        <v>100</v>
      </c>
      <c r="F33" s="82">
        <f t="shared" si="5"/>
        <v>100</v>
      </c>
      <c r="G33" s="82">
        <f t="shared" si="5"/>
        <v>100</v>
      </c>
      <c r="H33" s="82">
        <f t="shared" si="5"/>
        <v>100</v>
      </c>
      <c r="I33" s="82">
        <f t="shared" si="5"/>
        <v>100</v>
      </c>
      <c r="J33" s="82">
        <f t="shared" si="5"/>
        <v>100</v>
      </c>
      <c r="K33" s="82">
        <f t="shared" si="5"/>
        <v>100</v>
      </c>
      <c r="L33" s="82">
        <f t="shared" si="5"/>
        <v>100</v>
      </c>
      <c r="M33" s="82">
        <f t="shared" si="5"/>
        <v>100</v>
      </c>
      <c r="N33" s="82">
        <f t="shared" si="5"/>
        <v>100</v>
      </c>
      <c r="O33" s="82">
        <f t="shared" si="5"/>
        <v>100</v>
      </c>
      <c r="P33" s="82">
        <f t="shared" si="5"/>
        <v>100</v>
      </c>
      <c r="Q33" s="82">
        <f t="shared" si="5"/>
        <v>100</v>
      </c>
      <c r="R33" s="82">
        <f t="shared" si="5"/>
        <v>100</v>
      </c>
      <c r="S33" s="82">
        <f t="shared" si="5"/>
        <v>100</v>
      </c>
      <c r="T33" s="82">
        <f t="shared" si="5"/>
        <v>100</v>
      </c>
      <c r="U33" s="82">
        <f t="shared" si="5"/>
        <v>100</v>
      </c>
      <c r="V33" s="82">
        <f t="shared" si="5"/>
        <v>100</v>
      </c>
      <c r="W33" s="82">
        <f t="shared" si="5"/>
        <v>99</v>
      </c>
      <c r="X33" s="82">
        <f t="shared" si="5"/>
        <v>100</v>
      </c>
      <c r="Y33" s="82">
        <f t="shared" si="5"/>
        <v>100</v>
      </c>
      <c r="Z33" s="82">
        <f t="shared" si="5"/>
        <v>100</v>
      </c>
      <c r="AA33" s="82">
        <f t="shared" si="5"/>
        <v>100</v>
      </c>
      <c r="AB33" s="82">
        <f t="shared" si="5"/>
        <v>100</v>
      </c>
      <c r="AC33" s="82">
        <f t="shared" si="5"/>
        <v>100</v>
      </c>
      <c r="AD33" s="82">
        <f t="shared" si="5"/>
        <v>100</v>
      </c>
      <c r="AE33" s="82">
        <f t="shared" si="5"/>
        <v>100</v>
      </c>
      <c r="AF33" s="83">
        <f t="shared" si="5"/>
        <v>100</v>
      </c>
      <c r="AG33" s="115">
        <f>AVERAGE(AG5:AG32)</f>
        <v>92.628007889546353</v>
      </c>
      <c r="AH33" s="8"/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111"/>
      <c r="AG34" s="112"/>
    </row>
    <row r="35" spans="1:35" x14ac:dyDescent="0.2">
      <c r="A35" s="92"/>
      <c r="B35" s="88"/>
      <c r="C35" s="88" t="s">
        <v>144</v>
      </c>
      <c r="D35" s="88"/>
      <c r="E35" s="88"/>
      <c r="F35" s="88"/>
      <c r="G35" s="88"/>
      <c r="H35" s="89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133</v>
      </c>
      <c r="W35" s="89"/>
      <c r="X35" s="89"/>
      <c r="Y35" s="89"/>
      <c r="Z35" s="89"/>
      <c r="AA35" s="89"/>
      <c r="AB35" s="89"/>
      <c r="AC35" s="89"/>
      <c r="AD35" s="90"/>
      <c r="AE35" s="89"/>
      <c r="AF35" s="89"/>
      <c r="AG35" s="99"/>
      <c r="AH35" s="2"/>
    </row>
    <row r="36" spans="1:35" x14ac:dyDescent="0.2">
      <c r="A36" s="92"/>
      <c r="B36" s="89"/>
      <c r="C36" s="89"/>
      <c r="D36" s="89"/>
      <c r="E36" s="89"/>
      <c r="F36" s="89"/>
      <c r="G36" s="89"/>
      <c r="H36" s="89"/>
      <c r="I36" s="89"/>
      <c r="J36" s="93"/>
      <c r="K36" s="93"/>
      <c r="L36" s="93"/>
      <c r="M36" s="93" t="s">
        <v>53</v>
      </c>
      <c r="N36" s="93"/>
      <c r="O36" s="93"/>
      <c r="P36" s="93"/>
      <c r="Q36" s="89"/>
      <c r="R36" s="89"/>
      <c r="S36" s="89"/>
      <c r="T36" s="89"/>
      <c r="U36" s="89"/>
      <c r="V36" s="93" t="s">
        <v>134</v>
      </c>
      <c r="W36" s="93"/>
      <c r="X36" s="89"/>
      <c r="Y36" s="89"/>
      <c r="Z36" s="89"/>
      <c r="AA36" s="89"/>
      <c r="AB36" s="89"/>
      <c r="AC36" s="89"/>
      <c r="AD36" s="90"/>
      <c r="AE36" s="94"/>
      <c r="AF36" s="107"/>
      <c r="AG36" s="91"/>
      <c r="AH36" s="2"/>
      <c r="AI36" s="2"/>
    </row>
    <row r="37" spans="1:35" x14ac:dyDescent="0.2">
      <c r="A37" s="92"/>
      <c r="B37" s="97"/>
      <c r="C37" s="97"/>
      <c r="D37" s="97"/>
      <c r="E37" s="97" t="s">
        <v>136</v>
      </c>
      <c r="F37" s="97"/>
      <c r="G37" s="97"/>
      <c r="H37" s="97"/>
      <c r="I37" s="89"/>
      <c r="J37" s="89"/>
      <c r="K37" s="89"/>
      <c r="L37" s="89"/>
      <c r="M37" s="89"/>
      <c r="N37" s="89"/>
      <c r="O37" s="89"/>
      <c r="P37" s="89"/>
      <c r="Q37" s="98"/>
      <c r="R37" s="98"/>
      <c r="S37" s="98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90"/>
      <c r="AG37" s="113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9"/>
      <c r="AG38" s="114"/>
    </row>
    <row r="40" spans="1:35" x14ac:dyDescent="0.2">
      <c r="C40" s="2" t="s">
        <v>54</v>
      </c>
    </row>
    <row r="41" spans="1:35" x14ac:dyDescent="0.2">
      <c r="E41" s="2" t="s">
        <v>54</v>
      </c>
    </row>
    <row r="42" spans="1:35" x14ac:dyDescent="0.2">
      <c r="K42" s="2" t="s">
        <v>54</v>
      </c>
      <c r="U42" s="2" t="s">
        <v>54</v>
      </c>
    </row>
    <row r="47" spans="1:35" x14ac:dyDescent="0.2">
      <c r="P47" s="2" t="s">
        <v>54</v>
      </c>
    </row>
  </sheetData>
  <mergeCells count="33">
    <mergeCell ref="L3:L4"/>
    <mergeCell ref="K3:K4"/>
    <mergeCell ref="V3:V4"/>
    <mergeCell ref="N3:N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S3:S4"/>
    <mergeCell ref="A2:A4"/>
    <mergeCell ref="M3:M4"/>
    <mergeCell ref="Z3:Z4"/>
    <mergeCell ref="I3:I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AJ24" sqref="AJ2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139" t="s">
        <v>27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</row>
    <row r="2" spans="1:33" s="4" customFormat="1" ht="20.100000000000001" customHeight="1" x14ac:dyDescent="0.2">
      <c r="A2" s="140" t="s">
        <v>21</v>
      </c>
      <c r="B2" s="138" t="s">
        <v>143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</row>
    <row r="3" spans="1:33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32" t="s">
        <v>42</v>
      </c>
      <c r="AG3" s="35" t="s">
        <v>40</v>
      </c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32" t="s">
        <v>39</v>
      </c>
      <c r="AG4" s="35" t="s">
        <v>39</v>
      </c>
    </row>
    <row r="5" spans="1:33" s="5" customFormat="1" ht="20.100000000000001" customHeight="1" x14ac:dyDescent="0.2">
      <c r="A5" s="15" t="s">
        <v>47</v>
      </c>
      <c r="B5" s="16">
        <f>[1]Abril!$G$5</f>
        <v>51</v>
      </c>
      <c r="C5" s="16">
        <f>[1]Abril!$G$6</f>
        <v>48</v>
      </c>
      <c r="D5" s="16">
        <f>[1]Abril!$G$7</f>
        <v>49</v>
      </c>
      <c r="E5" s="16">
        <f>[1]Abril!$G$8</f>
        <v>42</v>
      </c>
      <c r="F5" s="16">
        <f>[1]Abril!$G$9</f>
        <v>59</v>
      </c>
      <c r="G5" s="16">
        <f>[1]Abril!$G$10</f>
        <v>51</v>
      </c>
      <c r="H5" s="16">
        <f>[1]Abril!$G$11</f>
        <v>47</v>
      </c>
      <c r="I5" s="16">
        <f>[1]Abril!$G$12</f>
        <v>46</v>
      </c>
      <c r="J5" s="16">
        <f>[1]Abril!$G$13</f>
        <v>42</v>
      </c>
      <c r="K5" s="16">
        <f>[1]Abril!$G$14</f>
        <v>55</v>
      </c>
      <c r="L5" s="16">
        <f>[1]Abril!$G$15</f>
        <v>37</v>
      </c>
      <c r="M5" s="16">
        <f>[1]Abril!$G$16</f>
        <v>33</v>
      </c>
      <c r="N5" s="16">
        <f>[1]Abril!$G$17</f>
        <v>36</v>
      </c>
      <c r="O5" s="16">
        <f>[1]Abril!$G$18</f>
        <v>34</v>
      </c>
      <c r="P5" s="16">
        <f>[1]Abril!$G$19</f>
        <v>49</v>
      </c>
      <c r="Q5" s="16">
        <f>[1]Abril!$G$20</f>
        <v>42</v>
      </c>
      <c r="R5" s="16">
        <f>[1]Abril!$G$21</f>
        <v>40</v>
      </c>
      <c r="S5" s="16">
        <f>[1]Abril!$G$22</f>
        <v>46</v>
      </c>
      <c r="T5" s="16">
        <f>[1]Abril!$G$23</f>
        <v>42</v>
      </c>
      <c r="U5" s="16">
        <f>[1]Abril!$G$24</f>
        <v>36</v>
      </c>
      <c r="V5" s="16">
        <f>[1]Abril!$G$25</f>
        <v>39</v>
      </c>
      <c r="W5" s="16">
        <f>[1]Abril!$G$26</f>
        <v>51</v>
      </c>
      <c r="X5" s="16">
        <f>[1]Abril!$G$27</f>
        <v>53</v>
      </c>
      <c r="Y5" s="16">
        <f>[1]Abril!$G$28</f>
        <v>49</v>
      </c>
      <c r="Z5" s="16">
        <f>[1]Abril!$G$29</f>
        <v>42</v>
      </c>
      <c r="AA5" s="16">
        <f>[1]Abril!$G$30</f>
        <v>44</v>
      </c>
      <c r="AB5" s="16">
        <f>[1]Abril!$G$31</f>
        <v>39</v>
      </c>
      <c r="AC5" s="16">
        <f>[1]Abril!$G$32</f>
        <v>27</v>
      </c>
      <c r="AD5" s="16">
        <f>[1]Abril!$G$33</f>
        <v>40</v>
      </c>
      <c r="AE5" s="16">
        <f>[1]Abril!$G$34</f>
        <v>43</v>
      </c>
      <c r="AF5" s="33">
        <f t="shared" ref="AF5:AF13" si="1">MIN(B5:AE5)</f>
        <v>27</v>
      </c>
      <c r="AG5" s="36">
        <f t="shared" ref="AG5:AG13" si="2">AVERAGE(B5:AE5)</f>
        <v>43.733333333333334</v>
      </c>
    </row>
    <row r="6" spans="1:33" ht="17.100000000000001" customHeight="1" x14ac:dyDescent="0.2">
      <c r="A6" s="15" t="s">
        <v>0</v>
      </c>
      <c r="B6" s="17">
        <f>[2]Abril!$G$5</f>
        <v>38</v>
      </c>
      <c r="C6" s="17">
        <f>[2]Abril!$G$6</f>
        <v>40</v>
      </c>
      <c r="D6" s="17">
        <f>[2]Abril!$G$7</f>
        <v>55</v>
      </c>
      <c r="E6" s="17">
        <f>[2]Abril!$G$8</f>
        <v>54</v>
      </c>
      <c r="F6" s="17">
        <f>[2]Abril!$G$9</f>
        <v>69</v>
      </c>
      <c r="G6" s="17">
        <f>[2]Abril!$G$10</f>
        <v>51</v>
      </c>
      <c r="H6" s="17">
        <f>[2]Abril!$G$11</f>
        <v>51</v>
      </c>
      <c r="I6" s="17">
        <f>[2]Abril!$G$12</f>
        <v>49</v>
      </c>
      <c r="J6" s="17">
        <f>[2]Abril!$G$13</f>
        <v>44</v>
      </c>
      <c r="K6" s="17">
        <f>[2]Abril!$G$14</f>
        <v>44</v>
      </c>
      <c r="L6" s="17">
        <f>[2]Abril!$G$15</f>
        <v>43</v>
      </c>
      <c r="M6" s="17">
        <f>[2]Abril!$G$16</f>
        <v>43</v>
      </c>
      <c r="N6" s="17">
        <f>[2]Abril!$G$17</f>
        <v>58</v>
      </c>
      <c r="O6" s="17">
        <f>[2]Abril!$G$18</f>
        <v>51</v>
      </c>
      <c r="P6" s="17">
        <f>[2]Abril!$G$19</f>
        <v>78</v>
      </c>
      <c r="Q6" s="17">
        <f>[2]Abril!$G$20</f>
        <v>62</v>
      </c>
      <c r="R6" s="17">
        <f>[2]Abril!$G$21</f>
        <v>62</v>
      </c>
      <c r="S6" s="17">
        <f>[2]Abril!$G$22</f>
        <v>69</v>
      </c>
      <c r="T6" s="17">
        <f>[2]Abril!$G$23</f>
        <v>59</v>
      </c>
      <c r="U6" s="17">
        <f>[2]Abril!$G$24</f>
        <v>52</v>
      </c>
      <c r="V6" s="17">
        <f>[2]Abril!$G$25</f>
        <v>62</v>
      </c>
      <c r="W6" s="17">
        <f>[2]Abril!$G$26</f>
        <v>45</v>
      </c>
      <c r="X6" s="17">
        <f>[2]Abril!$G$27</f>
        <v>34</v>
      </c>
      <c r="Y6" s="17">
        <f>[2]Abril!$G$28</f>
        <v>35</v>
      </c>
      <c r="Z6" s="17">
        <f>[2]Abril!$G$29</f>
        <v>29</v>
      </c>
      <c r="AA6" s="17">
        <f>[2]Abril!$G$30</f>
        <v>51</v>
      </c>
      <c r="AB6" s="17">
        <f>[2]Abril!$G$31</f>
        <v>48</v>
      </c>
      <c r="AC6" s="17">
        <f>[2]Abril!$G$32</f>
        <v>47</v>
      </c>
      <c r="AD6" s="17">
        <f>[2]Abril!$G$33</f>
        <v>45</v>
      </c>
      <c r="AE6" s="17">
        <f>[2]Abril!$G$34</f>
        <v>51</v>
      </c>
      <c r="AF6" s="34">
        <f t="shared" si="1"/>
        <v>29</v>
      </c>
      <c r="AG6" s="37">
        <f t="shared" si="2"/>
        <v>50.633333333333333</v>
      </c>
    </row>
    <row r="7" spans="1:33" ht="17.100000000000001" customHeight="1" x14ac:dyDescent="0.2">
      <c r="A7" s="15" t="s">
        <v>1</v>
      </c>
      <c r="B7" s="17">
        <f>[3]Abril!$G$5</f>
        <v>50</v>
      </c>
      <c r="C7" s="17">
        <f>[3]Abril!$G$6</f>
        <v>48</v>
      </c>
      <c r="D7" s="17">
        <f>[3]Abril!$G$7</f>
        <v>45</v>
      </c>
      <c r="E7" s="17">
        <f>[3]Abril!$G$8</f>
        <v>50</v>
      </c>
      <c r="F7" s="17">
        <f>[3]Abril!$G$9</f>
        <v>72</v>
      </c>
      <c r="G7" s="17">
        <f>[3]Abril!$G$10</f>
        <v>51</v>
      </c>
      <c r="H7" s="17">
        <f>[3]Abril!$G$11</f>
        <v>47</v>
      </c>
      <c r="I7" s="17">
        <f>[3]Abril!$G$12</f>
        <v>43</v>
      </c>
      <c r="J7" s="17">
        <f>[3]Abril!$G$13</f>
        <v>45</v>
      </c>
      <c r="K7" s="17">
        <f>[3]Abril!$G$14</f>
        <v>41</v>
      </c>
      <c r="L7" s="17">
        <f>[3]Abril!$G$15</f>
        <v>48</v>
      </c>
      <c r="M7" s="17">
        <f>[3]Abril!$G$16</f>
        <v>47</v>
      </c>
      <c r="N7" s="17">
        <f>[3]Abril!$G$17</f>
        <v>50</v>
      </c>
      <c r="O7" s="17">
        <f>[3]Abril!$G$18</f>
        <v>50</v>
      </c>
      <c r="P7" s="17">
        <f>[3]Abril!$G$19</f>
        <v>46</v>
      </c>
      <c r="Q7" s="17">
        <f>[3]Abril!$G$20</f>
        <v>47</v>
      </c>
      <c r="R7" s="17">
        <f>[3]Abril!$G$21</f>
        <v>52</v>
      </c>
      <c r="S7" s="17">
        <f>[3]Abril!$G$22</f>
        <v>77</v>
      </c>
      <c r="T7" s="17">
        <f>[3]Abril!$G$23</f>
        <v>63</v>
      </c>
      <c r="U7" s="17">
        <f>[3]Abril!$G$24</f>
        <v>51</v>
      </c>
      <c r="V7" s="17">
        <f>[3]Abril!$G$25</f>
        <v>58</v>
      </c>
      <c r="W7" s="17">
        <f>[3]Abril!$G$26</f>
        <v>54</v>
      </c>
      <c r="X7" s="17">
        <f>[3]Abril!$G$27</f>
        <v>51</v>
      </c>
      <c r="Y7" s="17">
        <f>[3]Abril!$G$28</f>
        <v>43</v>
      </c>
      <c r="Z7" s="17">
        <f>[3]Abril!$G$29</f>
        <v>45</v>
      </c>
      <c r="AA7" s="17">
        <f>[3]Abril!$G$30</f>
        <v>50</v>
      </c>
      <c r="AB7" s="17">
        <f>[3]Abril!$G$31</f>
        <v>31</v>
      </c>
      <c r="AC7" s="17">
        <f>[3]Abril!$G$32</f>
        <v>37</v>
      </c>
      <c r="AD7" s="17">
        <f>[3]Abril!$G$33</f>
        <v>36</v>
      </c>
      <c r="AE7" s="17">
        <f>[3]Abril!$G$34</f>
        <v>37</v>
      </c>
      <c r="AF7" s="34">
        <f t="shared" si="1"/>
        <v>31</v>
      </c>
      <c r="AG7" s="37">
        <f t="shared" si="2"/>
        <v>48.833333333333336</v>
      </c>
    </row>
    <row r="8" spans="1:33" ht="17.100000000000001" customHeight="1" x14ac:dyDescent="0.2">
      <c r="A8" s="15" t="s">
        <v>55</v>
      </c>
      <c r="B8" s="17">
        <f>[4]Abril!$G$5</f>
        <v>43</v>
      </c>
      <c r="C8" s="17">
        <f>[4]Abril!$G$6</f>
        <v>50</v>
      </c>
      <c r="D8" s="17">
        <f>[4]Abril!$G$7</f>
        <v>49</v>
      </c>
      <c r="E8" s="17">
        <f>[4]Abril!$G$8</f>
        <v>48</v>
      </c>
      <c r="F8" s="17">
        <f>[4]Abril!$G$9</f>
        <v>63</v>
      </c>
      <c r="G8" s="17">
        <f>[4]Abril!$G$10</f>
        <v>51</v>
      </c>
      <c r="H8" s="17">
        <f>[4]Abril!$G$11</f>
        <v>52</v>
      </c>
      <c r="I8" s="17">
        <f>[4]Abril!$G$12</f>
        <v>50</v>
      </c>
      <c r="J8" s="17">
        <f>[4]Abril!$G$13</f>
        <v>42</v>
      </c>
      <c r="K8" s="17">
        <f>[4]Abril!$G$14</f>
        <v>48</v>
      </c>
      <c r="L8" s="17">
        <f>[4]Abril!$G$15</f>
        <v>37</v>
      </c>
      <c r="M8" s="17">
        <f>[4]Abril!$G$16</f>
        <v>33</v>
      </c>
      <c r="N8" s="17">
        <f>[4]Abril!$G$17</f>
        <v>43</v>
      </c>
      <c r="O8" s="17">
        <f>[4]Abril!$G$18</f>
        <v>55</v>
      </c>
      <c r="P8" s="17">
        <f>[4]Abril!$G$19</f>
        <v>57</v>
      </c>
      <c r="Q8" s="17">
        <f>[4]Abril!$G$20</f>
        <v>46</v>
      </c>
      <c r="R8" s="17">
        <f>[4]Abril!$G$21</f>
        <v>55</v>
      </c>
      <c r="S8" s="17">
        <f>[4]Abril!$G$22</f>
        <v>71</v>
      </c>
      <c r="T8" s="17">
        <f>[4]Abril!$G$23</f>
        <v>45</v>
      </c>
      <c r="U8" s="17">
        <f>[4]Abril!$G$24</f>
        <v>41</v>
      </c>
      <c r="V8" s="17">
        <f>[4]Abril!$G$25</f>
        <v>43</v>
      </c>
      <c r="W8" s="17">
        <f>[4]Abril!$G$26</f>
        <v>56</v>
      </c>
      <c r="X8" s="17">
        <f>[4]Abril!$G$27</f>
        <v>54</v>
      </c>
      <c r="Y8" s="17">
        <f>[4]Abril!$G$28</f>
        <v>54</v>
      </c>
      <c r="Z8" s="17">
        <f>[4]Abril!$G$29</f>
        <v>43</v>
      </c>
      <c r="AA8" s="17">
        <f>[4]Abril!$G$30</f>
        <v>40</v>
      </c>
      <c r="AB8" s="17">
        <f>[4]Abril!$G$31</f>
        <v>38</v>
      </c>
      <c r="AC8" s="17">
        <f>[4]Abril!$G$32</f>
        <v>37</v>
      </c>
      <c r="AD8" s="17">
        <f>[4]Abril!$G$33</f>
        <v>42</v>
      </c>
      <c r="AE8" s="17">
        <f>[4]Abril!$G$34</f>
        <v>45</v>
      </c>
      <c r="AF8" s="39">
        <f t="shared" ref="AF8" si="3">MIN(B8:AE8)</f>
        <v>33</v>
      </c>
      <c r="AG8" s="37">
        <f t="shared" ref="AG8" si="4">AVERAGE(B8:AE8)</f>
        <v>47.7</v>
      </c>
    </row>
    <row r="9" spans="1:33" ht="17.100000000000001" customHeight="1" x14ac:dyDescent="0.2">
      <c r="A9" s="15" t="s">
        <v>48</v>
      </c>
      <c r="B9" s="17">
        <f>[5]Abril!$G$5</f>
        <v>36</v>
      </c>
      <c r="C9" s="17">
        <f>[5]Abril!$G$6</f>
        <v>46</v>
      </c>
      <c r="D9" s="17">
        <f>[5]Abril!$G$7</f>
        <v>45</v>
      </c>
      <c r="E9" s="17">
        <f>[5]Abril!$G$8</f>
        <v>57</v>
      </c>
      <c r="F9" s="17">
        <f>[5]Abril!$G$9</f>
        <v>68</v>
      </c>
      <c r="G9" s="17">
        <f>[5]Abril!$G$10</f>
        <v>52</v>
      </c>
      <c r="H9" s="17">
        <f>[5]Abril!$G$11</f>
        <v>43</v>
      </c>
      <c r="I9" s="17">
        <f>[5]Abril!$G$12</f>
        <v>46</v>
      </c>
      <c r="J9" s="17">
        <f>[5]Abril!$G$13</f>
        <v>41</v>
      </c>
      <c r="K9" s="17">
        <f>[5]Abril!$G$14</f>
        <v>44</v>
      </c>
      <c r="L9" s="17">
        <f>[5]Abril!$G$15</f>
        <v>42</v>
      </c>
      <c r="M9" s="17">
        <f>[5]Abril!$G$16</f>
        <v>39</v>
      </c>
      <c r="N9" s="17">
        <f>[5]Abril!$G$17</f>
        <v>59</v>
      </c>
      <c r="O9" s="17">
        <f>[5]Abril!$G$18</f>
        <v>53</v>
      </c>
      <c r="P9" s="17">
        <f>[5]Abril!$G$19</f>
        <v>61</v>
      </c>
      <c r="Q9" s="17">
        <f>[5]Abril!$G$20</f>
        <v>61</v>
      </c>
      <c r="R9" s="17">
        <f>[5]Abril!$G$21</f>
        <v>59</v>
      </c>
      <c r="S9" s="17">
        <f>[5]Abril!$G$22</f>
        <v>79</v>
      </c>
      <c r="T9" s="17">
        <f>[5]Abril!$G$23</f>
        <v>60</v>
      </c>
      <c r="U9" s="17">
        <f>[5]Abril!$G$24</f>
        <v>52</v>
      </c>
      <c r="V9" s="17">
        <f>[5]Abril!$G$25</f>
        <v>65</v>
      </c>
      <c r="W9" s="17">
        <f>[5]Abril!$G$26</f>
        <v>55</v>
      </c>
      <c r="X9" s="17">
        <f>[5]Abril!$G$27</f>
        <v>49</v>
      </c>
      <c r="Y9" s="17">
        <f>[5]Abril!$G$28</f>
        <v>47</v>
      </c>
      <c r="Z9" s="17">
        <f>[5]Abril!$G$29</f>
        <v>27</v>
      </c>
      <c r="AA9" s="17">
        <f>[5]Abril!$G$30</f>
        <v>48</v>
      </c>
      <c r="AB9" s="17">
        <f>[5]Abril!$G$31</f>
        <v>40</v>
      </c>
      <c r="AC9" s="17">
        <f>[5]Abril!$G$32</f>
        <v>42</v>
      </c>
      <c r="AD9" s="17">
        <f>[5]Abril!$G$33</f>
        <v>35</v>
      </c>
      <c r="AE9" s="17">
        <f>[5]Abril!$G$34</f>
        <v>42</v>
      </c>
      <c r="AF9" s="39">
        <f t="shared" si="1"/>
        <v>27</v>
      </c>
      <c r="AG9" s="37">
        <f t="shared" si="2"/>
        <v>49.766666666666666</v>
      </c>
    </row>
    <row r="10" spans="1:33" ht="17.100000000000001" customHeight="1" x14ac:dyDescent="0.2">
      <c r="A10" s="15" t="s">
        <v>2</v>
      </c>
      <c r="B10" s="17">
        <f>[6]Abril!$G$5</f>
        <v>48</v>
      </c>
      <c r="C10" s="17">
        <f>[6]Abril!$G$6</f>
        <v>46</v>
      </c>
      <c r="D10" s="17">
        <f>[6]Abril!$G$7</f>
        <v>47</v>
      </c>
      <c r="E10" s="17">
        <f>[6]Abril!$G$8</f>
        <v>49</v>
      </c>
      <c r="F10" s="17">
        <f>[6]Abril!$G$9</f>
        <v>76</v>
      </c>
      <c r="G10" s="17">
        <f>[6]Abril!$G$10</f>
        <v>52</v>
      </c>
      <c r="H10" s="17">
        <f>[6]Abril!$G$11</f>
        <v>44</v>
      </c>
      <c r="I10" s="17">
        <f>[6]Abril!$G$12</f>
        <v>44</v>
      </c>
      <c r="J10" s="17">
        <f>[6]Abril!$G$13</f>
        <v>43</v>
      </c>
      <c r="K10" s="17">
        <f>[6]Abril!$G$14</f>
        <v>38</v>
      </c>
      <c r="L10" s="17">
        <f>[6]Abril!$G$15</f>
        <v>43</v>
      </c>
      <c r="M10" s="17">
        <f>[6]Abril!$G$16</f>
        <v>43</v>
      </c>
      <c r="N10" s="17">
        <f>[6]Abril!$G$17</f>
        <v>43</v>
      </c>
      <c r="O10" s="17">
        <f>[6]Abril!$G$18</f>
        <v>53</v>
      </c>
      <c r="P10" s="17">
        <f>[6]Abril!$G$19</f>
        <v>49</v>
      </c>
      <c r="Q10" s="17">
        <f>[6]Abril!$G$20</f>
        <v>51</v>
      </c>
      <c r="R10" s="17">
        <f>[6]Abril!$G$21</f>
        <v>53</v>
      </c>
      <c r="S10" s="17">
        <f>[6]Abril!$G$22</f>
        <v>69</v>
      </c>
      <c r="T10" s="17">
        <f>[6]Abril!$G$23</f>
        <v>60</v>
      </c>
      <c r="U10" s="17">
        <f>[6]Abril!$G$24</f>
        <v>53</v>
      </c>
      <c r="V10" s="17">
        <f>[6]Abril!$G$25</f>
        <v>58</v>
      </c>
      <c r="W10" s="17">
        <f>[6]Abril!$G$26</f>
        <v>54</v>
      </c>
      <c r="X10" s="17">
        <f>[6]Abril!$G$27</f>
        <v>56</v>
      </c>
      <c r="Y10" s="17">
        <f>[6]Abril!$G$28</f>
        <v>47</v>
      </c>
      <c r="Z10" s="17">
        <f>[6]Abril!$G$29</f>
        <v>46</v>
      </c>
      <c r="AA10" s="17">
        <f>[6]Abril!$G$30</f>
        <v>44</v>
      </c>
      <c r="AB10" s="17">
        <f>[6]Abril!$G$31</f>
        <v>27</v>
      </c>
      <c r="AC10" s="17">
        <f>[6]Abril!$G$32</f>
        <v>30</v>
      </c>
      <c r="AD10" s="17">
        <f>[6]Abril!$G$33</f>
        <v>28</v>
      </c>
      <c r="AE10" s="17">
        <f>[6]Abril!$G$34</f>
        <v>36</v>
      </c>
      <c r="AF10" s="39">
        <f t="shared" si="1"/>
        <v>27</v>
      </c>
      <c r="AG10" s="37">
        <f t="shared" si="2"/>
        <v>47.666666666666664</v>
      </c>
    </row>
    <row r="11" spans="1:33" ht="17.100000000000001" customHeight="1" x14ac:dyDescent="0.2">
      <c r="A11" s="15" t="s">
        <v>3</v>
      </c>
      <c r="B11" s="17">
        <f>[7]Abril!$G$5</f>
        <v>49</v>
      </c>
      <c r="C11" s="17">
        <f>[7]Abril!$G$6</f>
        <v>49</v>
      </c>
      <c r="D11" s="17">
        <f>[7]Abril!$G$7</f>
        <v>53</v>
      </c>
      <c r="E11" s="17">
        <f>[7]Abril!$G$8</f>
        <v>48</v>
      </c>
      <c r="F11" s="17">
        <f>[7]Abril!$G$9</f>
        <v>43</v>
      </c>
      <c r="G11" s="17">
        <f>[7]Abril!$G$10</f>
        <v>54</v>
      </c>
      <c r="H11" s="17">
        <f>[7]Abril!$G$11</f>
        <v>49</v>
      </c>
      <c r="I11" s="17">
        <f>[7]Abril!$G$12</f>
        <v>46</v>
      </c>
      <c r="J11" s="17">
        <f>[7]Abril!$G$13</f>
        <v>38</v>
      </c>
      <c r="K11" s="17">
        <f>[7]Abril!$G$14</f>
        <v>39</v>
      </c>
      <c r="L11" s="17">
        <f>[7]Abril!$G$15</f>
        <v>38</v>
      </c>
      <c r="M11" s="17">
        <f>[7]Abril!$G$16</f>
        <v>37</v>
      </c>
      <c r="N11" s="17">
        <f>[7]Abril!$G$17</f>
        <v>43</v>
      </c>
      <c r="O11" s="17">
        <f>[7]Abril!$G$18</f>
        <v>52</v>
      </c>
      <c r="P11" s="17">
        <f>[7]Abril!$G$19</f>
        <v>50</v>
      </c>
      <c r="Q11" s="17">
        <f>[7]Abril!$G$20</f>
        <v>45</v>
      </c>
      <c r="R11" s="17">
        <f>[7]Abril!$G$21</f>
        <v>42</v>
      </c>
      <c r="S11" s="17">
        <f>[7]Abril!$G$22</f>
        <v>46</v>
      </c>
      <c r="T11" s="17">
        <f>[7]Abril!$G$23</f>
        <v>45</v>
      </c>
      <c r="U11" s="17">
        <f>[7]Abril!$G$24</f>
        <v>40</v>
      </c>
      <c r="V11" s="17">
        <f>[7]Abril!$G$25</f>
        <v>45</v>
      </c>
      <c r="W11" s="17">
        <f>[7]Abril!$G$26</f>
        <v>49</v>
      </c>
      <c r="X11" s="17">
        <f>[7]Abril!$G$27</f>
        <v>44</v>
      </c>
      <c r="Y11" s="17">
        <f>[7]Abril!$G$28</f>
        <v>52</v>
      </c>
      <c r="Z11" s="17">
        <f>[7]Abril!$G$29</f>
        <v>42</v>
      </c>
      <c r="AA11" s="17">
        <f>[7]Abril!$G$30</f>
        <v>42</v>
      </c>
      <c r="AB11" s="17">
        <f>[7]Abril!$G$31</f>
        <v>38</v>
      </c>
      <c r="AC11" s="17">
        <f>[7]Abril!$G$32</f>
        <v>28</v>
      </c>
      <c r="AD11" s="17">
        <f>[7]Abril!$G$33</f>
        <v>39</v>
      </c>
      <c r="AE11" s="17">
        <f>[7]Abril!$G$34</f>
        <v>34</v>
      </c>
      <c r="AF11" s="39">
        <f t="shared" si="1"/>
        <v>28</v>
      </c>
      <c r="AG11" s="37">
        <f t="shared" si="2"/>
        <v>43.966666666666669</v>
      </c>
    </row>
    <row r="12" spans="1:33" ht="17.100000000000001" customHeight="1" x14ac:dyDescent="0.2">
      <c r="A12" s="15" t="s">
        <v>4</v>
      </c>
      <c r="B12" s="17">
        <f>[8]Abril!$G$5</f>
        <v>42</v>
      </c>
      <c r="C12" s="17">
        <f>[8]Abril!$G$6</f>
        <v>57</v>
      </c>
      <c r="D12" s="17">
        <f>[8]Abril!$G$7</f>
        <v>54</v>
      </c>
      <c r="E12" s="17">
        <f>[8]Abril!$G$8</f>
        <v>44</v>
      </c>
      <c r="F12" s="17">
        <f>[8]Abril!$G$9</f>
        <v>59</v>
      </c>
      <c r="G12" s="17">
        <f>[8]Abril!$G$10</f>
        <v>57</v>
      </c>
      <c r="H12" s="17">
        <f>[8]Abril!$G$11</f>
        <v>51</v>
      </c>
      <c r="I12" s="17">
        <f>[8]Abril!$G$12</f>
        <v>48</v>
      </c>
      <c r="J12" s="17">
        <f>[8]Abril!$G$13</f>
        <v>43</v>
      </c>
      <c r="K12" s="17">
        <f>[8]Abril!$G$14</f>
        <v>41</v>
      </c>
      <c r="L12" s="17">
        <f>[8]Abril!$G$15</f>
        <v>47</v>
      </c>
      <c r="M12" s="17">
        <f>[8]Abril!$G$16</f>
        <v>54</v>
      </c>
      <c r="N12" s="17">
        <f>[8]Abril!$G$17</f>
        <v>52</v>
      </c>
      <c r="O12" s="17">
        <f>[8]Abril!$G$18</f>
        <v>55</v>
      </c>
      <c r="P12" s="17">
        <f>[8]Abril!$G$19</f>
        <v>49</v>
      </c>
      <c r="Q12" s="17">
        <f>[8]Abril!$G$20</f>
        <v>53</v>
      </c>
      <c r="R12" s="17">
        <f>[8]Abril!$G$21</f>
        <v>44</v>
      </c>
      <c r="S12" s="17">
        <f>[8]Abril!$G$22</f>
        <v>53</v>
      </c>
      <c r="T12" s="17">
        <f>[8]Abril!$G$23</f>
        <v>50</v>
      </c>
      <c r="U12" s="17">
        <f>[8]Abril!$G$24</f>
        <v>46</v>
      </c>
      <c r="V12" s="17">
        <f>[8]Abril!$G$25</f>
        <v>53</v>
      </c>
      <c r="W12" s="17">
        <f>[8]Abril!$G$26</f>
        <v>59</v>
      </c>
      <c r="X12" s="17">
        <f>[8]Abril!$G$27</f>
        <v>54</v>
      </c>
      <c r="Y12" s="17">
        <f>[8]Abril!$G$28</f>
        <v>61</v>
      </c>
      <c r="Z12" s="17">
        <f>[8]Abril!$G$29</f>
        <v>57</v>
      </c>
      <c r="AA12" s="17">
        <f>[8]Abril!$G$30</f>
        <v>57</v>
      </c>
      <c r="AB12" s="17">
        <f>[8]Abril!$G$31</f>
        <v>33</v>
      </c>
      <c r="AC12" s="17">
        <f>[8]Abril!$G$32</f>
        <v>43</v>
      </c>
      <c r="AD12" s="17">
        <f>[8]Abril!$G$33</f>
        <v>42</v>
      </c>
      <c r="AE12" s="17">
        <f>[8]Abril!$G$34</f>
        <v>46</v>
      </c>
      <c r="AF12" s="39">
        <f t="shared" si="1"/>
        <v>33</v>
      </c>
      <c r="AG12" s="37">
        <f t="shared" si="2"/>
        <v>50.133333333333333</v>
      </c>
    </row>
    <row r="13" spans="1:33" ht="17.100000000000001" customHeight="1" x14ac:dyDescent="0.2">
      <c r="A13" s="15" t="s">
        <v>5</v>
      </c>
      <c r="B13" s="18">
        <f>[9]Abril!$G$5</f>
        <v>68</v>
      </c>
      <c r="C13" s="18">
        <f>[9]Abril!$G$6</f>
        <v>52</v>
      </c>
      <c r="D13" s="18">
        <f>[9]Abril!$G$7</f>
        <v>49</v>
      </c>
      <c r="E13" s="18">
        <f>[9]Abril!$G$8</f>
        <v>53</v>
      </c>
      <c r="F13" s="18">
        <f>[9]Abril!$G$9</f>
        <v>58</v>
      </c>
      <c r="G13" s="18">
        <f>[9]Abril!$G$10</f>
        <v>47</v>
      </c>
      <c r="H13" s="18">
        <f>[9]Abril!$G$11</f>
        <v>43</v>
      </c>
      <c r="I13" s="18">
        <f>[9]Abril!$G$12</f>
        <v>41</v>
      </c>
      <c r="J13" s="18">
        <f>[9]Abril!$G$13</f>
        <v>46</v>
      </c>
      <c r="K13" s="18">
        <f>[9]Abril!$G$14</f>
        <v>46</v>
      </c>
      <c r="L13" s="18">
        <f>[9]Abril!$G$15</f>
        <v>61</v>
      </c>
      <c r="M13" s="18">
        <f>[9]Abril!$G$16</f>
        <v>55</v>
      </c>
      <c r="N13" s="18">
        <f>[9]Abril!$G$17</f>
        <v>54</v>
      </c>
      <c r="O13" s="18">
        <f>[9]Abril!$G$18</f>
        <v>47</v>
      </c>
      <c r="P13" s="18">
        <f>[9]Abril!$G$19</f>
        <v>48</v>
      </c>
      <c r="Q13" s="18">
        <f>[9]Abril!$G$20</f>
        <v>49</v>
      </c>
      <c r="R13" s="18">
        <f>[9]Abril!$G$21</f>
        <v>48</v>
      </c>
      <c r="S13" s="18">
        <f>[9]Abril!$G$22</f>
        <v>66</v>
      </c>
      <c r="T13" s="18">
        <f>[9]Abril!$G$23</f>
        <v>53</v>
      </c>
      <c r="U13" s="18">
        <f>[9]Abril!$G$24</f>
        <v>44</v>
      </c>
      <c r="V13" s="18">
        <f>[9]Abril!$G$25</f>
        <v>63</v>
      </c>
      <c r="W13" s="18">
        <f>[9]Abril!$G$26</f>
        <v>50</v>
      </c>
      <c r="X13" s="18">
        <f>[9]Abril!$G$27</f>
        <v>47</v>
      </c>
      <c r="Y13" s="18">
        <f>[9]Abril!$G$28</f>
        <v>53</v>
      </c>
      <c r="Z13" s="18">
        <f>[9]Abril!$G$29</f>
        <v>41</v>
      </c>
      <c r="AA13" s="18">
        <f>[9]Abril!$G$30</f>
        <v>48</v>
      </c>
      <c r="AB13" s="18">
        <f>[9]Abril!$G$31</f>
        <v>45</v>
      </c>
      <c r="AC13" s="18">
        <f>[9]Abril!$G$32</f>
        <v>41</v>
      </c>
      <c r="AD13" s="18">
        <f>[9]Abril!$G$33</f>
        <v>41</v>
      </c>
      <c r="AE13" s="18">
        <f>[9]Abril!$G$34</f>
        <v>36</v>
      </c>
      <c r="AF13" s="39">
        <f t="shared" si="1"/>
        <v>36</v>
      </c>
      <c r="AG13" s="37">
        <f t="shared" si="2"/>
        <v>49.766666666666666</v>
      </c>
    </row>
    <row r="14" spans="1:33" ht="17.100000000000001" customHeight="1" x14ac:dyDescent="0.2">
      <c r="A14" s="15" t="s">
        <v>50</v>
      </c>
      <c r="B14" s="18">
        <f>[10]Abril!$G$5</f>
        <v>49</v>
      </c>
      <c r="C14" s="18">
        <f>[10]Abril!$G$6</f>
        <v>43</v>
      </c>
      <c r="D14" s="18">
        <f>[10]Abril!$G$7</f>
        <v>43</v>
      </c>
      <c r="E14" s="18">
        <f>[10]Abril!$G$8</f>
        <v>49</v>
      </c>
      <c r="F14" s="18">
        <f>[10]Abril!$G$9</f>
        <v>64</v>
      </c>
      <c r="G14" s="18">
        <f>[10]Abril!$G$10</f>
        <v>58</v>
      </c>
      <c r="H14" s="18">
        <f>[10]Abril!$G$11</f>
        <v>52</v>
      </c>
      <c r="I14" s="18">
        <f>[10]Abril!$G$12</f>
        <v>52</v>
      </c>
      <c r="J14" s="18">
        <f>[10]Abril!$G$13</f>
        <v>45</v>
      </c>
      <c r="K14" s="18">
        <f>[10]Abril!$G$14</f>
        <v>39</v>
      </c>
      <c r="L14" s="18">
        <f>[10]Abril!$G$15</f>
        <v>37</v>
      </c>
      <c r="M14" s="18">
        <f>[10]Abril!$G$16</f>
        <v>52</v>
      </c>
      <c r="N14" s="18">
        <f>[10]Abril!$G$17</f>
        <v>47</v>
      </c>
      <c r="O14" s="18">
        <f>[10]Abril!$G$18</f>
        <v>54</v>
      </c>
      <c r="P14" s="18">
        <f>[10]Abril!$G$19</f>
        <v>48</v>
      </c>
      <c r="Q14" s="18">
        <f>[10]Abril!$G$20</f>
        <v>47</v>
      </c>
      <c r="R14" s="18">
        <f>[10]Abril!$G$21</f>
        <v>50</v>
      </c>
      <c r="S14" s="18">
        <f>[10]Abril!$G$22</f>
        <v>48</v>
      </c>
      <c r="T14" s="18">
        <f>[10]Abril!$G$23</f>
        <v>46</v>
      </c>
      <c r="U14" s="18">
        <f>[10]Abril!$G$24</f>
        <v>40</v>
      </c>
      <c r="V14" s="18">
        <f>[10]Abril!$G$25</f>
        <v>44</v>
      </c>
      <c r="W14" s="18">
        <f>[10]Abril!$G$26</f>
        <v>46</v>
      </c>
      <c r="X14" s="18">
        <f>[10]Abril!$G$27</f>
        <v>56</v>
      </c>
      <c r="Y14" s="18">
        <f>[10]Abril!$G$28</f>
        <v>59</v>
      </c>
      <c r="Z14" s="18">
        <f>[10]Abril!$G$29</f>
        <v>46</v>
      </c>
      <c r="AA14" s="18">
        <f>[10]Abril!$G$30</f>
        <v>50</v>
      </c>
      <c r="AB14" s="18">
        <f>[10]Abril!$G$31</f>
        <v>31</v>
      </c>
      <c r="AC14" s="18">
        <f>[10]Abril!$G$32</f>
        <v>45</v>
      </c>
      <c r="AD14" s="18">
        <f>[10]Abril!$G$33</f>
        <v>33</v>
      </c>
      <c r="AE14" s="18">
        <f>[10]Abril!$G$34</f>
        <v>36</v>
      </c>
      <c r="AF14" s="39">
        <f>MIN(B14:AE14)</f>
        <v>31</v>
      </c>
      <c r="AG14" s="37">
        <f>AVERAGE(B14:AE14)</f>
        <v>46.966666666666669</v>
      </c>
    </row>
    <row r="15" spans="1:33" ht="17.100000000000001" customHeight="1" x14ac:dyDescent="0.2">
      <c r="A15" s="15" t="s">
        <v>6</v>
      </c>
      <c r="B15" s="18">
        <f>[11]Abril!$G$5</f>
        <v>53</v>
      </c>
      <c r="C15" s="18">
        <f>[11]Abril!$G$6</f>
        <v>43</v>
      </c>
      <c r="D15" s="18">
        <f>[11]Abril!$G$7</f>
        <v>45</v>
      </c>
      <c r="E15" s="18">
        <f>[11]Abril!$G$8</f>
        <v>48</v>
      </c>
      <c r="F15" s="18">
        <f>[11]Abril!$G$9</f>
        <v>57</v>
      </c>
      <c r="G15" s="18">
        <f>[11]Abril!$G$10</f>
        <v>62</v>
      </c>
      <c r="H15" s="18">
        <f>[11]Abril!$G$11</f>
        <v>41</v>
      </c>
      <c r="I15" s="18">
        <f>[11]Abril!$G$12</f>
        <v>45</v>
      </c>
      <c r="J15" s="18">
        <f>[11]Abril!$G$13</f>
        <v>40</v>
      </c>
      <c r="K15" s="18">
        <f>[11]Abril!$G$14</f>
        <v>43</v>
      </c>
      <c r="L15" s="18">
        <f>[11]Abril!$G$15</f>
        <v>45</v>
      </c>
      <c r="M15" s="18">
        <f>[11]Abril!$G$16</f>
        <v>55</v>
      </c>
      <c r="N15" s="18">
        <f>[11]Abril!$G$17</f>
        <v>47</v>
      </c>
      <c r="O15" s="18">
        <f>[11]Abril!$G$18</f>
        <v>47</v>
      </c>
      <c r="P15" s="18">
        <f>[11]Abril!$G$19</f>
        <v>47</v>
      </c>
      <c r="Q15" s="18">
        <f>[11]Abril!$G$20</f>
        <v>49</v>
      </c>
      <c r="R15" s="18">
        <f>[11]Abril!$G$21</f>
        <v>47</v>
      </c>
      <c r="S15" s="18">
        <f>[11]Abril!$G$22</f>
        <v>50</v>
      </c>
      <c r="T15" s="18">
        <f>[11]Abril!$G$23</f>
        <v>51</v>
      </c>
      <c r="U15" s="18">
        <f>[11]Abril!$G$24</f>
        <v>43</v>
      </c>
      <c r="V15" s="18">
        <f>[11]Abril!$G$25</f>
        <v>35</v>
      </c>
      <c r="W15" s="18">
        <f>[11]Abril!$G$26</f>
        <v>48</v>
      </c>
      <c r="X15" s="18">
        <f>[11]Abril!$G$27</f>
        <v>51</v>
      </c>
      <c r="Y15" s="18">
        <f>[11]Abril!$G$28</f>
        <v>54</v>
      </c>
      <c r="Z15" s="18">
        <f>[11]Abril!$G$29</f>
        <v>49</v>
      </c>
      <c r="AA15" s="18">
        <f>[11]Abril!$G$30</f>
        <v>48</v>
      </c>
      <c r="AB15" s="18">
        <f>[11]Abril!$G$31</f>
        <v>39</v>
      </c>
      <c r="AC15" s="18">
        <f>[11]Abril!$G$32</f>
        <v>39</v>
      </c>
      <c r="AD15" s="18">
        <f>[11]Abril!$G$33</f>
        <v>44</v>
      </c>
      <c r="AE15" s="18">
        <f>[11]Abril!$G$34</f>
        <v>34</v>
      </c>
      <c r="AF15" s="39">
        <f t="shared" ref="AF15:AF30" si="5">MIN(B15:AE15)</f>
        <v>34</v>
      </c>
      <c r="AG15" s="37">
        <f t="shared" ref="AG15:AG30" si="6">AVERAGE(B15:AE15)</f>
        <v>46.633333333333333</v>
      </c>
    </row>
    <row r="16" spans="1:33" ht="17.100000000000001" customHeight="1" x14ac:dyDescent="0.2">
      <c r="A16" s="15" t="s">
        <v>7</v>
      </c>
      <c r="B16" s="18">
        <f>[12]Abril!$G$5</f>
        <v>45</v>
      </c>
      <c r="C16" s="18">
        <f>[12]Abril!$G$6</f>
        <v>50</v>
      </c>
      <c r="D16" s="18">
        <f>[12]Abril!$G$7</f>
        <v>64</v>
      </c>
      <c r="E16" s="18">
        <f>[12]Abril!$G$8</f>
        <v>55</v>
      </c>
      <c r="F16" s="18">
        <f>[12]Abril!$G$9</f>
        <v>90</v>
      </c>
      <c r="G16" s="18" t="str">
        <f>[12]Abril!$G$10</f>
        <v>*</v>
      </c>
      <c r="H16" s="18" t="str">
        <f>[12]Abril!$G$11</f>
        <v>*</v>
      </c>
      <c r="I16" s="18">
        <f>[12]Abril!$G$12</f>
        <v>55</v>
      </c>
      <c r="J16" s="18" t="str">
        <f>[12]Abril!$G$13</f>
        <v>*</v>
      </c>
      <c r="K16" s="18">
        <f>[12]Abril!$G$14</f>
        <v>57</v>
      </c>
      <c r="L16" s="18">
        <f>[12]Abril!$G$15</f>
        <v>50</v>
      </c>
      <c r="M16" s="18">
        <f>[12]Abril!$G$16</f>
        <v>48</v>
      </c>
      <c r="N16" s="18">
        <f>[12]Abril!$G$17</f>
        <v>54</v>
      </c>
      <c r="O16" s="18">
        <f>[12]Abril!$G$18</f>
        <v>55</v>
      </c>
      <c r="P16" s="18">
        <f>[12]Abril!$G$19</f>
        <v>64</v>
      </c>
      <c r="Q16" s="18">
        <f>[12]Abril!$G$20</f>
        <v>63</v>
      </c>
      <c r="R16" s="18">
        <f>[12]Abril!$G$21</f>
        <v>61</v>
      </c>
      <c r="S16" s="18">
        <f>[12]Abril!$G$22</f>
        <v>80</v>
      </c>
      <c r="T16" s="18">
        <f>[12]Abril!$G$23</f>
        <v>67</v>
      </c>
      <c r="U16" s="18">
        <f>[12]Abril!$G$24</f>
        <v>52</v>
      </c>
      <c r="V16" s="18">
        <f>[12]Abril!$G$25</f>
        <v>64</v>
      </c>
      <c r="W16" s="18">
        <f>[12]Abril!$G$26</f>
        <v>58</v>
      </c>
      <c r="X16" s="18">
        <f>[12]Abril!$G$27</f>
        <v>53</v>
      </c>
      <c r="Y16" s="18">
        <f>[12]Abril!$G$28</f>
        <v>50</v>
      </c>
      <c r="Z16" s="18">
        <f>[12]Abril!$G$29</f>
        <v>30</v>
      </c>
      <c r="AA16" s="18">
        <f>[12]Abril!$G$30</f>
        <v>56</v>
      </c>
      <c r="AB16" s="18">
        <f>[12]Abril!$G$31</f>
        <v>48</v>
      </c>
      <c r="AC16" s="18">
        <f>[12]Abril!$G$32</f>
        <v>71</v>
      </c>
      <c r="AD16" s="18" t="str">
        <f>[12]Abril!$G$33</f>
        <v>*</v>
      </c>
      <c r="AE16" s="18">
        <f>[12]Abril!$G$34</f>
        <v>54</v>
      </c>
      <c r="AF16" s="39">
        <f t="shared" si="5"/>
        <v>30</v>
      </c>
      <c r="AG16" s="37">
        <f t="shared" si="6"/>
        <v>57.46153846153846</v>
      </c>
    </row>
    <row r="17" spans="1:33" ht="17.100000000000001" customHeight="1" x14ac:dyDescent="0.2">
      <c r="A17" s="15" t="s">
        <v>8</v>
      </c>
      <c r="B17" s="18">
        <f>[13]Abril!$G$5</f>
        <v>44</v>
      </c>
      <c r="C17" s="18">
        <f>[13]Abril!$G$6</f>
        <v>39</v>
      </c>
      <c r="D17" s="18">
        <f>[13]Abril!$G$7</f>
        <v>49</v>
      </c>
      <c r="E17" s="18">
        <f>[13]Abril!$G$8</f>
        <v>45</v>
      </c>
      <c r="F17" s="18">
        <f>[13]Abril!$G$9</f>
        <v>60</v>
      </c>
      <c r="G17" s="18">
        <f>[13]Abril!$G$10</f>
        <v>52</v>
      </c>
      <c r="H17" s="18">
        <f>[13]Abril!$G$11</f>
        <v>52</v>
      </c>
      <c r="I17" s="18">
        <f>[13]Abril!$G$12</f>
        <v>49</v>
      </c>
      <c r="J17" s="18">
        <f>[13]Abril!$G$13</f>
        <v>43</v>
      </c>
      <c r="K17" s="18">
        <f>[13]Abril!$G$14</f>
        <v>47</v>
      </c>
      <c r="L17" s="18">
        <f>[13]Abril!$G$15</f>
        <v>44</v>
      </c>
      <c r="M17" s="18">
        <f>[13]Abril!$G$16</f>
        <v>40</v>
      </c>
      <c r="N17" s="18">
        <f>[13]Abril!$G$17</f>
        <v>49</v>
      </c>
      <c r="O17" s="18">
        <f>[13]Abril!$G$18</f>
        <v>52</v>
      </c>
      <c r="P17" s="18">
        <f>[13]Abril!$G$19</f>
        <v>71</v>
      </c>
      <c r="Q17" s="18">
        <f>[13]Abril!$G$20</f>
        <v>53</v>
      </c>
      <c r="R17" s="18">
        <f>[13]Abril!$G$21</f>
        <v>60</v>
      </c>
      <c r="S17" s="18">
        <f>[13]Abril!$G$22</f>
        <v>80</v>
      </c>
      <c r="T17" s="18">
        <f>[13]Abril!$G$23</f>
        <v>58</v>
      </c>
      <c r="U17" s="18">
        <f>[13]Abril!$G$24</f>
        <v>52</v>
      </c>
      <c r="V17" s="18">
        <f>[13]Abril!$G$25</f>
        <v>67</v>
      </c>
      <c r="W17" s="18">
        <f>[13]Abril!$G$26</f>
        <v>60</v>
      </c>
      <c r="X17" s="18">
        <f>[13]Abril!$G$27</f>
        <v>58</v>
      </c>
      <c r="Y17" s="18">
        <f>[13]Abril!$G$28</f>
        <v>51</v>
      </c>
      <c r="Z17" s="18">
        <f>[13]Abril!$G$29</f>
        <v>27</v>
      </c>
      <c r="AA17" s="18">
        <f>[13]Abril!$G$30</f>
        <v>51</v>
      </c>
      <c r="AB17" s="18">
        <f>[13]Abril!$G$31</f>
        <v>50</v>
      </c>
      <c r="AC17" s="18">
        <f>[13]Abril!$G$32</f>
        <v>47</v>
      </c>
      <c r="AD17" s="18">
        <f>[13]Abril!$G$33</f>
        <v>47</v>
      </c>
      <c r="AE17" s="18">
        <f>[13]Abril!$G$34</f>
        <v>51</v>
      </c>
      <c r="AF17" s="39">
        <f t="shared" si="5"/>
        <v>27</v>
      </c>
      <c r="AG17" s="37">
        <f t="shared" si="6"/>
        <v>51.6</v>
      </c>
    </row>
    <row r="18" spans="1:33" ht="17.100000000000001" customHeight="1" x14ac:dyDescent="0.2">
      <c r="A18" s="15" t="s">
        <v>9</v>
      </c>
      <c r="B18" s="18">
        <f>[14]Abril!$G$5</f>
        <v>35</v>
      </c>
      <c r="C18" s="18">
        <f>[14]Abril!$G$6</f>
        <v>45</v>
      </c>
      <c r="D18" s="18">
        <f>[14]Abril!$G$7</f>
        <v>50</v>
      </c>
      <c r="E18" s="18">
        <f>[14]Abril!$G$8</f>
        <v>47</v>
      </c>
      <c r="F18" s="18">
        <f>[14]Abril!$G$9</f>
        <v>66</v>
      </c>
      <c r="G18" s="18">
        <f>[14]Abril!$G$10</f>
        <v>60</v>
      </c>
      <c r="H18" s="18">
        <f>[14]Abril!$G$11</f>
        <v>51</v>
      </c>
      <c r="I18" s="18">
        <f>[14]Abril!$G$12</f>
        <v>49</v>
      </c>
      <c r="J18" s="18">
        <f>[14]Abril!$G$13</f>
        <v>47</v>
      </c>
      <c r="K18" s="18">
        <f>[14]Abril!$G$14</f>
        <v>48</v>
      </c>
      <c r="L18" s="18">
        <f>[14]Abril!$G$15</f>
        <v>40</v>
      </c>
      <c r="M18" s="18">
        <f>[14]Abril!$G$16</f>
        <v>40</v>
      </c>
      <c r="N18" s="18">
        <f>[14]Abril!$G$17</f>
        <v>48</v>
      </c>
      <c r="O18" s="18">
        <f>[14]Abril!$G$18</f>
        <v>48</v>
      </c>
      <c r="P18" s="18">
        <f>[14]Abril!$G$19</f>
        <v>59</v>
      </c>
      <c r="Q18" s="18">
        <f>[14]Abril!$G$20</f>
        <v>49</v>
      </c>
      <c r="R18" s="18">
        <f>[14]Abril!$G$21</f>
        <v>52</v>
      </c>
      <c r="S18" s="18">
        <f>[14]Abril!$G$22</f>
        <v>73</v>
      </c>
      <c r="T18" s="18">
        <f>[14]Abril!$G$23</f>
        <v>58</v>
      </c>
      <c r="U18" s="18">
        <f>[14]Abril!$G$24</f>
        <v>51</v>
      </c>
      <c r="V18" s="18">
        <f>[14]Abril!$G$25</f>
        <v>53</v>
      </c>
      <c r="W18" s="18">
        <f>[14]Abril!$G$26</f>
        <v>60</v>
      </c>
      <c r="X18" s="18">
        <f>[14]Abril!$G$27</f>
        <v>53</v>
      </c>
      <c r="Y18" s="18">
        <f>[14]Abril!$G$28</f>
        <v>47</v>
      </c>
      <c r="Z18" s="18">
        <f>[14]Abril!$G$29</f>
        <v>34</v>
      </c>
      <c r="AA18" s="18">
        <f>[14]Abril!$G$30</f>
        <v>46</v>
      </c>
      <c r="AB18" s="18">
        <f>[14]Abril!$G$31</f>
        <v>46</v>
      </c>
      <c r="AC18" s="18">
        <f>[14]Abril!$G$32</f>
        <v>43</v>
      </c>
      <c r="AD18" s="18">
        <f>[14]Abril!$G$33</f>
        <v>45</v>
      </c>
      <c r="AE18" s="18">
        <f>[14]Abril!$G$34</f>
        <v>47</v>
      </c>
      <c r="AF18" s="39">
        <f t="shared" si="5"/>
        <v>34</v>
      </c>
      <c r="AG18" s="37">
        <f t="shared" si="6"/>
        <v>49.666666666666664</v>
      </c>
    </row>
    <row r="19" spans="1:33" ht="17.100000000000001" customHeight="1" x14ac:dyDescent="0.2">
      <c r="A19" s="15" t="s">
        <v>49</v>
      </c>
      <c r="B19" s="18">
        <f>[15]Abril!$G$5</f>
        <v>41</v>
      </c>
      <c r="C19" s="18">
        <f>[15]Abril!$G$6</f>
        <v>41</v>
      </c>
      <c r="D19" s="18">
        <f>[15]Abril!$G$7</f>
        <v>43</v>
      </c>
      <c r="E19" s="18">
        <f>[15]Abril!$G$8</f>
        <v>50</v>
      </c>
      <c r="F19" s="18">
        <f>[15]Abril!$G$9</f>
        <v>68</v>
      </c>
      <c r="G19" s="18">
        <f>[15]Abril!$G$10</f>
        <v>47</v>
      </c>
      <c r="H19" s="18">
        <f>[15]Abril!$G$11</f>
        <v>50</v>
      </c>
      <c r="I19" s="18">
        <f>[15]Abril!$G$12</f>
        <v>42</v>
      </c>
      <c r="J19" s="18">
        <f>[15]Abril!$G$13</f>
        <v>41</v>
      </c>
      <c r="K19" s="18">
        <f>[15]Abril!$G$14</f>
        <v>41</v>
      </c>
      <c r="L19" s="18">
        <f>[15]Abril!$G$15</f>
        <v>38</v>
      </c>
      <c r="M19" s="18">
        <f>[15]Abril!$G$16</f>
        <v>49</v>
      </c>
      <c r="N19" s="18">
        <f>[15]Abril!$G$17</f>
        <v>47</v>
      </c>
      <c r="O19" s="18">
        <f>[15]Abril!$G$18</f>
        <v>57</v>
      </c>
      <c r="P19" s="18">
        <f>[15]Abril!$G$19</f>
        <v>51</v>
      </c>
      <c r="Q19" s="18">
        <f>[15]Abril!$G$20</f>
        <v>54</v>
      </c>
      <c r="R19" s="18">
        <f>[15]Abril!$G$21</f>
        <v>56</v>
      </c>
      <c r="S19" s="18">
        <f>[15]Abril!$G$22</f>
        <v>75</v>
      </c>
      <c r="T19" s="18">
        <f>[15]Abril!$G$23</f>
        <v>64</v>
      </c>
      <c r="U19" s="18">
        <f>[15]Abril!$G$24</f>
        <v>54</v>
      </c>
      <c r="V19" s="18">
        <f>[15]Abril!$G$25</f>
        <v>66</v>
      </c>
      <c r="W19" s="18">
        <f>[15]Abril!$G$26</f>
        <v>53</v>
      </c>
      <c r="X19" s="18">
        <f>[15]Abril!$G$27</f>
        <v>41</v>
      </c>
      <c r="Y19" s="18">
        <f>[15]Abril!$G$28</f>
        <v>43</v>
      </c>
      <c r="Z19" s="18">
        <f>[15]Abril!$G$29</f>
        <v>36</v>
      </c>
      <c r="AA19" s="18">
        <f>[15]Abril!$G$30</f>
        <v>51</v>
      </c>
      <c r="AB19" s="18">
        <f>[15]Abril!$G$31</f>
        <v>38</v>
      </c>
      <c r="AC19" s="18">
        <f>[15]Abril!$G$32</f>
        <v>45</v>
      </c>
      <c r="AD19" s="18">
        <f>[15]Abril!$G$33</f>
        <v>36</v>
      </c>
      <c r="AE19" s="18">
        <f>[15]Abril!$G$34</f>
        <v>41</v>
      </c>
      <c r="AF19" s="39">
        <f t="shared" si="5"/>
        <v>36</v>
      </c>
      <c r="AG19" s="37">
        <f t="shared" si="6"/>
        <v>48.633333333333333</v>
      </c>
    </row>
    <row r="20" spans="1:33" ht="17.100000000000001" customHeight="1" x14ac:dyDescent="0.2">
      <c r="A20" s="15" t="s">
        <v>10</v>
      </c>
      <c r="B20" s="18">
        <f>[16]Abril!$G$5</f>
        <v>36</v>
      </c>
      <c r="C20" s="18">
        <f>[16]Abril!$G$6</f>
        <v>41</v>
      </c>
      <c r="D20" s="18">
        <f>[16]Abril!$G$7</f>
        <v>54</v>
      </c>
      <c r="E20" s="18">
        <f>[16]Abril!$G$8</f>
        <v>46</v>
      </c>
      <c r="F20" s="18">
        <f>[16]Abril!$G$9</f>
        <v>69</v>
      </c>
      <c r="G20" s="18">
        <f>[16]Abril!$G$10</f>
        <v>56</v>
      </c>
      <c r="H20" s="18">
        <f>[16]Abril!$G$11</f>
        <v>54</v>
      </c>
      <c r="I20" s="18">
        <f>[16]Abril!$G$12</f>
        <v>48</v>
      </c>
      <c r="J20" s="18">
        <f>[16]Abril!$G$13</f>
        <v>45</v>
      </c>
      <c r="K20" s="18">
        <f>[16]Abril!$G$14</f>
        <v>47</v>
      </c>
      <c r="L20" s="18">
        <f>[16]Abril!$G$15</f>
        <v>40</v>
      </c>
      <c r="M20" s="18">
        <f>[16]Abril!$G$16</f>
        <v>39</v>
      </c>
      <c r="N20" s="18">
        <f>[16]Abril!$G$17</f>
        <v>52</v>
      </c>
      <c r="O20" s="18">
        <f>[16]Abril!$G$18</f>
        <v>49</v>
      </c>
      <c r="P20" s="18">
        <f>[16]Abril!$G$19</f>
        <v>73</v>
      </c>
      <c r="Q20" s="18">
        <f>[16]Abril!$G$20</f>
        <v>58</v>
      </c>
      <c r="R20" s="18">
        <f>[16]Abril!$G$21</f>
        <v>50</v>
      </c>
      <c r="S20" s="18">
        <f>[16]Abril!$G$22</f>
        <v>82</v>
      </c>
      <c r="T20" s="18">
        <f>[16]Abril!$G$23</f>
        <v>61</v>
      </c>
      <c r="U20" s="18">
        <f>[16]Abril!$G$24</f>
        <v>51</v>
      </c>
      <c r="V20" s="18">
        <f>[16]Abril!$G$25</f>
        <v>61</v>
      </c>
      <c r="W20" s="18">
        <f>[16]Abril!$G$26</f>
        <v>54</v>
      </c>
      <c r="X20" s="18">
        <f>[16]Abril!$G$27</f>
        <v>59</v>
      </c>
      <c r="Y20" s="18">
        <f>[16]Abril!$G$28</f>
        <v>49</v>
      </c>
      <c r="Z20" s="18">
        <f>[16]Abril!$G$29</f>
        <v>29</v>
      </c>
      <c r="AA20" s="18">
        <f>[16]Abril!$G$30</f>
        <v>47</v>
      </c>
      <c r="AB20" s="18">
        <f>[16]Abril!$G$31</f>
        <v>43</v>
      </c>
      <c r="AC20" s="18">
        <f>[16]Abril!$G$32</f>
        <v>45</v>
      </c>
      <c r="AD20" s="18">
        <f>[16]Abril!$G$33</f>
        <v>43</v>
      </c>
      <c r="AE20" s="18">
        <f>[16]Abril!$G$34</f>
        <v>47</v>
      </c>
      <c r="AF20" s="39">
        <f t="shared" si="5"/>
        <v>29</v>
      </c>
      <c r="AG20" s="37">
        <f t="shared" si="6"/>
        <v>50.93333333333333</v>
      </c>
    </row>
    <row r="21" spans="1:33" ht="17.100000000000001" customHeight="1" x14ac:dyDescent="0.2">
      <c r="A21" s="15" t="s">
        <v>11</v>
      </c>
      <c r="B21" s="18">
        <f>[17]Abril!$G$5</f>
        <v>51</v>
      </c>
      <c r="C21" s="18">
        <f>[17]Abril!$G$6</f>
        <v>50</v>
      </c>
      <c r="D21" s="18">
        <f>[17]Abril!$G$7</f>
        <v>66</v>
      </c>
      <c r="E21" s="18">
        <f>[17]Abril!$G$8</f>
        <v>49</v>
      </c>
      <c r="F21" s="18">
        <f>[17]Abril!$G$9</f>
        <v>73</v>
      </c>
      <c r="G21" s="18">
        <f>[17]Abril!$G$10</f>
        <v>57</v>
      </c>
      <c r="H21" s="18">
        <f>[17]Abril!$G$11</f>
        <v>58</v>
      </c>
      <c r="I21" s="18">
        <f>[17]Abril!$G$12</f>
        <v>50</v>
      </c>
      <c r="J21" s="18">
        <f>[17]Abril!$G$13</f>
        <v>48</v>
      </c>
      <c r="K21" s="18">
        <f>[17]Abril!$G$14</f>
        <v>43</v>
      </c>
      <c r="L21" s="18">
        <f>[17]Abril!$G$15</f>
        <v>47</v>
      </c>
      <c r="M21" s="18">
        <f>[17]Abril!$G$16</f>
        <v>44</v>
      </c>
      <c r="N21" s="18">
        <f>[17]Abril!$G$17</f>
        <v>54</v>
      </c>
      <c r="O21" s="18">
        <f>[17]Abril!$G$18</f>
        <v>50</v>
      </c>
      <c r="P21" s="18">
        <f>[17]Abril!$G$19</f>
        <v>49</v>
      </c>
      <c r="Q21" s="18">
        <f>[17]Abril!$G$20</f>
        <v>54</v>
      </c>
      <c r="R21" s="18">
        <f>[17]Abril!$G$21</f>
        <v>55</v>
      </c>
      <c r="S21" s="18">
        <f>[17]Abril!$G$22</f>
        <v>92</v>
      </c>
      <c r="T21" s="18">
        <f>[17]Abril!$G$23</f>
        <v>60</v>
      </c>
      <c r="U21" s="18">
        <f>[17]Abril!$G$24</f>
        <v>54</v>
      </c>
      <c r="V21" s="18">
        <f>[17]Abril!$G$25</f>
        <v>61</v>
      </c>
      <c r="W21" s="18">
        <f>[17]Abril!$G$26</f>
        <v>59</v>
      </c>
      <c r="X21" s="18">
        <f>[17]Abril!$G$27</f>
        <v>53</v>
      </c>
      <c r="Y21" s="18">
        <f>[17]Abril!$G$28</f>
        <v>51</v>
      </c>
      <c r="Z21" s="18">
        <f>[17]Abril!$G$29</f>
        <v>40</v>
      </c>
      <c r="AA21" s="18">
        <f>[17]Abril!$G$30</f>
        <v>51</v>
      </c>
      <c r="AB21" s="18">
        <f>[17]Abril!$G$31</f>
        <v>46</v>
      </c>
      <c r="AC21" s="18">
        <f>[17]Abril!$G$32</f>
        <v>48</v>
      </c>
      <c r="AD21" s="18">
        <f>[17]Abril!$G$33</f>
        <v>44</v>
      </c>
      <c r="AE21" s="18">
        <f>[17]Abril!$G$34</f>
        <v>53</v>
      </c>
      <c r="AF21" s="39">
        <f t="shared" si="5"/>
        <v>40</v>
      </c>
      <c r="AG21" s="37">
        <f t="shared" si="6"/>
        <v>53.666666666666664</v>
      </c>
    </row>
    <row r="22" spans="1:33" ht="17.100000000000001" customHeight="1" x14ac:dyDescent="0.2">
      <c r="A22" s="15" t="s">
        <v>12</v>
      </c>
      <c r="B22" s="18" t="str">
        <f>[18]Abril!$G$5</f>
        <v>*</v>
      </c>
      <c r="C22" s="18" t="str">
        <f>[18]Abril!$G$6</f>
        <v>*</v>
      </c>
      <c r="D22" s="18" t="str">
        <f>[18]Abril!$G$7</f>
        <v>*</v>
      </c>
      <c r="E22" s="18" t="str">
        <f>[18]Abril!$G$8</f>
        <v>*</v>
      </c>
      <c r="F22" s="18" t="str">
        <f>[18]Abril!$G$9</f>
        <v>*</v>
      </c>
      <c r="G22" s="18" t="str">
        <f>[18]Abril!$G$10</f>
        <v>*</v>
      </c>
      <c r="H22" s="18" t="str">
        <f>[18]Abril!$G$11</f>
        <v>*</v>
      </c>
      <c r="I22" s="18" t="str">
        <f>[18]Abril!$G$12</f>
        <v>*</v>
      </c>
      <c r="J22" s="18" t="str">
        <f>[18]Abril!$G$13</f>
        <v>*</v>
      </c>
      <c r="K22" s="18" t="str">
        <f>[18]Abril!$G$14</f>
        <v>*</v>
      </c>
      <c r="L22" s="18" t="str">
        <f>[18]Abril!$G$15</f>
        <v>*</v>
      </c>
      <c r="M22" s="18" t="str">
        <f>[18]Abril!$G$16</f>
        <v>*</v>
      </c>
      <c r="N22" s="18" t="str">
        <f>[18]Abril!$G$17</f>
        <v>*</v>
      </c>
      <c r="O22" s="18" t="str">
        <f>[18]Abril!$G$18</f>
        <v>*</v>
      </c>
      <c r="P22" s="18" t="str">
        <f>[18]Abril!$G$19</f>
        <v>*</v>
      </c>
      <c r="Q22" s="18" t="str">
        <f>[18]Abril!$G$20</f>
        <v>*</v>
      </c>
      <c r="R22" s="18" t="str">
        <f>[18]Abril!$G$21</f>
        <v>*</v>
      </c>
      <c r="S22" s="18" t="str">
        <f>[18]Abril!$G$22</f>
        <v>*</v>
      </c>
      <c r="T22" s="18" t="str">
        <f>[18]Abril!$G$23</f>
        <v>*</v>
      </c>
      <c r="U22" s="18" t="str">
        <f>[18]Abril!$G$24</f>
        <v>*</v>
      </c>
      <c r="V22" s="18" t="str">
        <f>[18]Abril!$G$25</f>
        <v>*</v>
      </c>
      <c r="W22" s="18" t="str">
        <f>[18]Abril!$G$26</f>
        <v>*</v>
      </c>
      <c r="X22" s="18" t="str">
        <f>[18]Abril!$G$27</f>
        <v>*</v>
      </c>
      <c r="Y22" s="18" t="str">
        <f>[18]Abril!$G$28</f>
        <v>*</v>
      </c>
      <c r="Z22" s="18" t="str">
        <f>[18]Abril!$G$29</f>
        <v>*</v>
      </c>
      <c r="AA22" s="18" t="str">
        <f>[18]Abril!$G$30</f>
        <v>*</v>
      </c>
      <c r="AB22" s="18" t="str">
        <f>[18]Abril!$G$31</f>
        <v>*</v>
      </c>
      <c r="AC22" s="18" t="str">
        <f>[18]Abril!$G$32</f>
        <v>*</v>
      </c>
      <c r="AD22" s="18" t="str">
        <f>[18]Abril!$G$33</f>
        <v>*</v>
      </c>
      <c r="AE22" s="18" t="str">
        <f>[18]Abril!$G$34</f>
        <v>*</v>
      </c>
      <c r="AF22" s="39" t="s">
        <v>135</v>
      </c>
      <c r="AG22" s="37" t="s">
        <v>135</v>
      </c>
    </row>
    <row r="23" spans="1:33" ht="17.100000000000001" customHeight="1" x14ac:dyDescent="0.2">
      <c r="A23" s="15" t="s">
        <v>13</v>
      </c>
      <c r="B23" s="17">
        <f>[19]Abril!$G$5</f>
        <v>65</v>
      </c>
      <c r="C23" s="17">
        <f>[19]Abril!$G$6</f>
        <v>51</v>
      </c>
      <c r="D23" s="17">
        <f>[19]Abril!$G$7</f>
        <v>52</v>
      </c>
      <c r="E23" s="17">
        <f>[19]Abril!$G$8</f>
        <v>50</v>
      </c>
      <c r="F23" s="17">
        <f>[19]Abril!$G$9</f>
        <v>67</v>
      </c>
      <c r="G23" s="17">
        <f>[19]Abril!$G$10</f>
        <v>52</v>
      </c>
      <c r="H23" s="17">
        <f>[19]Abril!$G$11</f>
        <v>44</v>
      </c>
      <c r="I23" s="17">
        <f>[19]Abril!$G$12</f>
        <v>44</v>
      </c>
      <c r="J23" s="17">
        <f>[19]Abril!$G$13</f>
        <v>42</v>
      </c>
      <c r="K23" s="17">
        <f>[19]Abril!$G$14</f>
        <v>46</v>
      </c>
      <c r="L23" s="17">
        <f>[19]Abril!$G$15</f>
        <v>53</v>
      </c>
      <c r="M23" s="17">
        <f>[19]Abril!$G$16</f>
        <v>52</v>
      </c>
      <c r="N23" s="17">
        <f>[19]Abril!$G$17</f>
        <v>49</v>
      </c>
      <c r="O23" s="17">
        <f>[19]Abril!$G$18</f>
        <v>49</v>
      </c>
      <c r="P23" s="17">
        <f>[19]Abril!$G$19</f>
        <v>49</v>
      </c>
      <c r="Q23" s="17">
        <f>[19]Abril!$G$20</f>
        <v>57</v>
      </c>
      <c r="R23" s="17">
        <f>[19]Abril!$G$21</f>
        <v>51</v>
      </c>
      <c r="S23" s="17">
        <f>[19]Abril!$G$22</f>
        <v>71</v>
      </c>
      <c r="T23" s="17">
        <f>[19]Abril!$G$23</f>
        <v>62</v>
      </c>
      <c r="U23" s="17">
        <f>[19]Abril!$G$24</f>
        <v>47</v>
      </c>
      <c r="V23" s="17">
        <f>[19]Abril!$G$25</f>
        <v>61</v>
      </c>
      <c r="W23" s="17">
        <f>[19]Abril!$G$26</f>
        <v>54</v>
      </c>
      <c r="X23" s="17">
        <f>[19]Abril!$G$27</f>
        <v>59</v>
      </c>
      <c r="Y23" s="17">
        <f>[19]Abril!$G$28</f>
        <v>59</v>
      </c>
      <c r="Z23" s="17">
        <f>[19]Abril!$G$29</f>
        <v>43</v>
      </c>
      <c r="AA23" s="17">
        <f>[19]Abril!$G$30</f>
        <v>47</v>
      </c>
      <c r="AB23" s="17">
        <f>[19]Abril!$G$31</f>
        <v>44</v>
      </c>
      <c r="AC23" s="17">
        <f>[19]Abril!$G$32</f>
        <v>45</v>
      </c>
      <c r="AD23" s="17">
        <f>[19]Abril!$G$33</f>
        <v>36</v>
      </c>
      <c r="AE23" s="17">
        <f>[19]Abril!$G$34</f>
        <v>39</v>
      </c>
      <c r="AF23" s="39">
        <f t="shared" si="5"/>
        <v>36</v>
      </c>
      <c r="AG23" s="37">
        <f t="shared" si="6"/>
        <v>51.333333333333336</v>
      </c>
    </row>
    <row r="24" spans="1:33" ht="17.100000000000001" customHeight="1" x14ac:dyDescent="0.2">
      <c r="A24" s="15" t="s">
        <v>14</v>
      </c>
      <c r="B24" s="18">
        <f>[20]Abril!$G$5</f>
        <v>51</v>
      </c>
      <c r="C24" s="18">
        <f>[20]Abril!$G$6</f>
        <v>53</v>
      </c>
      <c r="D24" s="18">
        <f>[20]Abril!$G$7</f>
        <v>50</v>
      </c>
      <c r="E24" s="18">
        <f>[20]Abril!$G$8</f>
        <v>49</v>
      </c>
      <c r="F24" s="18">
        <f>[20]Abril!$G$9</f>
        <v>55</v>
      </c>
      <c r="G24" s="18">
        <f>[20]Abril!$G$10</f>
        <v>60</v>
      </c>
      <c r="H24" s="18">
        <f>[20]Abril!$G$11</f>
        <v>49</v>
      </c>
      <c r="I24" s="18">
        <f>[20]Abril!$G$12</f>
        <v>48</v>
      </c>
      <c r="J24" s="18">
        <f>[20]Abril!$G$13</f>
        <v>40</v>
      </c>
      <c r="K24" s="18">
        <f>[20]Abril!$G$14</f>
        <v>42</v>
      </c>
      <c r="L24" s="18">
        <f>[20]Abril!$G$15</f>
        <v>40</v>
      </c>
      <c r="M24" s="18">
        <f>[20]Abril!$G$16</f>
        <v>37</v>
      </c>
      <c r="N24" s="18">
        <f>[20]Abril!$G$17</f>
        <v>37</v>
      </c>
      <c r="O24" s="18">
        <f>[20]Abril!$G$18</f>
        <v>59</v>
      </c>
      <c r="P24" s="18">
        <f>[20]Abril!$G$19</f>
        <v>53</v>
      </c>
      <c r="Q24" s="18">
        <f>[20]Abril!$G$20</f>
        <v>53</v>
      </c>
      <c r="R24" s="18">
        <f>[20]Abril!$G$21</f>
        <v>36</v>
      </c>
      <c r="S24" s="18">
        <f>[20]Abril!$G$22</f>
        <v>44</v>
      </c>
      <c r="T24" s="18">
        <f>[20]Abril!$G$23</f>
        <v>45</v>
      </c>
      <c r="U24" s="18">
        <f>[20]Abril!$G$24</f>
        <v>41</v>
      </c>
      <c r="V24" s="18">
        <f>[20]Abril!$G$25</f>
        <v>47</v>
      </c>
      <c r="W24" s="18">
        <f>[20]Abril!$G$26</f>
        <v>56</v>
      </c>
      <c r="X24" s="18">
        <f>[20]Abril!$G$27</f>
        <v>47</v>
      </c>
      <c r="Y24" s="18">
        <f>[20]Abril!$G$28</f>
        <v>53</v>
      </c>
      <c r="Z24" s="18">
        <f>[20]Abril!$G$29</f>
        <v>51</v>
      </c>
      <c r="AA24" s="18">
        <f>[20]Abril!$G$30</f>
        <v>42</v>
      </c>
      <c r="AB24" s="18">
        <f>[20]Abril!$G$31</f>
        <v>35</v>
      </c>
      <c r="AC24" s="18">
        <f>[20]Abril!$G$32</f>
        <v>40</v>
      </c>
      <c r="AD24" s="18">
        <f>[20]Abril!$G$33</f>
        <v>35</v>
      </c>
      <c r="AE24" s="18">
        <f>[20]Abril!$G$34</f>
        <v>42</v>
      </c>
      <c r="AF24" s="39">
        <f t="shared" si="5"/>
        <v>35</v>
      </c>
      <c r="AG24" s="37">
        <f t="shared" si="6"/>
        <v>46.333333333333336</v>
      </c>
    </row>
    <row r="25" spans="1:33" ht="17.100000000000001" customHeight="1" x14ac:dyDescent="0.2">
      <c r="A25" s="15" t="s">
        <v>15</v>
      </c>
      <c r="B25" s="18">
        <f>[21]Abril!$G$5</f>
        <v>37</v>
      </c>
      <c r="C25" s="18">
        <f>[21]Abril!$G$6</f>
        <v>46</v>
      </c>
      <c r="D25" s="18">
        <f>[21]Abril!$G$7</f>
        <v>59</v>
      </c>
      <c r="E25" s="18">
        <f>[21]Abril!$G$8</f>
        <v>54</v>
      </c>
      <c r="F25" s="18">
        <f>[21]Abril!$G$9</f>
        <v>77</v>
      </c>
      <c r="G25" s="18">
        <f>[21]Abril!$G$10</f>
        <v>57</v>
      </c>
      <c r="H25" s="18">
        <f>[21]Abril!$G$11</f>
        <v>57</v>
      </c>
      <c r="I25" s="18">
        <f>[21]Abril!$G$12</f>
        <v>54</v>
      </c>
      <c r="J25" s="18">
        <f>[21]Abril!$G$13</f>
        <v>48</v>
      </c>
      <c r="K25" s="18">
        <f>[21]Abril!$G$14</f>
        <v>50</v>
      </c>
      <c r="L25" s="18">
        <f>[21]Abril!$G$15</f>
        <v>46</v>
      </c>
      <c r="M25" s="18">
        <f>[21]Abril!$G$16</f>
        <v>44</v>
      </c>
      <c r="N25" s="18">
        <f>[21]Abril!$G$17</f>
        <v>61</v>
      </c>
      <c r="O25" s="18">
        <f>[21]Abril!$G$18</f>
        <v>49</v>
      </c>
      <c r="P25" s="18">
        <f>[21]Abril!$G$19</f>
        <v>62</v>
      </c>
      <c r="Q25" s="18">
        <f>[21]Abril!$G$20</f>
        <v>59</v>
      </c>
      <c r="R25" s="18">
        <f>[21]Abril!$G$21</f>
        <v>59</v>
      </c>
      <c r="S25" s="18">
        <f>[21]Abril!$G$22</f>
        <v>77</v>
      </c>
      <c r="T25" s="18">
        <f>[21]Abril!$G$23</f>
        <v>61</v>
      </c>
      <c r="U25" s="18">
        <f>[21]Abril!$G$24</f>
        <v>56</v>
      </c>
      <c r="V25" s="18">
        <f>[21]Abril!$G$25</f>
        <v>67</v>
      </c>
      <c r="W25" s="18">
        <f>[21]Abril!$G$26</f>
        <v>55</v>
      </c>
      <c r="X25" s="18">
        <f>[21]Abril!$G$27</f>
        <v>46</v>
      </c>
      <c r="Y25" s="18">
        <f>[21]Abril!$G$28</f>
        <v>43</v>
      </c>
      <c r="Z25" s="18">
        <f>[21]Abril!$G$29</f>
        <v>28</v>
      </c>
      <c r="AA25" s="18">
        <f>[21]Abril!$G$30</f>
        <v>50</v>
      </c>
      <c r="AB25" s="18">
        <f>[21]Abril!$G$31</f>
        <v>45</v>
      </c>
      <c r="AC25" s="18">
        <f>[21]Abril!$G$32</f>
        <v>42</v>
      </c>
      <c r="AD25" s="18">
        <f>[21]Abril!$G$33</f>
        <v>45</v>
      </c>
      <c r="AE25" s="18">
        <f>[21]Abril!$G$34</f>
        <v>52</v>
      </c>
      <c r="AF25" s="39">
        <f t="shared" si="5"/>
        <v>28</v>
      </c>
      <c r="AG25" s="37">
        <f t="shared" si="6"/>
        <v>52.866666666666667</v>
      </c>
    </row>
    <row r="26" spans="1:33" ht="17.100000000000001" customHeight="1" x14ac:dyDescent="0.2">
      <c r="A26" s="15" t="s">
        <v>16</v>
      </c>
      <c r="B26" s="18">
        <f>[22]Abril!$G$5</f>
        <v>40</v>
      </c>
      <c r="C26" s="18">
        <f>[22]Abril!$G$6</f>
        <v>45</v>
      </c>
      <c r="D26" s="18">
        <f>[22]Abril!$G$7</f>
        <v>42</v>
      </c>
      <c r="E26" s="18">
        <f>[22]Abril!$G$8</f>
        <v>44</v>
      </c>
      <c r="F26" s="18">
        <f>[22]Abril!$G$9</f>
        <v>59</v>
      </c>
      <c r="G26" s="18">
        <f>[22]Abril!$G$10</f>
        <v>40</v>
      </c>
      <c r="H26" s="18">
        <f>[22]Abril!$G$11</f>
        <v>40</v>
      </c>
      <c r="I26" s="18">
        <f>[22]Abril!$G$12</f>
        <v>44</v>
      </c>
      <c r="J26" s="18">
        <f>[22]Abril!$G$13</f>
        <v>42</v>
      </c>
      <c r="K26" s="18">
        <f>[22]Abril!$G$14</f>
        <v>45</v>
      </c>
      <c r="L26" s="18">
        <f>[22]Abril!$G$15</f>
        <v>48</v>
      </c>
      <c r="M26" s="18">
        <f>[22]Abril!$G$16</f>
        <v>51</v>
      </c>
      <c r="N26" s="18">
        <f>[22]Abril!$G$17</f>
        <v>54</v>
      </c>
      <c r="O26" s="18">
        <f>[22]Abril!$G$18</f>
        <v>51</v>
      </c>
      <c r="P26" s="18">
        <f>[22]Abril!$G$19</f>
        <v>59</v>
      </c>
      <c r="Q26" s="18">
        <f>[22]Abril!$G$20</f>
        <v>57</v>
      </c>
      <c r="R26" s="18">
        <f>[22]Abril!$G$21</f>
        <v>54</v>
      </c>
      <c r="S26" s="18">
        <f>[22]Abril!$G$22</f>
        <v>72</v>
      </c>
      <c r="T26" s="18">
        <f>[22]Abril!$G$23</f>
        <v>60</v>
      </c>
      <c r="U26" s="18">
        <f>[22]Abril!$G$24</f>
        <v>52</v>
      </c>
      <c r="V26" s="18">
        <f>[22]Abril!$G$25</f>
        <v>56</v>
      </c>
      <c r="W26" s="18">
        <f>[22]Abril!$G$26</f>
        <v>55</v>
      </c>
      <c r="X26" s="18">
        <f>[22]Abril!$G$27</f>
        <v>49</v>
      </c>
      <c r="Y26" s="18">
        <f>[22]Abril!$G$28</f>
        <v>49</v>
      </c>
      <c r="Z26" s="18">
        <f>[22]Abril!$G$29</f>
        <v>39</v>
      </c>
      <c r="AA26" s="18">
        <f>[22]Abril!$G$30</f>
        <v>43</v>
      </c>
      <c r="AB26" s="18">
        <f>[22]Abril!$G$31</f>
        <v>43</v>
      </c>
      <c r="AC26" s="18">
        <f>[22]Abril!$G$32</f>
        <v>54</v>
      </c>
      <c r="AD26" s="18">
        <f>[22]Abril!$G$33</f>
        <v>36</v>
      </c>
      <c r="AE26" s="18">
        <f>[22]Abril!$G$34</f>
        <v>37</v>
      </c>
      <c r="AF26" s="39">
        <f t="shared" si="5"/>
        <v>36</v>
      </c>
      <c r="AG26" s="37">
        <f t="shared" si="6"/>
        <v>48.666666666666664</v>
      </c>
    </row>
    <row r="27" spans="1:33" ht="17.100000000000001" customHeight="1" x14ac:dyDescent="0.2">
      <c r="A27" s="15" t="s">
        <v>17</v>
      </c>
      <c r="B27" s="18">
        <f>[23]Abril!$G$5</f>
        <v>46</v>
      </c>
      <c r="C27" s="18">
        <f>[23]Abril!$G$6</f>
        <v>49</v>
      </c>
      <c r="D27" s="18">
        <f>[23]Abril!$G$7</f>
        <v>58</v>
      </c>
      <c r="E27" s="18">
        <f>[23]Abril!$G$8</f>
        <v>49</v>
      </c>
      <c r="F27" s="18">
        <f>[23]Abril!$G$9</f>
        <v>70</v>
      </c>
      <c r="G27" s="18">
        <f>[23]Abril!$G$10</f>
        <v>61</v>
      </c>
      <c r="H27" s="18">
        <f>[23]Abril!$G$11</f>
        <v>52</v>
      </c>
      <c r="I27" s="18">
        <f>[23]Abril!$G$12</f>
        <v>50</v>
      </c>
      <c r="J27" s="18">
        <f>[23]Abril!$G$13</f>
        <v>49</v>
      </c>
      <c r="K27" s="18">
        <f>[23]Abril!$G$14</f>
        <v>48</v>
      </c>
      <c r="L27" s="18">
        <f>[23]Abril!$G$15</f>
        <v>47</v>
      </c>
      <c r="M27" s="18">
        <f>[23]Abril!$G$16</f>
        <v>45</v>
      </c>
      <c r="N27" s="18">
        <f>[23]Abril!$G$17</f>
        <v>53</v>
      </c>
      <c r="O27" s="18">
        <f>[23]Abril!$G$18</f>
        <v>50</v>
      </c>
      <c r="P27" s="18">
        <f>[23]Abril!$G$19</f>
        <v>55</v>
      </c>
      <c r="Q27" s="18">
        <f>[23]Abril!$G$20</f>
        <v>55</v>
      </c>
      <c r="R27" s="18">
        <f>[23]Abril!$G$21</f>
        <v>52</v>
      </c>
      <c r="S27" s="18">
        <f>[23]Abril!$G$22</f>
        <v>88</v>
      </c>
      <c r="T27" s="18">
        <f>[23]Abril!$G$23</f>
        <v>56</v>
      </c>
      <c r="U27" s="18">
        <f>[23]Abril!$G$24</f>
        <v>55</v>
      </c>
      <c r="V27" s="18">
        <f>[23]Abril!$G$25</f>
        <v>56</v>
      </c>
      <c r="W27" s="18">
        <f>[23]Abril!$G$26</f>
        <v>65</v>
      </c>
      <c r="X27" s="18">
        <f>[23]Abril!$G$27</f>
        <v>57</v>
      </c>
      <c r="Y27" s="18">
        <f>[23]Abril!$G$28</f>
        <v>55</v>
      </c>
      <c r="Z27" s="18">
        <f>[23]Abril!$G$29</f>
        <v>34</v>
      </c>
      <c r="AA27" s="18">
        <f>[23]Abril!$G$30</f>
        <v>49</v>
      </c>
      <c r="AB27" s="18">
        <f>[23]Abril!$G$31</f>
        <v>43</v>
      </c>
      <c r="AC27" s="18">
        <f>[23]Abril!$G$32</f>
        <v>45</v>
      </c>
      <c r="AD27" s="18">
        <f>[23]Abril!$G$33</f>
        <v>42</v>
      </c>
      <c r="AE27" s="18">
        <f>[23]Abril!$G$34</f>
        <v>48</v>
      </c>
      <c r="AF27" s="39">
        <f>MIN(B27:AE27)</f>
        <v>34</v>
      </c>
      <c r="AG27" s="37">
        <f>AVERAGE(B27:AE27)</f>
        <v>52.733333333333334</v>
      </c>
    </row>
    <row r="28" spans="1:33" ht="17.100000000000001" customHeight="1" x14ac:dyDescent="0.2">
      <c r="A28" s="15" t="s">
        <v>18</v>
      </c>
      <c r="B28" s="18" t="str">
        <f>[24]Abril!$G$5</f>
        <v>*</v>
      </c>
      <c r="C28" s="18" t="str">
        <f>[24]Abril!$G$6</f>
        <v>*</v>
      </c>
      <c r="D28" s="18" t="str">
        <f>[24]Abril!$G$7</f>
        <v>*</v>
      </c>
      <c r="E28" s="18" t="str">
        <f>[24]Abril!$G$8</f>
        <v>*</v>
      </c>
      <c r="F28" s="18" t="str">
        <f>[24]Abril!$G$9</f>
        <v>*</v>
      </c>
      <c r="G28" s="18" t="str">
        <f>[24]Abril!$G$10</f>
        <v>*</v>
      </c>
      <c r="H28" s="18" t="str">
        <f>[24]Abril!$G$11</f>
        <v>*</v>
      </c>
      <c r="I28" s="18" t="str">
        <f>[24]Abril!$G$12</f>
        <v>*</v>
      </c>
      <c r="J28" s="18" t="str">
        <f>[24]Abril!$G$13</f>
        <v>*</v>
      </c>
      <c r="K28" s="18" t="str">
        <f>[24]Abril!$G$14</f>
        <v>*</v>
      </c>
      <c r="L28" s="18" t="str">
        <f>[24]Abril!$G$15</f>
        <v>*</v>
      </c>
      <c r="M28" s="18" t="str">
        <f>[24]Abril!$G$16</f>
        <v>*</v>
      </c>
      <c r="N28" s="18" t="str">
        <f>[24]Abril!$G$17</f>
        <v>*</v>
      </c>
      <c r="O28" s="18" t="str">
        <f>[24]Abril!$G$18</f>
        <v>*</v>
      </c>
      <c r="P28" s="18" t="str">
        <f>[24]Abril!$G$19</f>
        <v>*</v>
      </c>
      <c r="Q28" s="18" t="str">
        <f>[24]Abril!$G$20</f>
        <v>*</v>
      </c>
      <c r="R28" s="18" t="str">
        <f>[24]Abril!$G$21</f>
        <v>*</v>
      </c>
      <c r="S28" s="18" t="str">
        <f>[24]Abril!$G$22</f>
        <v>*</v>
      </c>
      <c r="T28" s="18" t="str">
        <f>[24]Abril!$G$23</f>
        <v>*</v>
      </c>
      <c r="U28" s="18" t="str">
        <f>[24]Abril!$G$24</f>
        <v>*</v>
      </c>
      <c r="V28" s="18" t="str">
        <f>[24]Abril!$G$25</f>
        <v>*</v>
      </c>
      <c r="W28" s="18" t="str">
        <f>[24]Abril!$G$26</f>
        <v>*</v>
      </c>
      <c r="X28" s="79" t="str">
        <f>[24]Abril!$G$27</f>
        <v>*</v>
      </c>
      <c r="Y28" s="18" t="str">
        <f>[24]Abril!$G$28</f>
        <v>*</v>
      </c>
      <c r="Z28" s="18" t="str">
        <f>[24]Abril!$G$29</f>
        <v>*</v>
      </c>
      <c r="AA28" s="18" t="str">
        <f>[24]Abril!$G$30</f>
        <v>*</v>
      </c>
      <c r="AB28" s="18" t="str">
        <f>[24]Abril!$G$31</f>
        <v>*</v>
      </c>
      <c r="AC28" s="18" t="str">
        <f>[24]Abril!$G$32</f>
        <v>*</v>
      </c>
      <c r="AD28" s="18" t="str">
        <f>[24]Abril!$G$33</f>
        <v>*</v>
      </c>
      <c r="AE28" s="18" t="str">
        <f>[24]Abril!$G$34</f>
        <v>*</v>
      </c>
      <c r="AF28" s="39" t="s">
        <v>135</v>
      </c>
      <c r="AG28" s="37" t="s">
        <v>135</v>
      </c>
    </row>
    <row r="29" spans="1:33" ht="17.100000000000001" customHeight="1" x14ac:dyDescent="0.2">
      <c r="A29" s="15" t="s">
        <v>19</v>
      </c>
      <c r="B29" s="18">
        <f>[25]Abril!$G$5</f>
        <v>48</v>
      </c>
      <c r="C29" s="18">
        <f>[25]Abril!$G$6</f>
        <v>39</v>
      </c>
      <c r="D29" s="18">
        <f>[25]Abril!$G$7</f>
        <v>52</v>
      </c>
      <c r="E29" s="18">
        <f>[25]Abril!$G$8</f>
        <v>56</v>
      </c>
      <c r="F29" s="18">
        <f>[25]Abril!$G$9</f>
        <v>65</v>
      </c>
      <c r="G29" s="18">
        <f>[25]Abril!$G$10</f>
        <v>55</v>
      </c>
      <c r="H29" s="18">
        <f>[25]Abril!$G$11</f>
        <v>46</v>
      </c>
      <c r="I29" s="18">
        <f>[25]Abril!$G$12</f>
        <v>49</v>
      </c>
      <c r="J29" s="18">
        <f>[25]Abril!$G$13</f>
        <v>44</v>
      </c>
      <c r="K29" s="18">
        <f>[25]Abril!$G$14</f>
        <v>42</v>
      </c>
      <c r="L29" s="18">
        <f>[25]Abril!$G$15</f>
        <v>44</v>
      </c>
      <c r="M29" s="18">
        <f>[25]Abril!$G$16</f>
        <v>43</v>
      </c>
      <c r="N29" s="18">
        <f>[25]Abril!$G$17</f>
        <v>60</v>
      </c>
      <c r="O29" s="18">
        <f>[25]Abril!$G$18</f>
        <v>53</v>
      </c>
      <c r="P29" s="18">
        <f>[25]Abril!$G$19</f>
        <v>76</v>
      </c>
      <c r="Q29" s="18">
        <f>[25]Abril!$G$20</f>
        <v>56</v>
      </c>
      <c r="R29" s="18">
        <f>[25]Abril!$G$21</f>
        <v>61</v>
      </c>
      <c r="S29" s="18">
        <f>[25]Abril!$G$22</f>
        <v>67</v>
      </c>
      <c r="T29" s="18">
        <f>[25]Abril!$G$23</f>
        <v>60</v>
      </c>
      <c r="U29" s="18">
        <f>[25]Abril!$G$24</f>
        <v>54</v>
      </c>
      <c r="V29" s="18">
        <f>[25]Abril!$G$25</f>
        <v>63</v>
      </c>
      <c r="W29" s="18">
        <f>[25]Abril!$G$26</f>
        <v>56</v>
      </c>
      <c r="X29" s="18">
        <f>[25]Abril!$G$27</f>
        <v>56</v>
      </c>
      <c r="Y29" s="18">
        <f>[25]Abril!$G$28</f>
        <v>58</v>
      </c>
      <c r="Z29" s="18">
        <f>[25]Abril!$G$29</f>
        <v>31</v>
      </c>
      <c r="AA29" s="18">
        <f>[25]Abril!$G$30</f>
        <v>51</v>
      </c>
      <c r="AB29" s="18">
        <f>[25]Abril!$G$31</f>
        <v>45</v>
      </c>
      <c r="AC29" s="18">
        <f>[25]Abril!$G$32</f>
        <v>35</v>
      </c>
      <c r="AD29" s="18">
        <f>[25]Abril!$G$33</f>
        <v>48</v>
      </c>
      <c r="AE29" s="18">
        <f>[25]Abril!$G$34</f>
        <v>50</v>
      </c>
      <c r="AF29" s="39">
        <f t="shared" si="5"/>
        <v>31</v>
      </c>
      <c r="AG29" s="37">
        <f t="shared" si="6"/>
        <v>52.1</v>
      </c>
    </row>
    <row r="30" spans="1:33" ht="17.100000000000001" customHeight="1" x14ac:dyDescent="0.2">
      <c r="A30" s="15" t="s">
        <v>31</v>
      </c>
      <c r="B30" s="18">
        <f>[26]Abril!$G$5</f>
        <v>49</v>
      </c>
      <c r="C30" s="18">
        <f>[26]Abril!$G$6</f>
        <v>46</v>
      </c>
      <c r="D30" s="18">
        <f>[26]Abril!$G$7</f>
        <v>49</v>
      </c>
      <c r="E30" s="18">
        <f>[26]Abril!$G$8</f>
        <v>50</v>
      </c>
      <c r="F30" s="18">
        <f>[26]Abril!$G$9</f>
        <v>77</v>
      </c>
      <c r="G30" s="18">
        <f>[26]Abril!$G$10</f>
        <v>52</v>
      </c>
      <c r="H30" s="18">
        <f>[26]Abril!$G$11</f>
        <v>48</v>
      </c>
      <c r="I30" s="18">
        <f>[26]Abril!$G$12</f>
        <v>46</v>
      </c>
      <c r="J30" s="18">
        <f>[26]Abril!$G$13</f>
        <v>43</v>
      </c>
      <c r="K30" s="18">
        <f>[26]Abril!$G$14</f>
        <v>48</v>
      </c>
      <c r="L30" s="18">
        <f>[26]Abril!$G$15</f>
        <v>45</v>
      </c>
      <c r="M30" s="18">
        <f>[26]Abril!$G$16</f>
        <v>43</v>
      </c>
      <c r="N30" s="18">
        <f>[26]Abril!$G$17</f>
        <v>46</v>
      </c>
      <c r="O30" s="18">
        <f>[26]Abril!$G$18</f>
        <v>54</v>
      </c>
      <c r="P30" s="18">
        <f>[26]Abril!$G$19</f>
        <v>50</v>
      </c>
      <c r="Q30" s="18">
        <f>[26]Abril!$G$20</f>
        <v>48</v>
      </c>
      <c r="R30" s="18">
        <f>[26]Abril!$G$21</f>
        <v>56</v>
      </c>
      <c r="S30" s="18">
        <f>[26]Abril!$G$22</f>
        <v>75</v>
      </c>
      <c r="T30" s="18">
        <f>[26]Abril!$G$23</f>
        <v>63</v>
      </c>
      <c r="U30" s="18">
        <f>[26]Abril!$G$24</f>
        <v>54</v>
      </c>
      <c r="V30" s="18">
        <f>[26]Abril!$G$25</f>
        <v>62</v>
      </c>
      <c r="W30" s="18">
        <f>[26]Abril!$G$26</f>
        <v>62</v>
      </c>
      <c r="X30" s="18">
        <f>[26]Abril!$G$27</f>
        <v>54</v>
      </c>
      <c r="Y30" s="18">
        <f>[26]Abril!$G$28</f>
        <v>50</v>
      </c>
      <c r="Z30" s="18">
        <f>[26]Abril!$G$29</f>
        <v>43</v>
      </c>
      <c r="AA30" s="18">
        <f>[26]Abril!$G$30</f>
        <v>46</v>
      </c>
      <c r="AB30" s="18">
        <f>[26]Abril!$G$31</f>
        <v>34</v>
      </c>
      <c r="AC30" s="18">
        <f>[26]Abril!$G$32</f>
        <v>33</v>
      </c>
      <c r="AD30" s="18">
        <f>[26]Abril!$G$33</f>
        <v>35</v>
      </c>
      <c r="AE30" s="18">
        <f>[26]Abril!$G$34</f>
        <v>42</v>
      </c>
      <c r="AF30" s="39">
        <f t="shared" si="5"/>
        <v>33</v>
      </c>
      <c r="AG30" s="37">
        <f t="shared" si="6"/>
        <v>50.1</v>
      </c>
    </row>
    <row r="31" spans="1:33" ht="17.100000000000001" customHeight="1" x14ac:dyDescent="0.2">
      <c r="A31" s="15" t="s">
        <v>51</v>
      </c>
      <c r="B31" s="18">
        <f>[27]Abril!$G$5</f>
        <v>57</v>
      </c>
      <c r="C31" s="18">
        <f>[27]Abril!$G$6</f>
        <v>42</v>
      </c>
      <c r="D31" s="18">
        <f>[27]Abril!$G$7</f>
        <v>44</v>
      </c>
      <c r="E31" s="18">
        <f>[27]Abril!$G$8</f>
        <v>48</v>
      </c>
      <c r="F31" s="18">
        <f>[27]Abril!$G$9</f>
        <v>61</v>
      </c>
      <c r="G31" s="18">
        <f>[27]Abril!$G$10</f>
        <v>64</v>
      </c>
      <c r="H31" s="18">
        <f>[27]Abril!$G$11</f>
        <v>51</v>
      </c>
      <c r="I31" s="18">
        <f>[27]Abril!$G$12</f>
        <v>48</v>
      </c>
      <c r="J31" s="18">
        <f>[27]Abril!$G$13</f>
        <v>44</v>
      </c>
      <c r="K31" s="18">
        <f>[27]Abril!$G$14</f>
        <v>45</v>
      </c>
      <c r="L31" s="18">
        <f>[27]Abril!$G$15</f>
        <v>65</v>
      </c>
      <c r="M31" s="18">
        <f>[27]Abril!$G$16</f>
        <v>52</v>
      </c>
      <c r="N31" s="18">
        <f>[27]Abril!$G$17</f>
        <v>50</v>
      </c>
      <c r="O31" s="18">
        <f>[27]Abril!$G$18</f>
        <v>51</v>
      </c>
      <c r="P31" s="18">
        <f>[27]Abril!$G$19</f>
        <v>57</v>
      </c>
      <c r="Q31" s="18">
        <f>[27]Abril!$G$20</f>
        <v>57</v>
      </c>
      <c r="R31" s="18">
        <f>[27]Abril!$G$21</f>
        <v>43</v>
      </c>
      <c r="S31" s="18">
        <f>[27]Abril!$G$22</f>
        <v>52</v>
      </c>
      <c r="T31" s="18">
        <f>[27]Abril!$G$23</f>
        <v>54</v>
      </c>
      <c r="U31" s="18">
        <f>[27]Abril!$G$24</f>
        <v>49</v>
      </c>
      <c r="V31" s="18">
        <f>[27]Abril!$G$25</f>
        <v>42</v>
      </c>
      <c r="W31" s="18">
        <f>[27]Abril!$G$26</f>
        <v>56</v>
      </c>
      <c r="X31" s="18">
        <f>[27]Abril!$G$27</f>
        <v>59</v>
      </c>
      <c r="Y31" s="18">
        <f>[27]Abril!$G$28</f>
        <v>61</v>
      </c>
      <c r="Z31" s="18">
        <f>[27]Abril!$G$29</f>
        <v>60</v>
      </c>
      <c r="AA31" s="18">
        <f>[27]Abril!$G$30</f>
        <v>55</v>
      </c>
      <c r="AB31" s="18">
        <f>[27]Abril!$G$31</f>
        <v>51</v>
      </c>
      <c r="AC31" s="18">
        <f>[27]Abril!$G$32</f>
        <v>47</v>
      </c>
      <c r="AD31" s="18">
        <f>[27]Abril!$G$33</f>
        <v>44</v>
      </c>
      <c r="AE31" s="18">
        <f>[27]Abril!$G$34</f>
        <v>43</v>
      </c>
      <c r="AF31" s="39">
        <f>MIN(B31:AE31)</f>
        <v>42</v>
      </c>
      <c r="AG31" s="37">
        <f>AVERAGE(B31:AE31)</f>
        <v>51.733333333333334</v>
      </c>
    </row>
    <row r="32" spans="1:33" ht="17.100000000000001" customHeight="1" x14ac:dyDescent="0.2">
      <c r="A32" s="15" t="s">
        <v>20</v>
      </c>
      <c r="B32" s="18">
        <f>[28]Abril!$G$5</f>
        <v>52</v>
      </c>
      <c r="C32" s="18">
        <f>[28]Abril!$G$6</f>
        <v>56</v>
      </c>
      <c r="D32" s="18">
        <f>[28]Abril!$G$7</f>
        <v>42</v>
      </c>
      <c r="E32" s="18">
        <f>[28]Abril!$G$8</f>
        <v>45</v>
      </c>
      <c r="F32" s="18">
        <f>[28]Abril!$G$9</f>
        <v>58</v>
      </c>
      <c r="G32" s="18">
        <f>[28]Abril!$G$10</f>
        <v>55</v>
      </c>
      <c r="H32" s="18">
        <f>[28]Abril!$G$11</f>
        <v>46</v>
      </c>
      <c r="I32" s="18">
        <f>[28]Abril!$G$12</f>
        <v>46</v>
      </c>
      <c r="J32" s="18">
        <f>[28]Abril!$G$13</f>
        <v>38</v>
      </c>
      <c r="K32" s="18">
        <f>[28]Abril!$G$14</f>
        <v>57</v>
      </c>
      <c r="L32" s="18">
        <f>[28]Abril!$G$15</f>
        <v>37</v>
      </c>
      <c r="M32" s="18">
        <f>[28]Abril!$G$16</f>
        <v>38</v>
      </c>
      <c r="N32" s="18">
        <f>[28]Abril!$G$17</f>
        <v>34</v>
      </c>
      <c r="O32" s="18">
        <f>[28]Abril!$G$18</f>
        <v>47</v>
      </c>
      <c r="P32" s="18">
        <f>[28]Abril!$G$19</f>
        <v>49</v>
      </c>
      <c r="Q32" s="18">
        <f>[28]Abril!$G$20</f>
        <v>36</v>
      </c>
      <c r="R32" s="18">
        <f>[28]Abril!$G$21</f>
        <v>39</v>
      </c>
      <c r="S32" s="18">
        <f>[28]Abril!$G$22</f>
        <v>54</v>
      </c>
      <c r="T32" s="18">
        <f>[28]Abril!$G$23</f>
        <v>43</v>
      </c>
      <c r="U32" s="18">
        <f>[28]Abril!$G$24</f>
        <v>42</v>
      </c>
      <c r="V32" s="18">
        <f>[28]Abril!$G$25</f>
        <v>43</v>
      </c>
      <c r="W32" s="18">
        <f>[28]Abril!$G$26</f>
        <v>48</v>
      </c>
      <c r="X32" s="18">
        <f>[28]Abril!$G$27</f>
        <v>52</v>
      </c>
      <c r="Y32" s="18">
        <f>[28]Abril!$G$28</f>
        <v>46</v>
      </c>
      <c r="Z32" s="18">
        <f>[28]Abril!$G$29</f>
        <v>43</v>
      </c>
      <c r="AA32" s="18">
        <f>[28]Abril!$G$30</f>
        <v>30</v>
      </c>
      <c r="AB32" s="18">
        <f>[28]Abril!$G$31</f>
        <v>39</v>
      </c>
      <c r="AC32" s="18">
        <f>[28]Abril!$G$32</f>
        <v>34</v>
      </c>
      <c r="AD32" s="18">
        <f>[28]Abril!$G$33</f>
        <v>39</v>
      </c>
      <c r="AE32" s="18">
        <f>[28]Abril!$G$34</f>
        <v>40</v>
      </c>
      <c r="AF32" s="39">
        <f>MIN(B32:AE32)</f>
        <v>30</v>
      </c>
      <c r="AG32" s="37">
        <f>AVERAGE(B32:AE32)</f>
        <v>44.266666666666666</v>
      </c>
    </row>
    <row r="33" spans="1:35" s="5" customFormat="1" ht="17.100000000000001" customHeight="1" thickBot="1" x14ac:dyDescent="0.25">
      <c r="A33" s="116" t="s">
        <v>35</v>
      </c>
      <c r="B33" s="82">
        <f t="shared" ref="B33:AF33" si="7">MIN(B5:B32)</f>
        <v>35</v>
      </c>
      <c r="C33" s="82">
        <f t="shared" si="7"/>
        <v>39</v>
      </c>
      <c r="D33" s="82">
        <f t="shared" si="7"/>
        <v>42</v>
      </c>
      <c r="E33" s="82">
        <f t="shared" si="7"/>
        <v>42</v>
      </c>
      <c r="F33" s="82">
        <f t="shared" si="7"/>
        <v>43</v>
      </c>
      <c r="G33" s="82">
        <f t="shared" si="7"/>
        <v>40</v>
      </c>
      <c r="H33" s="82">
        <f t="shared" si="7"/>
        <v>40</v>
      </c>
      <c r="I33" s="82">
        <f t="shared" si="7"/>
        <v>41</v>
      </c>
      <c r="J33" s="82">
        <f t="shared" si="7"/>
        <v>38</v>
      </c>
      <c r="K33" s="82">
        <f t="shared" si="7"/>
        <v>38</v>
      </c>
      <c r="L33" s="82">
        <f t="shared" si="7"/>
        <v>37</v>
      </c>
      <c r="M33" s="82">
        <f t="shared" si="7"/>
        <v>33</v>
      </c>
      <c r="N33" s="82">
        <f t="shared" si="7"/>
        <v>34</v>
      </c>
      <c r="O33" s="82">
        <f t="shared" si="7"/>
        <v>34</v>
      </c>
      <c r="P33" s="82">
        <f t="shared" si="7"/>
        <v>46</v>
      </c>
      <c r="Q33" s="82">
        <f t="shared" si="7"/>
        <v>36</v>
      </c>
      <c r="R33" s="82">
        <f t="shared" si="7"/>
        <v>36</v>
      </c>
      <c r="S33" s="82">
        <f t="shared" si="7"/>
        <v>44</v>
      </c>
      <c r="T33" s="82">
        <f t="shared" si="7"/>
        <v>42</v>
      </c>
      <c r="U33" s="82">
        <f t="shared" si="7"/>
        <v>36</v>
      </c>
      <c r="V33" s="82">
        <f t="shared" si="7"/>
        <v>35</v>
      </c>
      <c r="W33" s="82">
        <f t="shared" si="7"/>
        <v>45</v>
      </c>
      <c r="X33" s="82">
        <f t="shared" si="7"/>
        <v>34</v>
      </c>
      <c r="Y33" s="82">
        <f t="shared" si="7"/>
        <v>35</v>
      </c>
      <c r="Z33" s="82">
        <f t="shared" si="7"/>
        <v>27</v>
      </c>
      <c r="AA33" s="82">
        <f t="shared" si="7"/>
        <v>30</v>
      </c>
      <c r="AB33" s="82">
        <f t="shared" si="7"/>
        <v>27</v>
      </c>
      <c r="AC33" s="82">
        <f t="shared" si="7"/>
        <v>27</v>
      </c>
      <c r="AD33" s="82">
        <f t="shared" si="7"/>
        <v>28</v>
      </c>
      <c r="AE33" s="82">
        <f t="shared" si="7"/>
        <v>34</v>
      </c>
      <c r="AF33" s="117">
        <f t="shared" si="7"/>
        <v>27</v>
      </c>
      <c r="AG33" s="115">
        <f>AVERAGE(AG5:AG32)</f>
        <v>49.534418145956607</v>
      </c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118"/>
      <c r="AG34" s="112"/>
    </row>
    <row r="35" spans="1:35" x14ac:dyDescent="0.2">
      <c r="A35" s="92"/>
      <c r="B35" s="88"/>
      <c r="C35" s="88" t="s">
        <v>144</v>
      </c>
      <c r="D35" s="88"/>
      <c r="E35" s="88"/>
      <c r="F35" s="88"/>
      <c r="G35" s="88"/>
      <c r="H35" s="89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133</v>
      </c>
      <c r="W35" s="89"/>
      <c r="X35" s="89"/>
      <c r="Y35" s="89"/>
      <c r="Z35" s="89"/>
      <c r="AA35" s="89"/>
      <c r="AB35" s="89"/>
      <c r="AC35" s="89"/>
      <c r="AD35" s="90"/>
      <c r="AE35" s="89"/>
      <c r="AF35" s="89"/>
      <c r="AG35" s="99"/>
      <c r="AH35" s="2"/>
    </row>
    <row r="36" spans="1:35" x14ac:dyDescent="0.2">
      <c r="A36" s="92"/>
      <c r="B36" s="89"/>
      <c r="C36" s="89"/>
      <c r="D36" s="89"/>
      <c r="E36" s="89"/>
      <c r="F36" s="89"/>
      <c r="G36" s="89"/>
      <c r="H36" s="89"/>
      <c r="I36" s="89"/>
      <c r="J36" s="93"/>
      <c r="K36" s="93"/>
      <c r="L36" s="93"/>
      <c r="M36" s="93" t="s">
        <v>53</v>
      </c>
      <c r="N36" s="93"/>
      <c r="O36" s="93"/>
      <c r="P36" s="93"/>
      <c r="Q36" s="89"/>
      <c r="R36" s="89"/>
      <c r="S36" s="89"/>
      <c r="T36" s="89"/>
      <c r="U36" s="89"/>
      <c r="V36" s="93" t="s">
        <v>134</v>
      </c>
      <c r="W36" s="93"/>
      <c r="X36" s="89"/>
      <c r="Y36" s="89"/>
      <c r="Z36" s="89"/>
      <c r="AA36" s="89"/>
      <c r="AB36" s="89"/>
      <c r="AC36" s="89"/>
      <c r="AD36" s="90"/>
      <c r="AE36" s="94"/>
      <c r="AF36" s="107"/>
      <c r="AG36" s="91"/>
      <c r="AH36" s="2"/>
      <c r="AI36" s="2"/>
    </row>
    <row r="37" spans="1:35" x14ac:dyDescent="0.2">
      <c r="A37" s="92"/>
      <c r="B37" s="97"/>
      <c r="C37" s="97"/>
      <c r="D37" s="97"/>
      <c r="E37" s="97" t="s">
        <v>136</v>
      </c>
      <c r="F37" s="97"/>
      <c r="G37" s="97"/>
      <c r="H37" s="97"/>
      <c r="I37" s="89"/>
      <c r="J37" s="89"/>
      <c r="K37" s="89"/>
      <c r="L37" s="89"/>
      <c r="M37" s="89"/>
      <c r="N37" s="89"/>
      <c r="O37" s="89"/>
      <c r="P37" s="89"/>
      <c r="Q37" s="98"/>
      <c r="R37" s="98"/>
      <c r="S37" s="98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119" t="s">
        <v>54</v>
      </c>
      <c r="AG37" s="113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20"/>
      <c r="AG38" s="114"/>
    </row>
    <row r="39" spans="1:35" x14ac:dyDescent="0.2">
      <c r="AF39" s="6" t="s">
        <v>54</v>
      </c>
    </row>
    <row r="41" spans="1:35" x14ac:dyDescent="0.2">
      <c r="K41" s="2" t="s">
        <v>54</v>
      </c>
    </row>
    <row r="42" spans="1:35" x14ac:dyDescent="0.2">
      <c r="G42" s="2" t="s">
        <v>54</v>
      </c>
      <c r="I42" s="2" t="s">
        <v>54</v>
      </c>
      <c r="X42" s="2" t="s">
        <v>54</v>
      </c>
    </row>
    <row r="43" spans="1:35" x14ac:dyDescent="0.2">
      <c r="P43" s="2" t="s">
        <v>54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P44" sqref="P44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3" ht="20.100000000000001" customHeight="1" x14ac:dyDescent="0.2">
      <c r="A1" s="139" t="s">
        <v>28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</row>
    <row r="2" spans="1:33" s="4" customFormat="1" ht="20.100000000000001" customHeight="1" x14ac:dyDescent="0.2">
      <c r="A2" s="140" t="s">
        <v>21</v>
      </c>
      <c r="B2" s="138" t="s">
        <v>143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3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32" t="s">
        <v>41</v>
      </c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32" t="s">
        <v>39</v>
      </c>
    </row>
    <row r="5" spans="1:33" s="5" customFormat="1" ht="20.100000000000001" customHeight="1" x14ac:dyDescent="0.2">
      <c r="A5" s="15" t="s">
        <v>47</v>
      </c>
      <c r="B5" s="16">
        <f>[1]Abril!$H$5</f>
        <v>7.2</v>
      </c>
      <c r="C5" s="16">
        <f>[1]Abril!$H$6</f>
        <v>7.9200000000000008</v>
      </c>
      <c r="D5" s="16">
        <f>[1]Abril!$H$7</f>
        <v>8.2799999999999994</v>
      </c>
      <c r="E5" s="16">
        <f>[1]Abril!$H$8</f>
        <v>7.9200000000000008</v>
      </c>
      <c r="F5" s="16">
        <f>[1]Abril!$H$9</f>
        <v>12.6</v>
      </c>
      <c r="G5" s="16">
        <f>[1]Abril!$H$10</f>
        <v>10.44</v>
      </c>
      <c r="H5" s="16">
        <f>[1]Abril!$H$11</f>
        <v>12.6</v>
      </c>
      <c r="I5" s="16">
        <f>[1]Abril!$H$12</f>
        <v>9.3600000000000012</v>
      </c>
      <c r="J5" s="16">
        <f>[1]Abril!$H$13</f>
        <v>7.9200000000000008</v>
      </c>
      <c r="K5" s="16">
        <f>[1]Abril!$H$14</f>
        <v>9.7200000000000006</v>
      </c>
      <c r="L5" s="16">
        <f>[1]Abril!$H$15</f>
        <v>6.84</v>
      </c>
      <c r="M5" s="16">
        <f>[1]Abril!$H$16</f>
        <v>7.9200000000000008</v>
      </c>
      <c r="N5" s="16">
        <f>[1]Abril!$H$17</f>
        <v>10.08</v>
      </c>
      <c r="O5" s="16">
        <f>[1]Abril!$H$18</f>
        <v>10.08</v>
      </c>
      <c r="P5" s="16">
        <f>[1]Abril!$H$19</f>
        <v>10.08</v>
      </c>
      <c r="Q5" s="16">
        <f>[1]Abril!$H$20</f>
        <v>16.2</v>
      </c>
      <c r="R5" s="16">
        <f>[1]Abril!$H$21</f>
        <v>7.9200000000000008</v>
      </c>
      <c r="S5" s="16">
        <f>[1]Abril!$H$22</f>
        <v>7.5600000000000005</v>
      </c>
      <c r="T5" s="16">
        <f>[1]Abril!$H$23</f>
        <v>11.16</v>
      </c>
      <c r="U5" s="16">
        <f>[1]Abril!$H$24</f>
        <v>13.32</v>
      </c>
      <c r="V5" s="16">
        <f>[1]Abril!$H$25</f>
        <v>11.16</v>
      </c>
      <c r="W5" s="16">
        <f>[1]Abril!$H$26</f>
        <v>10.44</v>
      </c>
      <c r="X5" s="16">
        <f>[1]Abril!$H$27</f>
        <v>11.520000000000001</v>
      </c>
      <c r="Y5" s="16">
        <f>[1]Abril!$H$28</f>
        <v>9</v>
      </c>
      <c r="Z5" s="16">
        <f>[1]Abril!$H$29</f>
        <v>7.5600000000000005</v>
      </c>
      <c r="AA5" s="16">
        <f>[1]Abril!$H$30</f>
        <v>12.24</v>
      </c>
      <c r="AB5" s="16">
        <f>[1]Abril!$H$31</f>
        <v>7.5600000000000005</v>
      </c>
      <c r="AC5" s="16">
        <f>[1]Abril!$H$32</f>
        <v>6.84</v>
      </c>
      <c r="AD5" s="16">
        <f>[1]Abril!$H$33</f>
        <v>8.2799999999999994</v>
      </c>
      <c r="AE5" s="16">
        <f>[1]Abril!$H$34</f>
        <v>10.44</v>
      </c>
      <c r="AF5" s="33">
        <f t="shared" ref="AF5:AF14" si="1">MAX(B5:AE5)</f>
        <v>16.2</v>
      </c>
    </row>
    <row r="6" spans="1:33" ht="17.100000000000001" customHeight="1" x14ac:dyDescent="0.2">
      <c r="A6" s="15" t="s">
        <v>0</v>
      </c>
      <c r="B6" s="17">
        <f>[2]Abril!$H$5</f>
        <v>7.5600000000000005</v>
      </c>
      <c r="C6" s="17">
        <f>[2]Abril!$H$6</f>
        <v>7.9200000000000008</v>
      </c>
      <c r="D6" s="17">
        <f>[2]Abril!$H$7</f>
        <v>15.48</v>
      </c>
      <c r="E6" s="17">
        <f>[2]Abril!$H$8</f>
        <v>16.920000000000002</v>
      </c>
      <c r="F6" s="17">
        <f>[2]Abril!$H$9</f>
        <v>20.52</v>
      </c>
      <c r="G6" s="17">
        <f>[2]Abril!$H$10</f>
        <v>15.840000000000002</v>
      </c>
      <c r="H6" s="17">
        <f>[2]Abril!$H$11</f>
        <v>17.64</v>
      </c>
      <c r="I6" s="17">
        <f>[2]Abril!$H$12</f>
        <v>19.079999999999998</v>
      </c>
      <c r="J6" s="17">
        <f>[2]Abril!$H$13</f>
        <v>12.96</v>
      </c>
      <c r="K6" s="17">
        <f>[2]Abril!$H$14</f>
        <v>9.7200000000000006</v>
      </c>
      <c r="L6" s="17">
        <f>[2]Abril!$H$15</f>
        <v>10.08</v>
      </c>
      <c r="M6" s="17">
        <f>[2]Abril!$H$16</f>
        <v>5.04</v>
      </c>
      <c r="N6" s="17">
        <f>[2]Abril!$H$17</f>
        <v>10.8</v>
      </c>
      <c r="O6" s="17">
        <f>[2]Abril!$H$18</f>
        <v>20.16</v>
      </c>
      <c r="P6" s="17">
        <f>[2]Abril!$H$19</f>
        <v>15.48</v>
      </c>
      <c r="Q6" s="17">
        <f>[2]Abril!$H$20</f>
        <v>11.16</v>
      </c>
      <c r="R6" s="17">
        <f>[2]Abril!$H$21</f>
        <v>12.96</v>
      </c>
      <c r="S6" s="17">
        <f>[2]Abril!$H$22</f>
        <v>19.440000000000001</v>
      </c>
      <c r="T6" s="17">
        <f>[2]Abril!$H$23</f>
        <v>12.24</v>
      </c>
      <c r="U6" s="17">
        <f>[2]Abril!$H$24</f>
        <v>17.64</v>
      </c>
      <c r="V6" s="17">
        <f>[2]Abril!$H$25</f>
        <v>9.7200000000000006</v>
      </c>
      <c r="W6" s="17">
        <f>[2]Abril!$H$26</f>
        <v>12.6</v>
      </c>
      <c r="X6" s="17">
        <f>[2]Abril!$H$27</f>
        <v>6.48</v>
      </c>
      <c r="Y6" s="17">
        <f>[2]Abril!$H$28</f>
        <v>7.2</v>
      </c>
      <c r="Z6" s="17">
        <f>[2]Abril!$H$29</f>
        <v>9.7200000000000006</v>
      </c>
      <c r="AA6" s="17">
        <f>[2]Abril!$H$30</f>
        <v>18.720000000000002</v>
      </c>
      <c r="AB6" s="17">
        <f>[2]Abril!$H$31</f>
        <v>12.96</v>
      </c>
      <c r="AC6" s="17">
        <f>[2]Abril!$H$32</f>
        <v>7.5600000000000005</v>
      </c>
      <c r="AD6" s="17">
        <f>[2]Abril!$H$33</f>
        <v>16.2</v>
      </c>
      <c r="AE6" s="17">
        <f>[2]Abril!$H$34</f>
        <v>15.120000000000001</v>
      </c>
      <c r="AF6" s="34">
        <f t="shared" si="1"/>
        <v>20.52</v>
      </c>
    </row>
    <row r="7" spans="1:33" ht="17.100000000000001" customHeight="1" x14ac:dyDescent="0.2">
      <c r="A7" s="15" t="s">
        <v>1</v>
      </c>
      <c r="B7" s="17">
        <f>[3]Abril!$H$5</f>
        <v>7.5600000000000005</v>
      </c>
      <c r="C7" s="17">
        <f>[3]Abril!$H$6</f>
        <v>12.96</v>
      </c>
      <c r="D7" s="17">
        <f>[3]Abril!$H$7</f>
        <v>9.3600000000000012</v>
      </c>
      <c r="E7" s="17">
        <f>[3]Abril!$H$8</f>
        <v>13.32</v>
      </c>
      <c r="F7" s="17">
        <f>[3]Abril!$H$9</f>
        <v>16.2</v>
      </c>
      <c r="G7" s="17">
        <f>[3]Abril!$H$10</f>
        <v>9</v>
      </c>
      <c r="H7" s="17">
        <f>[3]Abril!$H$11</f>
        <v>10.08</v>
      </c>
      <c r="I7" s="17">
        <f>[3]Abril!$H$12</f>
        <v>12.6</v>
      </c>
      <c r="J7" s="17">
        <f>[3]Abril!$H$13</f>
        <v>12.6</v>
      </c>
      <c r="K7" s="17">
        <f>[3]Abril!$H$14</f>
        <v>11.520000000000001</v>
      </c>
      <c r="L7" s="17">
        <f>[3]Abril!$H$15</f>
        <v>7.9200000000000008</v>
      </c>
      <c r="M7" s="17">
        <f>[3]Abril!$H$16</f>
        <v>5.7600000000000007</v>
      </c>
      <c r="N7" s="17">
        <f>[3]Abril!$H$17</f>
        <v>10.08</v>
      </c>
      <c r="O7" s="17">
        <f>[3]Abril!$H$18</f>
        <v>11.879999999999999</v>
      </c>
      <c r="P7" s="17">
        <f>[3]Abril!$H$19</f>
        <v>11.879999999999999</v>
      </c>
      <c r="Q7" s="17">
        <f>[3]Abril!$H$20</f>
        <v>6.84</v>
      </c>
      <c r="R7" s="17">
        <f>[3]Abril!$H$21</f>
        <v>9.3600000000000012</v>
      </c>
      <c r="S7" s="17">
        <f>[3]Abril!$H$22</f>
        <v>12.6</v>
      </c>
      <c r="T7" s="17">
        <f>[3]Abril!$H$23</f>
        <v>9.7200000000000006</v>
      </c>
      <c r="U7" s="17">
        <f>[3]Abril!$H$24</f>
        <v>12.6</v>
      </c>
      <c r="V7" s="17">
        <f>[3]Abril!$H$25</f>
        <v>10.8</v>
      </c>
      <c r="W7" s="17">
        <f>[3]Abril!$H$26</f>
        <v>6.12</v>
      </c>
      <c r="X7" s="17">
        <f>[3]Abril!$H$27</f>
        <v>10.8</v>
      </c>
      <c r="Y7" s="17">
        <f>[3]Abril!$H$28</f>
        <v>11.879999999999999</v>
      </c>
      <c r="Z7" s="17">
        <f>[3]Abril!$H$29</f>
        <v>9.7200000000000006</v>
      </c>
      <c r="AA7" s="17">
        <f>[3]Abril!$H$30</f>
        <v>11.16</v>
      </c>
      <c r="AB7" s="17">
        <f>[3]Abril!$H$31</f>
        <v>9.7200000000000006</v>
      </c>
      <c r="AC7" s="17">
        <f>[3]Abril!$H$32</f>
        <v>9.7200000000000006</v>
      </c>
      <c r="AD7" s="17">
        <f>[3]Abril!$H$33</f>
        <v>10.08</v>
      </c>
      <c r="AE7" s="17">
        <f>[3]Abril!$H$34</f>
        <v>11.879999999999999</v>
      </c>
      <c r="AF7" s="34">
        <f t="shared" si="1"/>
        <v>16.2</v>
      </c>
    </row>
    <row r="8" spans="1:33" ht="17.100000000000001" customHeight="1" x14ac:dyDescent="0.2">
      <c r="A8" s="15" t="s">
        <v>55</v>
      </c>
      <c r="B8" s="17">
        <f>[4]Abril!$H$5</f>
        <v>11.520000000000001</v>
      </c>
      <c r="C8" s="17">
        <f>[4]Abril!$H$6</f>
        <v>20.52</v>
      </c>
      <c r="D8" s="17">
        <f>[4]Abril!$H$7</f>
        <v>20.16</v>
      </c>
      <c r="E8" s="17">
        <f>[4]Abril!$H$8</f>
        <v>23.400000000000002</v>
      </c>
      <c r="F8" s="17">
        <f>[4]Abril!$H$9</f>
        <v>24.48</v>
      </c>
      <c r="G8" s="17">
        <f>[4]Abril!$H$10</f>
        <v>19.440000000000001</v>
      </c>
      <c r="H8" s="17">
        <f>[4]Abril!$H$11</f>
        <v>23.759999999999998</v>
      </c>
      <c r="I8" s="17">
        <f>[4]Abril!$H$12</f>
        <v>21.6</v>
      </c>
      <c r="J8" s="17">
        <f>[4]Abril!$H$13</f>
        <v>21.96</v>
      </c>
      <c r="K8" s="17">
        <f>[4]Abril!$H$14</f>
        <v>17.28</v>
      </c>
      <c r="L8" s="17">
        <f>[4]Abril!$H$15</f>
        <v>15.48</v>
      </c>
      <c r="M8" s="17">
        <f>[4]Abril!$H$16</f>
        <v>10.44</v>
      </c>
      <c r="N8" s="17">
        <f>[4]Abril!$H$17</f>
        <v>21.96</v>
      </c>
      <c r="O8" s="17">
        <f>[4]Abril!$H$18</f>
        <v>22.68</v>
      </c>
      <c r="P8" s="17">
        <f>[4]Abril!$H$19</f>
        <v>17.28</v>
      </c>
      <c r="Q8" s="17">
        <f>[4]Abril!$H$20</f>
        <v>13.32</v>
      </c>
      <c r="R8" s="17">
        <f>[4]Abril!$H$21</f>
        <v>20.16</v>
      </c>
      <c r="S8" s="17">
        <f>[4]Abril!$H$22</f>
        <v>20.16</v>
      </c>
      <c r="T8" s="17">
        <f>[4]Abril!$H$23</f>
        <v>13.68</v>
      </c>
      <c r="U8" s="17">
        <f>[4]Abril!$H$24</f>
        <v>25.2</v>
      </c>
      <c r="V8" s="17">
        <f>[4]Abril!$H$25</f>
        <v>28.44</v>
      </c>
      <c r="W8" s="17">
        <f>[4]Abril!$H$26</f>
        <v>19.079999999999998</v>
      </c>
      <c r="X8" s="17">
        <f>[4]Abril!$H$27</f>
        <v>11.16</v>
      </c>
      <c r="Y8" s="17">
        <f>[4]Abril!$H$28</f>
        <v>14.76</v>
      </c>
      <c r="Z8" s="17">
        <f>[4]Abril!$H$29</f>
        <v>14.04</v>
      </c>
      <c r="AA8" s="17">
        <f>[4]Abril!$H$30</f>
        <v>23.759999999999998</v>
      </c>
      <c r="AB8" s="17">
        <f>[4]Abril!$H$31</f>
        <v>17.64</v>
      </c>
      <c r="AC8" s="17">
        <f>[4]Abril!$H$32</f>
        <v>14.04</v>
      </c>
      <c r="AD8" s="17">
        <f>[4]Abril!$H$33</f>
        <v>21.96</v>
      </c>
      <c r="AE8" s="17">
        <f>[4]Abril!$H$34</f>
        <v>21.6</v>
      </c>
      <c r="AF8" s="34">
        <f t="shared" ref="AF8" si="2">MAX(B8:AE8)</f>
        <v>28.44</v>
      </c>
    </row>
    <row r="9" spans="1:33" ht="17.100000000000001" customHeight="1" x14ac:dyDescent="0.2">
      <c r="A9" s="15" t="s">
        <v>48</v>
      </c>
      <c r="B9" s="17">
        <f>[5]Abril!$H$5</f>
        <v>7.9200000000000008</v>
      </c>
      <c r="C9" s="17">
        <f>[5]Abril!$H$6</f>
        <v>8.2799999999999994</v>
      </c>
      <c r="D9" s="17">
        <f>[5]Abril!$H$7</f>
        <v>9</v>
      </c>
      <c r="E9" s="17">
        <f>[5]Abril!$H$8</f>
        <v>17.28</v>
      </c>
      <c r="F9" s="17">
        <f>[5]Abril!$H$9</f>
        <v>19.8</v>
      </c>
      <c r="G9" s="17">
        <f>[5]Abril!$H$10</f>
        <v>15.120000000000001</v>
      </c>
      <c r="H9" s="17">
        <f>[5]Abril!$H$11</f>
        <v>9</v>
      </c>
      <c r="I9" s="17">
        <f>[5]Abril!$H$12</f>
        <v>13.68</v>
      </c>
      <c r="J9" s="17">
        <f>[5]Abril!$H$13</f>
        <v>8.2799999999999994</v>
      </c>
      <c r="K9" s="17">
        <f>[5]Abril!$H$14</f>
        <v>6.84</v>
      </c>
      <c r="L9" s="17">
        <f>[5]Abril!$H$15</f>
        <v>8.64</v>
      </c>
      <c r="M9" s="17">
        <f>[5]Abril!$H$16</f>
        <v>5.7600000000000007</v>
      </c>
      <c r="N9" s="17">
        <f>[5]Abril!$H$17</f>
        <v>5.4</v>
      </c>
      <c r="O9" s="17">
        <f>[5]Abril!$H$18</f>
        <v>10.8</v>
      </c>
      <c r="P9" s="17">
        <f>[5]Abril!$H$19</f>
        <v>21.6</v>
      </c>
      <c r="Q9" s="17">
        <f>[5]Abril!$H$20</f>
        <v>9.3600000000000012</v>
      </c>
      <c r="R9" s="17">
        <f>[5]Abril!$H$21</f>
        <v>16.920000000000002</v>
      </c>
      <c r="S9" s="17">
        <f>[5]Abril!$H$22</f>
        <v>23.400000000000002</v>
      </c>
      <c r="T9" s="17">
        <f>[5]Abril!$H$23</f>
        <v>13.32</v>
      </c>
      <c r="U9" s="17">
        <f>[5]Abril!$H$24</f>
        <v>17.28</v>
      </c>
      <c r="V9" s="17">
        <f>[5]Abril!$H$25</f>
        <v>9.7200000000000006</v>
      </c>
      <c r="W9" s="17">
        <f>[5]Abril!$H$26</f>
        <v>15.120000000000001</v>
      </c>
      <c r="X9" s="17">
        <f>[5]Abril!$H$27</f>
        <v>10.08</v>
      </c>
      <c r="Y9" s="17">
        <f>[5]Abril!$H$28</f>
        <v>9.3600000000000012</v>
      </c>
      <c r="Z9" s="17">
        <f>[5]Abril!$H$29</f>
        <v>7.9200000000000008</v>
      </c>
      <c r="AA9" s="17">
        <f>[5]Abril!$H$30</f>
        <v>9</v>
      </c>
      <c r="AB9" s="17">
        <f>[5]Abril!$H$31</f>
        <v>11.520000000000001</v>
      </c>
      <c r="AC9" s="17">
        <f>[5]Abril!$H$32</f>
        <v>8.2799999999999994</v>
      </c>
      <c r="AD9" s="17">
        <f>[5]Abril!$H$33</f>
        <v>9</v>
      </c>
      <c r="AE9" s="17">
        <f>[5]Abril!$H$34</f>
        <v>8.2799999999999994</v>
      </c>
      <c r="AF9" s="34">
        <f t="shared" si="1"/>
        <v>23.400000000000002</v>
      </c>
    </row>
    <row r="10" spans="1:33" ht="17.100000000000001" customHeight="1" x14ac:dyDescent="0.2">
      <c r="A10" s="15" t="s">
        <v>2</v>
      </c>
      <c r="B10" s="17">
        <f>[6]Abril!$H$5</f>
        <v>18</v>
      </c>
      <c r="C10" s="17">
        <f>[6]Abril!$H$6</f>
        <v>10.08</v>
      </c>
      <c r="D10" s="17">
        <f>[6]Abril!$H$7</f>
        <v>16.2</v>
      </c>
      <c r="E10" s="17">
        <f>[6]Abril!$H$8</f>
        <v>15.48</v>
      </c>
      <c r="F10" s="17">
        <f>[6]Abril!$H$9</f>
        <v>16.920000000000002</v>
      </c>
      <c r="G10" s="17">
        <f>[6]Abril!$H$10</f>
        <v>16.559999999999999</v>
      </c>
      <c r="H10" s="17">
        <f>[6]Abril!$H$11</f>
        <v>17.64</v>
      </c>
      <c r="I10" s="17">
        <f>[6]Abril!$H$12</f>
        <v>27.36</v>
      </c>
      <c r="J10" s="17">
        <f>[6]Abril!$H$13</f>
        <v>21.96</v>
      </c>
      <c r="K10" s="17">
        <f>[6]Abril!$H$14</f>
        <v>18</v>
      </c>
      <c r="L10" s="17">
        <f>[6]Abril!$H$15</f>
        <v>16.559999999999999</v>
      </c>
      <c r="M10" s="17">
        <f>[6]Abril!$H$16</f>
        <v>15.840000000000002</v>
      </c>
      <c r="N10" s="17">
        <f>[6]Abril!$H$17</f>
        <v>19.8</v>
      </c>
      <c r="O10" s="17">
        <f>[6]Abril!$H$18</f>
        <v>15.840000000000002</v>
      </c>
      <c r="P10" s="17">
        <f>[6]Abril!$H$19</f>
        <v>13.68</v>
      </c>
      <c r="Q10" s="17">
        <f>[6]Abril!$H$20</f>
        <v>16.920000000000002</v>
      </c>
      <c r="R10" s="17">
        <f>[6]Abril!$H$21</f>
        <v>15.48</v>
      </c>
      <c r="S10" s="17">
        <f>[6]Abril!$H$22</f>
        <v>16.559999999999999</v>
      </c>
      <c r="T10" s="17">
        <f>[6]Abril!$H$23</f>
        <v>15.840000000000002</v>
      </c>
      <c r="U10" s="17">
        <f>[6]Abril!$H$24</f>
        <v>17.28</v>
      </c>
      <c r="V10" s="17">
        <f>[6]Abril!$H$25</f>
        <v>11.520000000000001</v>
      </c>
      <c r="W10" s="17">
        <f>[6]Abril!$H$26</f>
        <v>16.920000000000002</v>
      </c>
      <c r="X10" s="17">
        <f>[6]Abril!$H$27</f>
        <v>16.559999999999999</v>
      </c>
      <c r="Y10" s="17">
        <f>[6]Abril!$H$28</f>
        <v>14.04</v>
      </c>
      <c r="Z10" s="17">
        <f>[6]Abril!$H$29</f>
        <v>15.840000000000002</v>
      </c>
      <c r="AA10" s="17">
        <f>[6]Abril!$H$30</f>
        <v>28.44</v>
      </c>
      <c r="AB10" s="17">
        <f>[6]Abril!$H$31</f>
        <v>20.52</v>
      </c>
      <c r="AC10" s="17">
        <f>[6]Abril!$H$32</f>
        <v>15.48</v>
      </c>
      <c r="AD10" s="17">
        <f>[6]Abril!$H$33</f>
        <v>20.88</v>
      </c>
      <c r="AE10" s="17">
        <f>[6]Abril!$H$34</f>
        <v>24.840000000000003</v>
      </c>
      <c r="AF10" s="34">
        <f t="shared" si="1"/>
        <v>28.44</v>
      </c>
    </row>
    <row r="11" spans="1:33" ht="17.100000000000001" customHeight="1" x14ac:dyDescent="0.2">
      <c r="A11" s="15" t="s">
        <v>3</v>
      </c>
      <c r="B11" s="17">
        <f>[7]Abril!$H$5</f>
        <v>11.16</v>
      </c>
      <c r="C11" s="17">
        <f>[7]Abril!$H$6</f>
        <v>8.2799999999999994</v>
      </c>
      <c r="D11" s="17">
        <f>[7]Abril!$H$7</f>
        <v>9.7200000000000006</v>
      </c>
      <c r="E11" s="17">
        <f>[7]Abril!$H$8</f>
        <v>6.48</v>
      </c>
      <c r="F11" s="17">
        <f>[7]Abril!$H$9</f>
        <v>19.079999999999998</v>
      </c>
      <c r="G11" s="17">
        <f>[7]Abril!$H$10</f>
        <v>11.520000000000001</v>
      </c>
      <c r="H11" s="17">
        <f>[7]Abril!$H$11</f>
        <v>12.6</v>
      </c>
      <c r="I11" s="17">
        <f>[7]Abril!$H$12</f>
        <v>12.24</v>
      </c>
      <c r="J11" s="17">
        <f>[7]Abril!$H$13</f>
        <v>9.7200000000000006</v>
      </c>
      <c r="K11" s="17">
        <f>[7]Abril!$H$14</f>
        <v>8.64</v>
      </c>
      <c r="L11" s="17">
        <f>[7]Abril!$H$15</f>
        <v>7.2</v>
      </c>
      <c r="M11" s="17">
        <f>[7]Abril!$H$16</f>
        <v>12.24</v>
      </c>
      <c r="N11" s="17">
        <f>[7]Abril!$H$17</f>
        <v>9.3600000000000012</v>
      </c>
      <c r="O11" s="17">
        <f>[7]Abril!$H$18</f>
        <v>11.879999999999999</v>
      </c>
      <c r="P11" s="17">
        <f>[7]Abril!$H$19</f>
        <v>9</v>
      </c>
      <c r="Q11" s="17">
        <f>[7]Abril!$H$20</f>
        <v>11.16</v>
      </c>
      <c r="R11" s="17">
        <f>[7]Abril!$H$21</f>
        <v>9.3600000000000012</v>
      </c>
      <c r="S11" s="17">
        <f>[7]Abril!$H$22</f>
        <v>8.64</v>
      </c>
      <c r="T11" s="17">
        <f>[7]Abril!$H$23</f>
        <v>9.3600000000000012</v>
      </c>
      <c r="U11" s="17">
        <f>[7]Abril!$H$24</f>
        <v>7.2</v>
      </c>
      <c r="V11" s="17">
        <f>[7]Abril!$H$25</f>
        <v>8.64</v>
      </c>
      <c r="W11" s="17">
        <f>[7]Abril!$H$26</f>
        <v>9.3600000000000012</v>
      </c>
      <c r="X11" s="17">
        <f>[7]Abril!$H$27</f>
        <v>10.08</v>
      </c>
      <c r="Y11" s="17">
        <f>[7]Abril!$H$28</f>
        <v>8.64</v>
      </c>
      <c r="Z11" s="17">
        <f>[7]Abril!$H$29</f>
        <v>10.08</v>
      </c>
      <c r="AA11" s="17">
        <f>[7]Abril!$H$30</f>
        <v>16.559999999999999</v>
      </c>
      <c r="AB11" s="17">
        <f>[7]Abril!$H$31</f>
        <v>10.08</v>
      </c>
      <c r="AC11" s="17">
        <f>[7]Abril!$H$32</f>
        <v>7.5600000000000005</v>
      </c>
      <c r="AD11" s="17">
        <f>[7]Abril!$H$33</f>
        <v>12.6</v>
      </c>
      <c r="AE11" s="17">
        <f>[7]Abril!$H$34</f>
        <v>11.520000000000001</v>
      </c>
      <c r="AF11" s="34">
        <f t="shared" si="1"/>
        <v>19.079999999999998</v>
      </c>
      <c r="AG11" s="44" t="s">
        <v>54</v>
      </c>
    </row>
    <row r="12" spans="1:33" ht="17.100000000000001" customHeight="1" x14ac:dyDescent="0.2">
      <c r="A12" s="15" t="s">
        <v>4</v>
      </c>
      <c r="B12" s="17">
        <f>[8]Abril!$H$5</f>
        <v>11.16</v>
      </c>
      <c r="C12" s="17">
        <f>[8]Abril!$H$6</f>
        <v>23.040000000000003</v>
      </c>
      <c r="D12" s="17">
        <f>[8]Abril!$H$7</f>
        <v>4.32</v>
      </c>
      <c r="E12" s="17">
        <f>[8]Abril!$H$8</f>
        <v>20.16</v>
      </c>
      <c r="F12" s="17">
        <f>[8]Abril!$H$9</f>
        <v>28.8</v>
      </c>
      <c r="G12" s="17">
        <f>[8]Abril!$H$10</f>
        <v>3.24</v>
      </c>
      <c r="H12" s="17">
        <f>[8]Abril!$H$11</f>
        <v>6.12</v>
      </c>
      <c r="I12" s="17">
        <f>[8]Abril!$H$12</f>
        <v>3.6</v>
      </c>
      <c r="J12" s="17">
        <f>[8]Abril!$H$13</f>
        <v>6.48</v>
      </c>
      <c r="K12" s="17">
        <f>[8]Abril!$H$14</f>
        <v>6.48</v>
      </c>
      <c r="L12" s="17">
        <f>[8]Abril!$H$15</f>
        <v>7.5600000000000005</v>
      </c>
      <c r="M12" s="17">
        <f>[8]Abril!$H$16</f>
        <v>13.68</v>
      </c>
      <c r="N12" s="17">
        <f>[8]Abril!$H$17</f>
        <v>13.32</v>
      </c>
      <c r="O12" s="17">
        <f>[8]Abril!$H$18</f>
        <v>19.440000000000001</v>
      </c>
      <c r="P12" s="17">
        <f>[8]Abril!$H$19</f>
        <v>8.2799999999999994</v>
      </c>
      <c r="Q12" s="17">
        <f>[8]Abril!$H$20</f>
        <v>2.16</v>
      </c>
      <c r="R12" s="17">
        <f>[8]Abril!$H$21</f>
        <v>2.8800000000000003</v>
      </c>
      <c r="S12" s="17">
        <f>[8]Abril!$H$22</f>
        <v>12.6</v>
      </c>
      <c r="T12" s="17">
        <f>[8]Abril!$H$23</f>
        <v>11.16</v>
      </c>
      <c r="U12" s="17">
        <f>[8]Abril!$H$24</f>
        <v>9</v>
      </c>
      <c r="V12" s="17">
        <f>[8]Abril!$H$25</f>
        <v>9.3600000000000012</v>
      </c>
      <c r="W12" s="17">
        <f>[8]Abril!$H$26</f>
        <v>8.64</v>
      </c>
      <c r="X12" s="17">
        <f>[8]Abril!$H$27</f>
        <v>0</v>
      </c>
      <c r="Y12" s="17">
        <f>[8]Abril!$H$28</f>
        <v>19.8</v>
      </c>
      <c r="Z12" s="17">
        <f>[8]Abril!$H$29</f>
        <v>3.6</v>
      </c>
      <c r="AA12" s="17">
        <f>[8]Abril!$H$30</f>
        <v>18</v>
      </c>
      <c r="AB12" s="17">
        <f>[8]Abril!$H$31</f>
        <v>10.8</v>
      </c>
      <c r="AC12" s="17">
        <f>[8]Abril!$H$32</f>
        <v>12.96</v>
      </c>
      <c r="AD12" s="17">
        <f>[8]Abril!$H$33</f>
        <v>14.04</v>
      </c>
      <c r="AE12" s="17">
        <f>[8]Abril!$H$34</f>
        <v>14.76</v>
      </c>
      <c r="AF12" s="34">
        <f t="shared" si="1"/>
        <v>28.8</v>
      </c>
    </row>
    <row r="13" spans="1:33" ht="17.100000000000001" customHeight="1" x14ac:dyDescent="0.2">
      <c r="A13" s="15" t="s">
        <v>5</v>
      </c>
      <c r="B13" s="17">
        <f>[9]Abril!$H$5</f>
        <v>16.920000000000002</v>
      </c>
      <c r="C13" s="17">
        <f>[9]Abril!$H$6</f>
        <v>6.48</v>
      </c>
      <c r="D13" s="17">
        <f>[9]Abril!$H$7</f>
        <v>7.2</v>
      </c>
      <c r="E13" s="17">
        <f>[9]Abril!$H$8</f>
        <v>9</v>
      </c>
      <c r="F13" s="17">
        <f>[9]Abril!$H$9</f>
        <v>10.44</v>
      </c>
      <c r="G13" s="17">
        <f>[9]Abril!$H$10</f>
        <v>16.920000000000002</v>
      </c>
      <c r="H13" s="17">
        <f>[9]Abril!$H$11</f>
        <v>11.879999999999999</v>
      </c>
      <c r="I13" s="17">
        <f>[9]Abril!$H$12</f>
        <v>9</v>
      </c>
      <c r="J13" s="17">
        <f>[9]Abril!$H$13</f>
        <v>9</v>
      </c>
      <c r="K13" s="17">
        <f>[9]Abril!$H$14</f>
        <v>11.879999999999999</v>
      </c>
      <c r="L13" s="17">
        <f>[9]Abril!$H$15</f>
        <v>12.6</v>
      </c>
      <c r="M13" s="17">
        <f>[9]Abril!$H$16</f>
        <v>6.12</v>
      </c>
      <c r="N13" s="17">
        <f>[9]Abril!$H$17</f>
        <v>7.2</v>
      </c>
      <c r="O13" s="17">
        <f>[9]Abril!$H$18</f>
        <v>8.2799999999999994</v>
      </c>
      <c r="P13" s="17">
        <f>[9]Abril!$H$19</f>
        <v>10.8</v>
      </c>
      <c r="Q13" s="17">
        <f>[9]Abril!$H$20</f>
        <v>10.44</v>
      </c>
      <c r="R13" s="17">
        <f>[9]Abril!$H$21</f>
        <v>9.7200000000000006</v>
      </c>
      <c r="S13" s="17">
        <f>[9]Abril!$H$22</f>
        <v>12.96</v>
      </c>
      <c r="T13" s="17">
        <f>[9]Abril!$H$23</f>
        <v>10.44</v>
      </c>
      <c r="U13" s="17">
        <f>[9]Abril!$H$24</f>
        <v>12.24</v>
      </c>
      <c r="V13" s="17">
        <f>[9]Abril!$H$25</f>
        <v>12.24</v>
      </c>
      <c r="W13" s="17">
        <f>[9]Abril!$H$26</f>
        <v>12.6</v>
      </c>
      <c r="X13" s="17">
        <f>[9]Abril!$H$27</f>
        <v>12.6</v>
      </c>
      <c r="Y13" s="17">
        <f>[9]Abril!$H$28</f>
        <v>11.520000000000001</v>
      </c>
      <c r="Z13" s="17">
        <f>[9]Abril!$H$29</f>
        <v>17.28</v>
      </c>
      <c r="AA13" s="17">
        <f>[9]Abril!$H$30</f>
        <v>10.44</v>
      </c>
      <c r="AB13" s="17">
        <f>[9]Abril!$H$31</f>
        <v>16.920000000000002</v>
      </c>
      <c r="AC13" s="17">
        <f>[9]Abril!$H$32</f>
        <v>10.8</v>
      </c>
      <c r="AD13" s="17">
        <f>[9]Abril!$H$33</f>
        <v>9.7200000000000006</v>
      </c>
      <c r="AE13" s="17">
        <f>[9]Abril!$H$34</f>
        <v>9.3600000000000012</v>
      </c>
      <c r="AF13" s="34">
        <f t="shared" si="1"/>
        <v>17.28</v>
      </c>
    </row>
    <row r="14" spans="1:33" ht="17.100000000000001" customHeight="1" x14ac:dyDescent="0.2">
      <c r="A14" s="15" t="s">
        <v>50</v>
      </c>
      <c r="B14" s="17">
        <f>[10]Abril!$H$5</f>
        <v>20.52</v>
      </c>
      <c r="C14" s="17">
        <f>[10]Abril!$H$6</f>
        <v>17.28</v>
      </c>
      <c r="D14" s="17">
        <f>[10]Abril!$H$7</f>
        <v>24.48</v>
      </c>
      <c r="E14" s="17">
        <f>[10]Abril!$H$8</f>
        <v>17.64</v>
      </c>
      <c r="F14" s="17">
        <f>[10]Abril!$H$9</f>
        <v>25.2</v>
      </c>
      <c r="G14" s="17">
        <f>[10]Abril!$H$10</f>
        <v>16.559999999999999</v>
      </c>
      <c r="H14" s="17">
        <f>[10]Abril!$H$11</f>
        <v>12.24</v>
      </c>
      <c r="I14" s="17">
        <f>[10]Abril!$H$12</f>
        <v>14.76</v>
      </c>
      <c r="J14" s="17">
        <f>[10]Abril!$H$13</f>
        <v>16.920000000000002</v>
      </c>
      <c r="K14" s="17">
        <f>[10]Abril!$H$14</f>
        <v>16.559999999999999</v>
      </c>
      <c r="L14" s="17">
        <f>[10]Abril!$H$15</f>
        <v>16.920000000000002</v>
      </c>
      <c r="M14" s="17">
        <f>[10]Abril!$H$16</f>
        <v>21.6</v>
      </c>
      <c r="N14" s="17">
        <f>[10]Abril!$H$17</f>
        <v>17.28</v>
      </c>
      <c r="O14" s="17">
        <f>[10]Abril!$H$18</f>
        <v>19.8</v>
      </c>
      <c r="P14" s="17">
        <f>[10]Abril!$H$19</f>
        <v>25.56</v>
      </c>
      <c r="Q14" s="17">
        <f>[10]Abril!$H$20</f>
        <v>26.64</v>
      </c>
      <c r="R14" s="17">
        <f>[10]Abril!$H$21</f>
        <v>14.76</v>
      </c>
      <c r="S14" s="17">
        <f>[10]Abril!$H$22</f>
        <v>19.440000000000001</v>
      </c>
      <c r="T14" s="17">
        <f>[10]Abril!$H$23</f>
        <v>24.12</v>
      </c>
      <c r="U14" s="17">
        <f>[10]Abril!$H$24</f>
        <v>16.559999999999999</v>
      </c>
      <c r="V14" s="17">
        <f>[10]Abril!$H$25</f>
        <v>17.28</v>
      </c>
      <c r="W14" s="17">
        <f>[10]Abril!$H$26</f>
        <v>14.76</v>
      </c>
      <c r="X14" s="17">
        <f>[10]Abril!$H$27</f>
        <v>16.559999999999999</v>
      </c>
      <c r="Y14" s="17">
        <f>[10]Abril!$H$28</f>
        <v>15.120000000000001</v>
      </c>
      <c r="Z14" s="17">
        <f>[10]Abril!$H$29</f>
        <v>12.6</v>
      </c>
      <c r="AA14" s="17">
        <f>[10]Abril!$H$30</f>
        <v>16.920000000000002</v>
      </c>
      <c r="AB14" s="17">
        <f>[10]Abril!$H$31</f>
        <v>17.64</v>
      </c>
      <c r="AC14" s="17">
        <f>[10]Abril!$H$32</f>
        <v>17.28</v>
      </c>
      <c r="AD14" s="17">
        <f>[10]Abril!$H$33</f>
        <v>17.64</v>
      </c>
      <c r="AE14" s="17">
        <f>[10]Abril!$H$34</f>
        <v>16.920000000000002</v>
      </c>
      <c r="AF14" s="34">
        <f t="shared" si="1"/>
        <v>26.64</v>
      </c>
    </row>
    <row r="15" spans="1:33" ht="17.100000000000001" customHeight="1" x14ac:dyDescent="0.2">
      <c r="A15" s="15" t="s">
        <v>6</v>
      </c>
      <c r="B15" s="17">
        <f>[11]Abril!$H$5</f>
        <v>10.44</v>
      </c>
      <c r="C15" s="17">
        <f>[11]Abril!$H$6</f>
        <v>1.08</v>
      </c>
      <c r="D15" s="17">
        <f>[11]Abril!$H$7</f>
        <v>2.8800000000000003</v>
      </c>
      <c r="E15" s="17">
        <f>[11]Abril!$H$8</f>
        <v>12.24</v>
      </c>
      <c r="F15" s="17">
        <f>[11]Abril!$H$9</f>
        <v>23.759999999999998</v>
      </c>
      <c r="G15" s="17">
        <f>[11]Abril!$H$10</f>
        <v>16.920000000000002</v>
      </c>
      <c r="H15" s="17">
        <f>[11]Abril!$H$11</f>
        <v>8.64</v>
      </c>
      <c r="I15" s="17">
        <f>[11]Abril!$H$12</f>
        <v>8.2799999999999994</v>
      </c>
      <c r="J15" s="17">
        <f>[11]Abril!$H$13</f>
        <v>6.12</v>
      </c>
      <c r="K15" s="17">
        <f>[11]Abril!$H$14</f>
        <v>7.9200000000000008</v>
      </c>
      <c r="L15" s="17">
        <f>[11]Abril!$H$15</f>
        <v>9.7200000000000006</v>
      </c>
      <c r="M15" s="17">
        <f>[11]Abril!$H$16</f>
        <v>12.6</v>
      </c>
      <c r="N15" s="17">
        <f>[11]Abril!$H$17</f>
        <v>8.64</v>
      </c>
      <c r="O15" s="17">
        <f>[11]Abril!$H$18</f>
        <v>12.24</v>
      </c>
      <c r="P15" s="17">
        <f>[11]Abril!$H$19</f>
        <v>13.32</v>
      </c>
      <c r="Q15" s="17">
        <f>[11]Abril!$H$20</f>
        <v>12.6</v>
      </c>
      <c r="R15" s="17">
        <f>[11]Abril!$H$21</f>
        <v>10.08</v>
      </c>
      <c r="S15" s="17">
        <f>[11]Abril!$H$22</f>
        <v>14.4</v>
      </c>
      <c r="T15" s="17">
        <f>[11]Abril!$H$23</f>
        <v>12.24</v>
      </c>
      <c r="U15" s="17">
        <f>[11]Abril!$H$24</f>
        <v>13.32</v>
      </c>
      <c r="V15" s="17">
        <f>[11]Abril!$H$25</f>
        <v>8.2799999999999994</v>
      </c>
      <c r="W15" s="17">
        <f>[11]Abril!$H$26</f>
        <v>1.08</v>
      </c>
      <c r="X15" s="17">
        <f>[11]Abril!$H$27</f>
        <v>4.6800000000000006</v>
      </c>
      <c r="Y15" s="17">
        <f>[11]Abril!$H$28</f>
        <v>6.12</v>
      </c>
      <c r="Z15" s="17">
        <f>[11]Abril!$H$29</f>
        <v>6.84</v>
      </c>
      <c r="AA15" s="17">
        <f>[11]Abril!$H$30</f>
        <v>9.7200000000000006</v>
      </c>
      <c r="AB15" s="17">
        <f>[11]Abril!$H$31</f>
        <v>0.36000000000000004</v>
      </c>
      <c r="AC15" s="17">
        <f>[11]Abril!$H$32</f>
        <v>1.8</v>
      </c>
      <c r="AD15" s="17">
        <f>[11]Abril!$H$33</f>
        <v>0.36000000000000004</v>
      </c>
      <c r="AE15" s="17">
        <f>[11]Abril!$H$34</f>
        <v>1.4400000000000002</v>
      </c>
      <c r="AF15" s="34">
        <f t="shared" ref="AF15:AF31" si="3">MAX(B15:AE15)</f>
        <v>23.759999999999998</v>
      </c>
    </row>
    <row r="16" spans="1:33" ht="17.100000000000001" customHeight="1" x14ac:dyDescent="0.2">
      <c r="A16" s="15" t="s">
        <v>7</v>
      </c>
      <c r="B16" s="17">
        <f>[12]Abril!$H$5</f>
        <v>9.3600000000000012</v>
      </c>
      <c r="C16" s="17">
        <f>[12]Abril!$H$6</f>
        <v>9.7200000000000006</v>
      </c>
      <c r="D16" s="17">
        <f>[12]Abril!$H$7</f>
        <v>15.48</v>
      </c>
      <c r="E16" s="17">
        <f>[12]Abril!$H$8</f>
        <v>14.4</v>
      </c>
      <c r="F16" s="17">
        <f>[12]Abril!$H$9</f>
        <v>9.3600000000000012</v>
      </c>
      <c r="G16" s="17" t="str">
        <f>[12]Abril!$H$10</f>
        <v>*</v>
      </c>
      <c r="H16" s="17" t="str">
        <f>[12]Abril!$H$11</f>
        <v>*</v>
      </c>
      <c r="I16" s="17">
        <f>[12]Abril!$H$12</f>
        <v>12.24</v>
      </c>
      <c r="J16" s="17" t="str">
        <f>[12]Abril!$H$13</f>
        <v>*</v>
      </c>
      <c r="K16" s="17">
        <f>[12]Abril!$H$14</f>
        <v>6.48</v>
      </c>
      <c r="L16" s="17">
        <f>[12]Abril!$H$15</f>
        <v>6.84</v>
      </c>
      <c r="M16" s="17">
        <f>[12]Abril!$H$16</f>
        <v>6.48</v>
      </c>
      <c r="N16" s="17">
        <f>[12]Abril!$H$17</f>
        <v>12.6</v>
      </c>
      <c r="O16" s="17">
        <f>[12]Abril!$H$18</f>
        <v>12.6</v>
      </c>
      <c r="P16" s="17">
        <f>[12]Abril!$H$19</f>
        <v>11.520000000000001</v>
      </c>
      <c r="Q16" s="17">
        <f>[12]Abril!$H$20</f>
        <v>8.64</v>
      </c>
      <c r="R16" s="17">
        <f>[12]Abril!$H$21</f>
        <v>13.68</v>
      </c>
      <c r="S16" s="17">
        <f>[12]Abril!$H$22</f>
        <v>14.4</v>
      </c>
      <c r="T16" s="17">
        <f>[12]Abril!$H$23</f>
        <v>13.68</v>
      </c>
      <c r="U16" s="17">
        <f>[12]Abril!$H$24</f>
        <v>18.36</v>
      </c>
      <c r="V16" s="17">
        <f>[12]Abril!$H$25</f>
        <v>13.68</v>
      </c>
      <c r="W16" s="17">
        <f>[12]Abril!$H$26</f>
        <v>11.520000000000001</v>
      </c>
      <c r="X16" s="17">
        <f>[12]Abril!$H$27</f>
        <v>9.3600000000000012</v>
      </c>
      <c r="Y16" s="17">
        <f>[12]Abril!$H$28</f>
        <v>9.3600000000000012</v>
      </c>
      <c r="Z16" s="17">
        <f>[12]Abril!$H$29</f>
        <v>11.879999999999999</v>
      </c>
      <c r="AA16" s="17">
        <f>[12]Abril!$H$30</f>
        <v>19.079999999999998</v>
      </c>
      <c r="AB16" s="17">
        <f>[12]Abril!$H$31</f>
        <v>13.32</v>
      </c>
      <c r="AC16" s="17">
        <f>[12]Abril!$H$32</f>
        <v>3.24</v>
      </c>
      <c r="AD16" s="17" t="str">
        <f>[12]Abril!$H$33</f>
        <v>*</v>
      </c>
      <c r="AE16" s="17">
        <f>[12]Abril!$H$34</f>
        <v>10.44</v>
      </c>
      <c r="AF16" s="34">
        <f t="shared" si="3"/>
        <v>19.079999999999998</v>
      </c>
    </row>
    <row r="17" spans="1:32" ht="17.100000000000001" customHeight="1" x14ac:dyDescent="0.2">
      <c r="A17" s="15" t="s">
        <v>8</v>
      </c>
      <c r="B17" s="17">
        <f>[13]Abril!$H$5</f>
        <v>11.879999999999999</v>
      </c>
      <c r="C17" s="17">
        <f>[13]Abril!$H$6</f>
        <v>10.08</v>
      </c>
      <c r="D17" s="17">
        <f>[13]Abril!$H$7</f>
        <v>19.8</v>
      </c>
      <c r="E17" s="17">
        <f>[13]Abril!$H$8</f>
        <v>20.88</v>
      </c>
      <c r="F17" s="17">
        <f>[13]Abril!$H$9</f>
        <v>23.400000000000002</v>
      </c>
      <c r="G17" s="17">
        <f>[13]Abril!$H$10</f>
        <v>21.240000000000002</v>
      </c>
      <c r="H17" s="17">
        <f>[13]Abril!$H$11</f>
        <v>21.6</v>
      </c>
      <c r="I17" s="17">
        <f>[13]Abril!$H$12</f>
        <v>21.6</v>
      </c>
      <c r="J17" s="17">
        <f>[13]Abril!$H$13</f>
        <v>14.76</v>
      </c>
      <c r="K17" s="17">
        <f>[13]Abril!$H$14</f>
        <v>15.48</v>
      </c>
      <c r="L17" s="17">
        <f>[13]Abril!$H$15</f>
        <v>14.4</v>
      </c>
      <c r="M17" s="17">
        <f>[13]Abril!$H$16</f>
        <v>7.9200000000000008</v>
      </c>
      <c r="N17" s="17">
        <f>[13]Abril!$H$17</f>
        <v>14.4</v>
      </c>
      <c r="O17" s="17">
        <f>[13]Abril!$H$18</f>
        <v>25.92</v>
      </c>
      <c r="P17" s="17">
        <f>[13]Abril!$H$19</f>
        <v>20.16</v>
      </c>
      <c r="Q17" s="17">
        <f>[13]Abril!$H$20</f>
        <v>10.08</v>
      </c>
      <c r="R17" s="17">
        <f>[13]Abril!$H$21</f>
        <v>21.240000000000002</v>
      </c>
      <c r="S17" s="17">
        <f>[13]Abril!$H$22</f>
        <v>23.759999999999998</v>
      </c>
      <c r="T17" s="17">
        <f>[13]Abril!$H$23</f>
        <v>11.879999999999999</v>
      </c>
      <c r="U17" s="17">
        <f>[13]Abril!$H$24</f>
        <v>20.88</v>
      </c>
      <c r="V17" s="17">
        <f>[13]Abril!$H$25</f>
        <v>10.8</v>
      </c>
      <c r="W17" s="17">
        <f>[13]Abril!$H$26</f>
        <v>12.24</v>
      </c>
      <c r="X17" s="17">
        <f>[13]Abril!$H$27</f>
        <v>8.64</v>
      </c>
      <c r="Y17" s="17">
        <f>[13]Abril!$H$28</f>
        <v>14.76</v>
      </c>
      <c r="Z17" s="17">
        <f>[13]Abril!$H$29</f>
        <v>12.96</v>
      </c>
      <c r="AA17" s="17">
        <f>[13]Abril!$H$30</f>
        <v>23.040000000000003</v>
      </c>
      <c r="AB17" s="17">
        <f>[13]Abril!$H$31</f>
        <v>11.879999999999999</v>
      </c>
      <c r="AC17" s="17">
        <f>[13]Abril!$H$32</f>
        <v>7.9200000000000008</v>
      </c>
      <c r="AD17" s="17">
        <f>[13]Abril!$H$33</f>
        <v>18.36</v>
      </c>
      <c r="AE17" s="17">
        <f>[13]Abril!$H$34</f>
        <v>19.440000000000001</v>
      </c>
      <c r="AF17" s="34">
        <f t="shared" si="3"/>
        <v>25.92</v>
      </c>
    </row>
    <row r="18" spans="1:32" ht="17.100000000000001" customHeight="1" x14ac:dyDescent="0.2">
      <c r="A18" s="15" t="s">
        <v>9</v>
      </c>
      <c r="B18" s="17">
        <f>[14]Abril!$H$5</f>
        <v>10.8</v>
      </c>
      <c r="C18" s="17">
        <f>[14]Abril!$H$6</f>
        <v>10.8</v>
      </c>
      <c r="D18" s="17">
        <f>[14]Abril!$H$7</f>
        <v>16.2</v>
      </c>
      <c r="E18" s="17">
        <f>[14]Abril!$H$8</f>
        <v>14.76</v>
      </c>
      <c r="F18" s="17">
        <f>[14]Abril!$H$9</f>
        <v>33.480000000000004</v>
      </c>
      <c r="G18" s="17">
        <f>[14]Abril!$H$10</f>
        <v>15.48</v>
      </c>
      <c r="H18" s="17">
        <f>[14]Abril!$H$11</f>
        <v>17.28</v>
      </c>
      <c r="I18" s="17">
        <f>[14]Abril!$H$12</f>
        <v>16.559999999999999</v>
      </c>
      <c r="J18" s="17">
        <f>[14]Abril!$H$13</f>
        <v>13.32</v>
      </c>
      <c r="K18" s="17">
        <f>[14]Abril!$H$14</f>
        <v>14.76</v>
      </c>
      <c r="L18" s="17">
        <f>[14]Abril!$H$15</f>
        <v>10.44</v>
      </c>
      <c r="M18" s="17">
        <f>[14]Abril!$H$16</f>
        <v>8.64</v>
      </c>
      <c r="N18" s="17">
        <f>[14]Abril!$H$17</f>
        <v>13.32</v>
      </c>
      <c r="O18" s="17">
        <f>[14]Abril!$H$18</f>
        <v>12.6</v>
      </c>
      <c r="P18" s="17">
        <f>[14]Abril!$H$19</f>
        <v>20.52</v>
      </c>
      <c r="Q18" s="17">
        <f>[14]Abril!$H$20</f>
        <v>10.08</v>
      </c>
      <c r="R18" s="17">
        <f>[14]Abril!$H$21</f>
        <v>15.120000000000001</v>
      </c>
      <c r="S18" s="17">
        <f>[14]Abril!$H$22</f>
        <v>17.64</v>
      </c>
      <c r="T18" s="17">
        <f>[14]Abril!$H$23</f>
        <v>15.840000000000002</v>
      </c>
      <c r="U18" s="17">
        <f>[14]Abril!$H$24</f>
        <v>18</v>
      </c>
      <c r="V18" s="17">
        <f>[14]Abril!$H$25</f>
        <v>23.040000000000003</v>
      </c>
      <c r="W18" s="17">
        <f>[14]Abril!$H$26</f>
        <v>12.24</v>
      </c>
      <c r="X18" s="17">
        <f>[14]Abril!$H$27</f>
        <v>12.24</v>
      </c>
      <c r="Y18" s="17">
        <f>[14]Abril!$H$28</f>
        <v>12.6</v>
      </c>
      <c r="Z18" s="17">
        <f>[14]Abril!$H$29</f>
        <v>13.68</v>
      </c>
      <c r="AA18" s="17">
        <f>[14]Abril!$H$30</f>
        <v>17.28</v>
      </c>
      <c r="AB18" s="17">
        <f>[14]Abril!$H$31</f>
        <v>13.32</v>
      </c>
      <c r="AC18" s="17">
        <f>[14]Abril!$H$32</f>
        <v>10.44</v>
      </c>
      <c r="AD18" s="17">
        <f>[14]Abril!$H$33</f>
        <v>16.920000000000002</v>
      </c>
      <c r="AE18" s="17">
        <f>[14]Abril!$H$34</f>
        <v>18</v>
      </c>
      <c r="AF18" s="34">
        <f t="shared" si="3"/>
        <v>33.480000000000004</v>
      </c>
    </row>
    <row r="19" spans="1:32" ht="17.100000000000001" customHeight="1" x14ac:dyDescent="0.2">
      <c r="A19" s="15" t="s">
        <v>49</v>
      </c>
      <c r="B19" s="17">
        <f>[15]Abril!$H$5</f>
        <v>5.4</v>
      </c>
      <c r="C19" s="17">
        <f>[15]Abril!$H$6</f>
        <v>7.2</v>
      </c>
      <c r="D19" s="17">
        <f>[15]Abril!$H$7</f>
        <v>11.16</v>
      </c>
      <c r="E19" s="17">
        <f>[15]Abril!$H$8</f>
        <v>18.720000000000002</v>
      </c>
      <c r="F19" s="17">
        <f>[15]Abril!$H$9</f>
        <v>17.28</v>
      </c>
      <c r="G19" s="17">
        <f>[15]Abril!$H$10</f>
        <v>9.3600000000000012</v>
      </c>
      <c r="H19" s="17">
        <f>[15]Abril!$H$11</f>
        <v>10.08</v>
      </c>
      <c r="I19" s="17">
        <f>[15]Abril!$H$12</f>
        <v>11.520000000000001</v>
      </c>
      <c r="J19" s="17">
        <f>[15]Abril!$H$13</f>
        <v>10.08</v>
      </c>
      <c r="K19" s="17">
        <f>[15]Abril!$H$14</f>
        <v>8.2799999999999994</v>
      </c>
      <c r="L19" s="17">
        <f>[15]Abril!$H$15</f>
        <v>6.12</v>
      </c>
      <c r="M19" s="17">
        <f>[15]Abril!$H$16</f>
        <v>7.5600000000000005</v>
      </c>
      <c r="N19" s="17">
        <f>[15]Abril!$H$17</f>
        <v>14.04</v>
      </c>
      <c r="O19" s="17">
        <f>[15]Abril!$H$18</f>
        <v>11.520000000000001</v>
      </c>
      <c r="P19" s="17">
        <f>[15]Abril!$H$19</f>
        <v>15.120000000000001</v>
      </c>
      <c r="Q19" s="17">
        <f>[15]Abril!$H$20</f>
        <v>6.48</v>
      </c>
      <c r="R19" s="17">
        <f>[15]Abril!$H$21</f>
        <v>12.24</v>
      </c>
      <c r="S19" s="17">
        <f>[15]Abril!$H$22</f>
        <v>13.32</v>
      </c>
      <c r="T19" s="17">
        <f>[15]Abril!$H$23</f>
        <v>15.48</v>
      </c>
      <c r="U19" s="17">
        <f>[15]Abril!$H$24</f>
        <v>18.36</v>
      </c>
      <c r="V19" s="17">
        <f>[15]Abril!$H$25</f>
        <v>10.44</v>
      </c>
      <c r="W19" s="17">
        <f>[15]Abril!$H$26</f>
        <v>9.3600000000000012</v>
      </c>
      <c r="X19" s="17">
        <f>[15]Abril!$H$27</f>
        <v>5.04</v>
      </c>
      <c r="Y19" s="17">
        <f>[15]Abril!$H$28</f>
        <v>6.84</v>
      </c>
      <c r="Z19" s="17">
        <f>[15]Abril!$H$29</f>
        <v>5.4</v>
      </c>
      <c r="AA19" s="17">
        <f>[15]Abril!$H$30</f>
        <v>11.879999999999999</v>
      </c>
      <c r="AB19" s="17">
        <f>[15]Abril!$H$31</f>
        <v>10.08</v>
      </c>
      <c r="AC19" s="17">
        <f>[15]Abril!$H$32</f>
        <v>6.12</v>
      </c>
      <c r="AD19" s="17">
        <f>[15]Abril!$H$33</f>
        <v>9.7200000000000006</v>
      </c>
      <c r="AE19" s="17">
        <f>[15]Abril!$H$34</f>
        <v>7.5600000000000005</v>
      </c>
      <c r="AF19" s="34">
        <f t="shared" si="3"/>
        <v>18.720000000000002</v>
      </c>
    </row>
    <row r="20" spans="1:32" ht="17.100000000000001" customHeight="1" x14ac:dyDescent="0.2">
      <c r="A20" s="15" t="s">
        <v>10</v>
      </c>
      <c r="B20" s="17">
        <f>[16]Abril!$H$5</f>
        <v>0</v>
      </c>
      <c r="C20" s="17">
        <f>[16]Abril!$H$6</f>
        <v>0</v>
      </c>
      <c r="D20" s="17">
        <f>[16]Abril!$H$7</f>
        <v>4.32</v>
      </c>
      <c r="E20" s="17">
        <f>[16]Abril!$H$8</f>
        <v>7.9200000000000008</v>
      </c>
      <c r="F20" s="17">
        <f>[16]Abril!$H$9</f>
        <v>15.120000000000001</v>
      </c>
      <c r="G20" s="17">
        <f>[16]Abril!$H$10</f>
        <v>9</v>
      </c>
      <c r="H20" s="17">
        <f>[16]Abril!$H$11</f>
        <v>12.96</v>
      </c>
      <c r="I20" s="17">
        <f>[16]Abril!$H$12</f>
        <v>7.2</v>
      </c>
      <c r="J20" s="17">
        <f>[16]Abril!$H$13</f>
        <v>1.4400000000000002</v>
      </c>
      <c r="K20" s="17">
        <f>[16]Abril!$H$14</f>
        <v>1.4400000000000002</v>
      </c>
      <c r="L20" s="17">
        <f>[16]Abril!$H$15</f>
        <v>1.08</v>
      </c>
      <c r="M20" s="17">
        <f>[16]Abril!$H$16</f>
        <v>0.36000000000000004</v>
      </c>
      <c r="N20" s="17">
        <f>[16]Abril!$H$17</f>
        <v>2.52</v>
      </c>
      <c r="O20" s="17">
        <f>[16]Abril!$H$18</f>
        <v>11.879999999999999</v>
      </c>
      <c r="P20" s="17">
        <f>[16]Abril!$H$19</f>
        <v>16.920000000000002</v>
      </c>
      <c r="Q20" s="17">
        <f>[16]Abril!$H$20</f>
        <v>0.36000000000000004</v>
      </c>
      <c r="R20" s="17">
        <f>[16]Abril!$H$21</f>
        <v>15.120000000000001</v>
      </c>
      <c r="S20" s="17">
        <f>[16]Abril!$H$22</f>
        <v>15.48</v>
      </c>
      <c r="T20" s="17">
        <f>[16]Abril!$H$23</f>
        <v>11.879999999999999</v>
      </c>
      <c r="U20" s="17">
        <f>[16]Abril!$H$24</f>
        <v>11.520000000000001</v>
      </c>
      <c r="V20" s="17">
        <f>[16]Abril!$H$25</f>
        <v>17.28</v>
      </c>
      <c r="W20" s="17">
        <f>[16]Abril!$H$26</f>
        <v>0.36000000000000004</v>
      </c>
      <c r="X20" s="17">
        <f>[16]Abril!$H$27</f>
        <v>0</v>
      </c>
      <c r="Y20" s="17">
        <f>[16]Abril!$H$28</f>
        <v>0.72000000000000008</v>
      </c>
      <c r="Z20" s="17">
        <f>[16]Abril!$H$29</f>
        <v>6.12</v>
      </c>
      <c r="AA20" s="17">
        <f>[16]Abril!$H$30</f>
        <v>14.4</v>
      </c>
      <c r="AB20" s="17">
        <f>[16]Abril!$H$31</f>
        <v>0.36000000000000004</v>
      </c>
      <c r="AC20" s="17">
        <f>[16]Abril!$H$32</f>
        <v>0</v>
      </c>
      <c r="AD20" s="17">
        <f>[16]Abril!$H$33</f>
        <v>5.04</v>
      </c>
      <c r="AE20" s="17">
        <f>[16]Abril!$H$34</f>
        <v>4.32</v>
      </c>
      <c r="AF20" s="34">
        <f t="shared" si="3"/>
        <v>17.28</v>
      </c>
    </row>
    <row r="21" spans="1:32" ht="17.100000000000001" customHeight="1" x14ac:dyDescent="0.2">
      <c r="A21" s="15" t="s">
        <v>11</v>
      </c>
      <c r="B21" s="17">
        <f>[17]Abril!$H$5</f>
        <v>6.12</v>
      </c>
      <c r="C21" s="17">
        <f>[17]Abril!$H$6</f>
        <v>6.12</v>
      </c>
      <c r="D21" s="17">
        <f>[17]Abril!$H$7</f>
        <v>12.96</v>
      </c>
      <c r="E21" s="17">
        <f>[17]Abril!$H$8</f>
        <v>9</v>
      </c>
      <c r="F21" s="17">
        <f>[17]Abril!$H$9</f>
        <v>17.64</v>
      </c>
      <c r="G21" s="17">
        <f>[17]Abril!$H$10</f>
        <v>7.9200000000000008</v>
      </c>
      <c r="H21" s="17">
        <f>[17]Abril!$H$11</f>
        <v>12.24</v>
      </c>
      <c r="I21" s="17">
        <f>[17]Abril!$H$12</f>
        <v>11.879999999999999</v>
      </c>
      <c r="J21" s="17">
        <f>[17]Abril!$H$13</f>
        <v>9</v>
      </c>
      <c r="K21" s="17">
        <f>[17]Abril!$H$14</f>
        <v>7.5600000000000005</v>
      </c>
      <c r="L21" s="17">
        <f>[17]Abril!$H$15</f>
        <v>7.9200000000000008</v>
      </c>
      <c r="M21" s="17">
        <f>[17]Abril!$H$16</f>
        <v>8.64</v>
      </c>
      <c r="N21" s="17">
        <f>[17]Abril!$H$17</f>
        <v>9.3600000000000012</v>
      </c>
      <c r="O21" s="17">
        <f>[17]Abril!$H$18</f>
        <v>9</v>
      </c>
      <c r="P21" s="17">
        <f>[17]Abril!$H$19</f>
        <v>7.9200000000000008</v>
      </c>
      <c r="Q21" s="17">
        <f>[17]Abril!$H$20</f>
        <v>5.04</v>
      </c>
      <c r="R21" s="17">
        <f>[17]Abril!$H$21</f>
        <v>7.2</v>
      </c>
      <c r="S21" s="17">
        <f>[17]Abril!$H$22</f>
        <v>10.44</v>
      </c>
      <c r="T21" s="17">
        <f>[17]Abril!$H$23</f>
        <v>6.12</v>
      </c>
      <c r="U21" s="17">
        <f>[17]Abril!$H$24</f>
        <v>11.520000000000001</v>
      </c>
      <c r="V21" s="17">
        <f>[17]Abril!$H$25</f>
        <v>8.64</v>
      </c>
      <c r="W21" s="17">
        <f>[17]Abril!$H$26</f>
        <v>7.2</v>
      </c>
      <c r="X21" s="17">
        <f>[17]Abril!$H$27</f>
        <v>6.84</v>
      </c>
      <c r="Y21" s="17">
        <f>[17]Abril!$H$28</f>
        <v>6.48</v>
      </c>
      <c r="Z21" s="17">
        <f>[17]Abril!$H$29</f>
        <v>6.48</v>
      </c>
      <c r="AA21" s="17">
        <f>[17]Abril!$H$30</f>
        <v>13.68</v>
      </c>
      <c r="AB21" s="17">
        <f>[17]Abril!$H$31</f>
        <v>9.3600000000000012</v>
      </c>
      <c r="AC21" s="17">
        <f>[17]Abril!$H$32</f>
        <v>8.2799999999999994</v>
      </c>
      <c r="AD21" s="17">
        <f>[17]Abril!$H$33</f>
        <v>11.520000000000001</v>
      </c>
      <c r="AE21" s="17">
        <f>[17]Abril!$H$34</f>
        <v>10.44</v>
      </c>
      <c r="AF21" s="34">
        <f t="shared" si="3"/>
        <v>17.64</v>
      </c>
    </row>
    <row r="22" spans="1:32" ht="17.100000000000001" customHeight="1" x14ac:dyDescent="0.2">
      <c r="A22" s="15" t="s">
        <v>12</v>
      </c>
      <c r="B22" s="17" t="str">
        <f>[18]Abril!$H$5</f>
        <v>*</v>
      </c>
      <c r="C22" s="17" t="str">
        <f>[18]Abril!$H$6</f>
        <v>*</v>
      </c>
      <c r="D22" s="17" t="str">
        <f>[18]Abril!$H$7</f>
        <v>*</v>
      </c>
      <c r="E22" s="17" t="str">
        <f>[18]Abril!$H$8</f>
        <v>*</v>
      </c>
      <c r="F22" s="17" t="str">
        <f>[18]Abril!$H$9</f>
        <v>*</v>
      </c>
      <c r="G22" s="17" t="str">
        <f>[18]Abril!$H$10</f>
        <v>*</v>
      </c>
      <c r="H22" s="17" t="str">
        <f>[18]Abril!$H$11</f>
        <v>*</v>
      </c>
      <c r="I22" s="17" t="str">
        <f>[18]Abril!$H$12</f>
        <v>*</v>
      </c>
      <c r="J22" s="17" t="str">
        <f>[18]Abril!$H$13</f>
        <v>*</v>
      </c>
      <c r="K22" s="17" t="str">
        <f>[18]Abril!$H$14</f>
        <v>*</v>
      </c>
      <c r="L22" s="17" t="str">
        <f>[18]Abril!$H$15</f>
        <v>*</v>
      </c>
      <c r="M22" s="17" t="str">
        <f>[18]Abril!$H$16</f>
        <v>*</v>
      </c>
      <c r="N22" s="17" t="str">
        <f>[18]Abril!$H$17</f>
        <v>*</v>
      </c>
      <c r="O22" s="17" t="str">
        <f>[18]Abril!$H$18</f>
        <v>*</v>
      </c>
      <c r="P22" s="17" t="str">
        <f>[18]Abril!$H$19</f>
        <v>*</v>
      </c>
      <c r="Q22" s="17" t="str">
        <f>[18]Abril!$H$20</f>
        <v>*</v>
      </c>
      <c r="R22" s="17" t="str">
        <f>[18]Abril!$H$21</f>
        <v>*</v>
      </c>
      <c r="S22" s="17" t="str">
        <f>[18]Abril!$H$22</f>
        <v>*</v>
      </c>
      <c r="T22" s="17" t="str">
        <f>[18]Abril!$H$23</f>
        <v>*</v>
      </c>
      <c r="U22" s="17" t="str">
        <f>[18]Abril!$H$24</f>
        <v>*</v>
      </c>
      <c r="V22" s="17" t="str">
        <f>[18]Abril!$H$25</f>
        <v>*</v>
      </c>
      <c r="W22" s="17" t="str">
        <f>[18]Abril!$H$26</f>
        <v>*</v>
      </c>
      <c r="X22" s="17" t="str">
        <f>[18]Abril!$H$27</f>
        <v>*</v>
      </c>
      <c r="Y22" s="17" t="str">
        <f>[18]Abril!$H$28</f>
        <v>*</v>
      </c>
      <c r="Z22" s="17" t="str">
        <f>[18]Abril!$H$29</f>
        <v>*</v>
      </c>
      <c r="AA22" s="17" t="str">
        <f>[18]Abril!$H$30</f>
        <v>*</v>
      </c>
      <c r="AB22" s="17" t="str">
        <f>[18]Abril!$H$31</f>
        <v>*</v>
      </c>
      <c r="AC22" s="17" t="str">
        <f>[18]Abril!$H$32</f>
        <v>*</v>
      </c>
      <c r="AD22" s="17" t="str">
        <f>[18]Abril!$H$33</f>
        <v>*</v>
      </c>
      <c r="AE22" s="17" t="str">
        <f>[18]Abril!$H$34</f>
        <v>*</v>
      </c>
      <c r="AF22" s="34" t="s">
        <v>135</v>
      </c>
    </row>
    <row r="23" spans="1:32" ht="17.100000000000001" customHeight="1" x14ac:dyDescent="0.2">
      <c r="A23" s="15" t="s">
        <v>13</v>
      </c>
      <c r="B23" s="17">
        <f>[19]Abril!$H$5</f>
        <v>11.520000000000001</v>
      </c>
      <c r="C23" s="17">
        <f>[19]Abril!$H$6</f>
        <v>10.08</v>
      </c>
      <c r="D23" s="17">
        <f>[19]Abril!$H$7</f>
        <v>7.9200000000000008</v>
      </c>
      <c r="E23" s="17">
        <f>[19]Abril!$H$8</f>
        <v>17.28</v>
      </c>
      <c r="F23" s="17">
        <f>[19]Abril!$H$9</f>
        <v>15.120000000000001</v>
      </c>
      <c r="G23" s="17">
        <f>[19]Abril!$H$10</f>
        <v>21.240000000000002</v>
      </c>
      <c r="H23" s="17">
        <f>[19]Abril!$H$11</f>
        <v>13.68</v>
      </c>
      <c r="I23" s="17">
        <f>[19]Abril!$H$12</f>
        <v>9.3600000000000012</v>
      </c>
      <c r="J23" s="17">
        <f>[19]Abril!$H$13</f>
        <v>7.5600000000000005</v>
      </c>
      <c r="K23" s="17">
        <f>[19]Abril!$H$14</f>
        <v>10.08</v>
      </c>
      <c r="L23" s="17">
        <f>[19]Abril!$H$15</f>
        <v>12.6</v>
      </c>
      <c r="M23" s="17">
        <f>[19]Abril!$H$16</f>
        <v>16.2</v>
      </c>
      <c r="N23" s="17">
        <f>[19]Abril!$H$17</f>
        <v>10.44</v>
      </c>
      <c r="O23" s="17">
        <f>[19]Abril!$H$18</f>
        <v>15.48</v>
      </c>
      <c r="P23" s="17">
        <f>[19]Abril!$H$19</f>
        <v>14.76</v>
      </c>
      <c r="Q23" s="17">
        <f>[19]Abril!$H$20</f>
        <v>17.28</v>
      </c>
      <c r="R23" s="17">
        <f>[19]Abril!$H$21</f>
        <v>12.6</v>
      </c>
      <c r="S23" s="17">
        <f>[19]Abril!$H$22</f>
        <v>16.2</v>
      </c>
      <c r="T23" s="17">
        <f>[19]Abril!$H$23</f>
        <v>16.920000000000002</v>
      </c>
      <c r="U23" s="17">
        <f>[19]Abril!$H$24</f>
        <v>18.720000000000002</v>
      </c>
      <c r="V23" s="17">
        <f>[19]Abril!$H$25</f>
        <v>20.52</v>
      </c>
      <c r="W23" s="17">
        <f>[19]Abril!$H$26</f>
        <v>15.120000000000001</v>
      </c>
      <c r="X23" s="17">
        <f>[19]Abril!$H$27</f>
        <v>13.68</v>
      </c>
      <c r="Y23" s="17">
        <f>[19]Abril!$H$28</f>
        <v>8.2799999999999994</v>
      </c>
      <c r="Z23" s="17">
        <f>[19]Abril!$H$29</f>
        <v>13.68</v>
      </c>
      <c r="AA23" s="17">
        <f>[19]Abril!$H$30</f>
        <v>15.840000000000002</v>
      </c>
      <c r="AB23" s="17">
        <f>[19]Abril!$H$31</f>
        <v>10.44</v>
      </c>
      <c r="AC23" s="17">
        <f>[19]Abril!$H$32</f>
        <v>6.48</v>
      </c>
      <c r="AD23" s="17">
        <f>[19]Abril!$H$33</f>
        <v>10.44</v>
      </c>
      <c r="AE23" s="17">
        <f>[19]Abril!$H$34</f>
        <v>7.5600000000000005</v>
      </c>
      <c r="AF23" s="34">
        <f t="shared" si="3"/>
        <v>21.240000000000002</v>
      </c>
    </row>
    <row r="24" spans="1:32" ht="17.100000000000001" customHeight="1" x14ac:dyDescent="0.2">
      <c r="A24" s="15" t="s">
        <v>14</v>
      </c>
      <c r="B24" s="17">
        <f>[20]Abril!$H$5</f>
        <v>34.92</v>
      </c>
      <c r="C24" s="17">
        <f>[20]Abril!$H$6</f>
        <v>12.24</v>
      </c>
      <c r="D24" s="17">
        <f>[20]Abril!$H$7</f>
        <v>9.7200000000000006</v>
      </c>
      <c r="E24" s="17">
        <f>[20]Abril!$H$8</f>
        <v>9.3600000000000012</v>
      </c>
      <c r="F24" s="17">
        <f>[20]Abril!$H$9</f>
        <v>14.76</v>
      </c>
      <c r="G24" s="17">
        <f>[20]Abril!$H$10</f>
        <v>16.2</v>
      </c>
      <c r="H24" s="17">
        <f>[20]Abril!$H$11</f>
        <v>15.840000000000002</v>
      </c>
      <c r="I24" s="17">
        <f>[20]Abril!$H$12</f>
        <v>14.04</v>
      </c>
      <c r="J24" s="17">
        <f>[20]Abril!$H$13</f>
        <v>11.16</v>
      </c>
      <c r="K24" s="17">
        <f>[20]Abril!$H$14</f>
        <v>11.879999999999999</v>
      </c>
      <c r="L24" s="17">
        <f>[20]Abril!$H$15</f>
        <v>10.8</v>
      </c>
      <c r="M24" s="17">
        <f>[20]Abril!$H$16</f>
        <v>11.16</v>
      </c>
      <c r="N24" s="17">
        <f>[20]Abril!$H$17</f>
        <v>10.8</v>
      </c>
      <c r="O24" s="17">
        <f>[20]Abril!$H$18</f>
        <v>20.16</v>
      </c>
      <c r="P24" s="17">
        <f>[20]Abril!$H$19</f>
        <v>10.08</v>
      </c>
      <c r="Q24" s="17">
        <f>[20]Abril!$H$20</f>
        <v>9</v>
      </c>
      <c r="R24" s="17">
        <f>[20]Abril!$H$21</f>
        <v>9.7200000000000006</v>
      </c>
      <c r="S24" s="17">
        <f>[20]Abril!$H$22</f>
        <v>18.720000000000002</v>
      </c>
      <c r="T24" s="17">
        <f>[20]Abril!$H$23</f>
        <v>18</v>
      </c>
      <c r="U24" s="17">
        <f>[20]Abril!$H$24</f>
        <v>19.079999999999998</v>
      </c>
      <c r="V24" s="17">
        <f>[20]Abril!$H$25</f>
        <v>10.44</v>
      </c>
      <c r="W24" s="17">
        <f>[20]Abril!$H$26</f>
        <v>12.6</v>
      </c>
      <c r="X24" s="17">
        <f>[20]Abril!$H$27</f>
        <v>14.4</v>
      </c>
      <c r="Y24" s="17">
        <f>[20]Abril!$H$28</f>
        <v>9.3600000000000012</v>
      </c>
      <c r="Z24" s="17">
        <f>[20]Abril!$H$29</f>
        <v>14.4</v>
      </c>
      <c r="AA24" s="17">
        <f>[20]Abril!$H$30</f>
        <v>15.48</v>
      </c>
      <c r="AB24" s="17">
        <f>[20]Abril!$H$31</f>
        <v>10.8</v>
      </c>
      <c r="AC24" s="17">
        <f>[20]Abril!$H$32</f>
        <v>9.3600000000000012</v>
      </c>
      <c r="AD24" s="17">
        <f>[20]Abril!$H$33</f>
        <v>11.520000000000001</v>
      </c>
      <c r="AE24" s="17">
        <f>[20]Abril!$H$34</f>
        <v>11.520000000000001</v>
      </c>
      <c r="AF24" s="34">
        <f t="shared" si="3"/>
        <v>34.92</v>
      </c>
    </row>
    <row r="25" spans="1:32" ht="17.100000000000001" customHeight="1" x14ac:dyDescent="0.2">
      <c r="A25" s="15" t="s">
        <v>15</v>
      </c>
      <c r="B25" s="17">
        <f>[21]Abril!$H$5</f>
        <v>10.44</v>
      </c>
      <c r="C25" s="17">
        <f>[21]Abril!$H$6</f>
        <v>11.16</v>
      </c>
      <c r="D25" s="17">
        <f>[21]Abril!$H$7</f>
        <v>16.920000000000002</v>
      </c>
      <c r="E25" s="17">
        <f>[21]Abril!$H$8</f>
        <v>18.720000000000002</v>
      </c>
      <c r="F25" s="17">
        <f>[21]Abril!$H$9</f>
        <v>23.400000000000002</v>
      </c>
      <c r="G25" s="17">
        <f>[21]Abril!$H$10</f>
        <v>20.52</v>
      </c>
      <c r="H25" s="17">
        <f>[21]Abril!$H$11</f>
        <v>17.64</v>
      </c>
      <c r="I25" s="17">
        <f>[21]Abril!$H$12</f>
        <v>18.720000000000002</v>
      </c>
      <c r="J25" s="17">
        <f>[21]Abril!$H$13</f>
        <v>14.04</v>
      </c>
      <c r="K25" s="17">
        <f>[21]Abril!$H$14</f>
        <v>12.6</v>
      </c>
      <c r="L25" s="17">
        <f>[21]Abril!$H$15</f>
        <v>12.6</v>
      </c>
      <c r="M25" s="17">
        <f>[21]Abril!$H$16</f>
        <v>10.44</v>
      </c>
      <c r="N25" s="17">
        <f>[21]Abril!$H$17</f>
        <v>14.4</v>
      </c>
      <c r="O25" s="17">
        <f>[21]Abril!$H$18</f>
        <v>13.68</v>
      </c>
      <c r="P25" s="17">
        <f>[21]Abril!$H$19</f>
        <v>21.240000000000002</v>
      </c>
      <c r="Q25" s="17">
        <f>[21]Abril!$H$20</f>
        <v>12.6</v>
      </c>
      <c r="R25" s="17">
        <f>[21]Abril!$H$21</f>
        <v>18</v>
      </c>
      <c r="S25" s="17">
        <f>[21]Abril!$H$22</f>
        <v>19.440000000000001</v>
      </c>
      <c r="T25" s="17">
        <f>[21]Abril!$H$23</f>
        <v>15.840000000000002</v>
      </c>
      <c r="U25" s="17">
        <f>[21]Abril!$H$24</f>
        <v>16.920000000000002</v>
      </c>
      <c r="V25" s="17">
        <f>[21]Abril!$H$25</f>
        <v>15.48</v>
      </c>
      <c r="W25" s="17">
        <f>[21]Abril!$H$26</f>
        <v>14.04</v>
      </c>
      <c r="X25" s="17">
        <f>[21]Abril!$H$27</f>
        <v>9.3600000000000012</v>
      </c>
      <c r="Y25" s="17">
        <f>[21]Abril!$H$28</f>
        <v>11.520000000000001</v>
      </c>
      <c r="Z25" s="17">
        <f>[21]Abril!$H$29</f>
        <v>11.520000000000001</v>
      </c>
      <c r="AA25" s="17">
        <f>[21]Abril!$H$30</f>
        <v>22.32</v>
      </c>
      <c r="AB25" s="17">
        <f>[21]Abril!$H$31</f>
        <v>18</v>
      </c>
      <c r="AC25" s="17">
        <f>[21]Abril!$H$32</f>
        <v>14.76</v>
      </c>
      <c r="AD25" s="17">
        <f>[21]Abril!$H$33</f>
        <v>15.48</v>
      </c>
      <c r="AE25" s="17">
        <f>[21]Abril!$H$34</f>
        <v>20.52</v>
      </c>
      <c r="AF25" s="34">
        <f t="shared" si="3"/>
        <v>23.400000000000002</v>
      </c>
    </row>
    <row r="26" spans="1:32" ht="17.100000000000001" customHeight="1" x14ac:dyDescent="0.2">
      <c r="A26" s="15" t="s">
        <v>16</v>
      </c>
      <c r="B26" s="17">
        <f>[22]Abril!$H$5</f>
        <v>0</v>
      </c>
      <c r="C26" s="17">
        <f>[22]Abril!$H$6</f>
        <v>0</v>
      </c>
      <c r="D26" s="17">
        <f>[22]Abril!$H$7</f>
        <v>0.36000000000000004</v>
      </c>
      <c r="E26" s="17">
        <f>[22]Abril!$H$8</f>
        <v>6.84</v>
      </c>
      <c r="F26" s="17">
        <f>[22]Abril!$H$9</f>
        <v>8.2799999999999994</v>
      </c>
      <c r="G26" s="17">
        <f>[22]Abril!$H$10</f>
        <v>3.24</v>
      </c>
      <c r="H26" s="17">
        <f>[22]Abril!$H$11</f>
        <v>0</v>
      </c>
      <c r="I26" s="17">
        <f>[22]Abril!$H$12</f>
        <v>0</v>
      </c>
      <c r="J26" s="17">
        <f>[22]Abril!$H$13</f>
        <v>0</v>
      </c>
      <c r="K26" s="17">
        <f>[22]Abril!$H$14</f>
        <v>0</v>
      </c>
      <c r="L26" s="17">
        <f>[22]Abril!$H$15</f>
        <v>0</v>
      </c>
      <c r="M26" s="17">
        <f>[22]Abril!$H$16</f>
        <v>0</v>
      </c>
      <c r="N26" s="17">
        <f>[22]Abril!$H$17</f>
        <v>0</v>
      </c>
      <c r="O26" s="17">
        <f>[22]Abril!$H$18</f>
        <v>0.36000000000000004</v>
      </c>
      <c r="P26" s="17">
        <f>[22]Abril!$H$19</f>
        <v>10.44</v>
      </c>
      <c r="Q26" s="17">
        <f>[22]Abril!$H$20</f>
        <v>0</v>
      </c>
      <c r="R26" s="17">
        <f>[22]Abril!$H$21</f>
        <v>0.72000000000000008</v>
      </c>
      <c r="S26" s="17">
        <f>[22]Abril!$H$22</f>
        <v>12.96</v>
      </c>
      <c r="T26" s="17">
        <f>[22]Abril!$H$23</f>
        <v>3.24</v>
      </c>
      <c r="U26" s="17">
        <f>[22]Abril!$H$24</f>
        <v>7.5600000000000005</v>
      </c>
      <c r="V26" s="17">
        <f>[22]Abril!$H$25</f>
        <v>0</v>
      </c>
      <c r="W26" s="17">
        <f>[22]Abril!$H$26</f>
        <v>0.36000000000000004</v>
      </c>
      <c r="X26" s="17">
        <f>[22]Abril!$H$27</f>
        <v>0</v>
      </c>
      <c r="Y26" s="17">
        <f>[22]Abril!$H$28</f>
        <v>0</v>
      </c>
      <c r="Z26" s="17">
        <f>[22]Abril!$H$29</f>
        <v>0</v>
      </c>
      <c r="AA26" s="17">
        <f>[22]Abril!$H$30</f>
        <v>0</v>
      </c>
      <c r="AB26" s="17">
        <f>[22]Abril!$H$31</f>
        <v>0.36000000000000004</v>
      </c>
      <c r="AC26" s="17">
        <f>[22]Abril!$H$32</f>
        <v>0</v>
      </c>
      <c r="AD26" s="17">
        <f>[22]Abril!$H$33</f>
        <v>0</v>
      </c>
      <c r="AE26" s="17">
        <f>[22]Abril!$H$34</f>
        <v>0</v>
      </c>
      <c r="AF26" s="34">
        <f t="shared" si="3"/>
        <v>12.96</v>
      </c>
    </row>
    <row r="27" spans="1:32" ht="17.100000000000001" customHeight="1" x14ac:dyDescent="0.2">
      <c r="A27" s="15" t="s">
        <v>17</v>
      </c>
      <c r="B27" s="17">
        <f>[23]Abril!$H$5</f>
        <v>7.2</v>
      </c>
      <c r="C27" s="17">
        <f>[23]Abril!$H$6</f>
        <v>6.12</v>
      </c>
      <c r="D27" s="17">
        <f>[23]Abril!$H$7</f>
        <v>13.68</v>
      </c>
      <c r="E27" s="17">
        <f>[23]Abril!$H$8</f>
        <v>28.08</v>
      </c>
      <c r="F27" s="17">
        <f>[23]Abril!$H$9</f>
        <v>22.32</v>
      </c>
      <c r="G27" s="17">
        <f>[23]Abril!$H$10</f>
        <v>16.559999999999999</v>
      </c>
      <c r="H27" s="17">
        <f>[23]Abril!$H$11</f>
        <v>14.4</v>
      </c>
      <c r="I27" s="17">
        <f>[23]Abril!$H$12</f>
        <v>11.520000000000001</v>
      </c>
      <c r="J27" s="17">
        <f>[23]Abril!$H$13</f>
        <v>8.64</v>
      </c>
      <c r="K27" s="17">
        <f>[23]Abril!$H$14</f>
        <v>7.5600000000000005</v>
      </c>
      <c r="L27" s="17">
        <f>[23]Abril!$H$15</f>
        <v>7.5600000000000005</v>
      </c>
      <c r="M27" s="17">
        <f>[23]Abril!$H$16</f>
        <v>9</v>
      </c>
      <c r="N27" s="17">
        <f>[23]Abril!$H$17</f>
        <v>9.7200000000000006</v>
      </c>
      <c r="O27" s="17">
        <f>[23]Abril!$H$18</f>
        <v>10.08</v>
      </c>
      <c r="P27" s="17">
        <f>[23]Abril!$H$19</f>
        <v>12.24</v>
      </c>
      <c r="Q27" s="17">
        <f>[23]Abril!$H$20</f>
        <v>10.44</v>
      </c>
      <c r="R27" s="17">
        <f>[23]Abril!$H$21</f>
        <v>12.6</v>
      </c>
      <c r="S27" s="17">
        <f>[23]Abril!$H$22</f>
        <v>10.44</v>
      </c>
      <c r="T27" s="17">
        <f>[23]Abril!$H$23</f>
        <v>16.2</v>
      </c>
      <c r="U27" s="17">
        <f>[23]Abril!$H$24</f>
        <v>28.44</v>
      </c>
      <c r="V27" s="17">
        <f>[23]Abril!$H$25</f>
        <v>16.2</v>
      </c>
      <c r="W27" s="17">
        <f>[23]Abril!$H$26</f>
        <v>9.7200000000000006</v>
      </c>
      <c r="X27" s="17">
        <f>[23]Abril!$H$27</f>
        <v>10.8</v>
      </c>
      <c r="Y27" s="17">
        <f>[23]Abril!$H$28</f>
        <v>10.08</v>
      </c>
      <c r="Z27" s="17">
        <f>[23]Abril!$H$29</f>
        <v>8.64</v>
      </c>
      <c r="AA27" s="17">
        <f>[23]Abril!$H$30</f>
        <v>11.16</v>
      </c>
      <c r="AB27" s="17">
        <f>[23]Abril!$H$31</f>
        <v>10.08</v>
      </c>
      <c r="AC27" s="17">
        <f>[23]Abril!$H$32</f>
        <v>7.9200000000000008</v>
      </c>
      <c r="AD27" s="17">
        <f>[23]Abril!$H$33</f>
        <v>10.8</v>
      </c>
      <c r="AE27" s="17">
        <f>[23]Abril!$H$34</f>
        <v>12.96</v>
      </c>
      <c r="AF27" s="34">
        <f>MAX(B27:AE27)</f>
        <v>28.44</v>
      </c>
    </row>
    <row r="28" spans="1:32" ht="17.100000000000001" customHeight="1" x14ac:dyDescent="0.2">
      <c r="A28" s="15" t="s">
        <v>18</v>
      </c>
      <c r="B28" s="17" t="str">
        <f>[24]Abril!$H$5</f>
        <v>*</v>
      </c>
      <c r="C28" s="17" t="str">
        <f>[24]Abril!$H$6</f>
        <v>*</v>
      </c>
      <c r="D28" s="17" t="str">
        <f>[24]Abril!$H$7</f>
        <v>*</v>
      </c>
      <c r="E28" s="17" t="str">
        <f>[24]Abril!$H$8</f>
        <v>*</v>
      </c>
      <c r="F28" s="17" t="str">
        <f>[24]Abril!$H$9</f>
        <v>*</v>
      </c>
      <c r="G28" s="17" t="str">
        <f>[24]Abril!$H$10</f>
        <v>*</v>
      </c>
      <c r="H28" s="17" t="str">
        <f>[24]Abril!$H$11</f>
        <v>*</v>
      </c>
      <c r="I28" s="17" t="str">
        <f>[24]Abril!$H$12</f>
        <v>*</v>
      </c>
      <c r="J28" s="17" t="str">
        <f>[24]Abril!$H$13</f>
        <v>*</v>
      </c>
      <c r="K28" s="17" t="str">
        <f>[24]Abril!$H$14</f>
        <v>*</v>
      </c>
      <c r="L28" s="17" t="str">
        <f>[24]Abril!$H$15</f>
        <v>*</v>
      </c>
      <c r="M28" s="17" t="str">
        <f>[24]Abril!$H$16</f>
        <v>*</v>
      </c>
      <c r="N28" s="17" t="str">
        <f>[24]Abril!$H$17</f>
        <v>*</v>
      </c>
      <c r="O28" s="17" t="str">
        <f>[24]Abril!$H$18</f>
        <v>*</v>
      </c>
      <c r="P28" s="17" t="str">
        <f>[24]Abril!$H$19</f>
        <v>*</v>
      </c>
      <c r="Q28" s="17" t="str">
        <f>[24]Abril!$H$20</f>
        <v>*</v>
      </c>
      <c r="R28" s="17" t="str">
        <f>[24]Abril!$H$21</f>
        <v>*</v>
      </c>
      <c r="S28" s="17" t="str">
        <f>[24]Abril!$H$22</f>
        <v>*</v>
      </c>
      <c r="T28" s="17" t="str">
        <f>[24]Abril!$H$23</f>
        <v>*</v>
      </c>
      <c r="U28" s="17" t="str">
        <f>[24]Abril!$H$24</f>
        <v>*</v>
      </c>
      <c r="V28" s="17" t="str">
        <f>[24]Abril!$H$25</f>
        <v>*</v>
      </c>
      <c r="W28" s="17" t="str">
        <f>[24]Abril!$H$26</f>
        <v>*</v>
      </c>
      <c r="X28" s="79" t="str">
        <f>[24]Abril!$H$27</f>
        <v>*</v>
      </c>
      <c r="Y28" s="17" t="str">
        <f>[24]Abril!$H$28</f>
        <v>*</v>
      </c>
      <c r="Z28" s="17" t="str">
        <f>[24]Abril!$H$29</f>
        <v>*</v>
      </c>
      <c r="AA28" s="17" t="str">
        <f>[24]Abril!$H$30</f>
        <v>*</v>
      </c>
      <c r="AB28" s="17" t="str">
        <f>[24]Abril!$H$31</f>
        <v>*</v>
      </c>
      <c r="AC28" s="17" t="str">
        <f>[24]Abril!$H$32</f>
        <v>*</v>
      </c>
      <c r="AD28" s="17" t="str">
        <f>[24]Abril!$H$33</f>
        <v>*</v>
      </c>
      <c r="AE28" s="17" t="str">
        <f>[24]Abril!$H$34</f>
        <v>*</v>
      </c>
      <c r="AF28" s="34" t="s">
        <v>135</v>
      </c>
    </row>
    <row r="29" spans="1:32" ht="17.100000000000001" customHeight="1" x14ac:dyDescent="0.2">
      <c r="A29" s="15" t="s">
        <v>19</v>
      </c>
      <c r="B29" s="17">
        <f>[25]Abril!$H$5</f>
        <v>14.76</v>
      </c>
      <c r="C29" s="17">
        <f>[25]Abril!$H$6</f>
        <v>8.64</v>
      </c>
      <c r="D29" s="17">
        <f>[25]Abril!$H$7</f>
        <v>14.76</v>
      </c>
      <c r="E29" s="17">
        <f>[25]Abril!$H$8</f>
        <v>20.16</v>
      </c>
      <c r="F29" s="17">
        <f>[25]Abril!$H$9</f>
        <v>22.68</v>
      </c>
      <c r="G29" s="17">
        <f>[25]Abril!$H$10</f>
        <v>19.440000000000001</v>
      </c>
      <c r="H29" s="17">
        <f>[25]Abril!$H$11</f>
        <v>19.079999999999998</v>
      </c>
      <c r="I29" s="17">
        <f>[25]Abril!$H$12</f>
        <v>22.68</v>
      </c>
      <c r="J29" s="17">
        <f>[25]Abril!$H$13</f>
        <v>12.24</v>
      </c>
      <c r="K29" s="17">
        <f>[25]Abril!$H$14</f>
        <v>16.2</v>
      </c>
      <c r="L29" s="17">
        <f>[25]Abril!$H$15</f>
        <v>7.9200000000000008</v>
      </c>
      <c r="M29" s="17">
        <f>[25]Abril!$H$16</f>
        <v>7.5600000000000005</v>
      </c>
      <c r="N29" s="17">
        <f>[25]Abril!$H$17</f>
        <v>12.6</v>
      </c>
      <c r="O29" s="17">
        <f>[25]Abril!$H$18</f>
        <v>18</v>
      </c>
      <c r="P29" s="17">
        <f>[25]Abril!$H$19</f>
        <v>14.04</v>
      </c>
      <c r="Q29" s="17">
        <f>[25]Abril!$H$20</f>
        <v>11.16</v>
      </c>
      <c r="R29" s="17">
        <f>[25]Abril!$H$21</f>
        <v>22.32</v>
      </c>
      <c r="S29" s="17">
        <f>[25]Abril!$H$22</f>
        <v>16.2</v>
      </c>
      <c r="T29" s="17">
        <f>[25]Abril!$H$23</f>
        <v>14.04</v>
      </c>
      <c r="U29" s="17">
        <f>[25]Abril!$H$24</f>
        <v>19.8</v>
      </c>
      <c r="V29" s="17">
        <f>[25]Abril!$H$25</f>
        <v>12.96</v>
      </c>
      <c r="W29" s="17">
        <f>[25]Abril!$H$26</f>
        <v>16.559999999999999</v>
      </c>
      <c r="X29" s="17">
        <f>[25]Abril!$H$27</f>
        <v>12.6</v>
      </c>
      <c r="Y29" s="17">
        <f>[25]Abril!$H$28</f>
        <v>11.520000000000001</v>
      </c>
      <c r="Z29" s="17">
        <f>[25]Abril!$H$29</f>
        <v>11.520000000000001</v>
      </c>
      <c r="AA29" s="17">
        <f>[25]Abril!$H$30</f>
        <v>25.2</v>
      </c>
      <c r="AB29" s="17">
        <f>[25]Abril!$H$31</f>
        <v>19.079999999999998</v>
      </c>
      <c r="AC29" s="17">
        <f>[25]Abril!$H$32</f>
        <v>10.8</v>
      </c>
      <c r="AD29" s="17">
        <f>[25]Abril!$H$33</f>
        <v>19.079999999999998</v>
      </c>
      <c r="AE29" s="17">
        <f>[25]Abril!$H$34</f>
        <v>18</v>
      </c>
      <c r="AF29" s="34">
        <f t="shared" si="3"/>
        <v>25.2</v>
      </c>
    </row>
    <row r="30" spans="1:32" ht="17.100000000000001" customHeight="1" x14ac:dyDescent="0.2">
      <c r="A30" s="15" t="s">
        <v>31</v>
      </c>
      <c r="B30" s="17" t="str">
        <f>[26]Abril!$H$5</f>
        <v>*</v>
      </c>
      <c r="C30" s="17" t="str">
        <f>[26]Abril!$H$6</f>
        <v>*</v>
      </c>
      <c r="D30" s="17" t="str">
        <f>[26]Abril!$H$7</f>
        <v>*</v>
      </c>
      <c r="E30" s="17" t="str">
        <f>[26]Abril!$H$8</f>
        <v>*</v>
      </c>
      <c r="F30" s="17" t="str">
        <f>[26]Abril!$H$9</f>
        <v>*</v>
      </c>
      <c r="G30" s="17" t="str">
        <f>[26]Abril!$H$10</f>
        <v>*</v>
      </c>
      <c r="H30" s="17" t="str">
        <f>[26]Abril!$H$11</f>
        <v>*</v>
      </c>
      <c r="I30" s="17" t="str">
        <f>[26]Abril!$H$12</f>
        <v>*</v>
      </c>
      <c r="J30" s="17" t="str">
        <f>[26]Abril!$H$13</f>
        <v>*</v>
      </c>
      <c r="K30" s="17" t="str">
        <f>[26]Abril!$H$14</f>
        <v>*</v>
      </c>
      <c r="L30" s="17" t="str">
        <f>[26]Abril!$H$15</f>
        <v>*</v>
      </c>
      <c r="M30" s="17" t="str">
        <f>[26]Abril!$H$16</f>
        <v>*</v>
      </c>
      <c r="N30" s="17" t="str">
        <f>[26]Abril!$H$17</f>
        <v>*</v>
      </c>
      <c r="O30" s="17" t="str">
        <f>[26]Abril!$H$18</f>
        <v>*</v>
      </c>
      <c r="P30" s="17" t="str">
        <f>[26]Abril!$H$19</f>
        <v>*</v>
      </c>
      <c r="Q30" s="17" t="str">
        <f>[26]Abril!$H$20</f>
        <v>*</v>
      </c>
      <c r="R30" s="17" t="str">
        <f>[26]Abril!$H$21</f>
        <v>*</v>
      </c>
      <c r="S30" s="17" t="str">
        <f>[26]Abril!$H$22</f>
        <v>*</v>
      </c>
      <c r="T30" s="17" t="str">
        <f>[26]Abril!$H$23</f>
        <v>*</v>
      </c>
      <c r="U30" s="17" t="str">
        <f>[26]Abril!$H$24</f>
        <v>*</v>
      </c>
      <c r="V30" s="17" t="str">
        <f>[26]Abril!$H$25</f>
        <v>*</v>
      </c>
      <c r="W30" s="17" t="str">
        <f>[26]Abril!$H$26</f>
        <v>*</v>
      </c>
      <c r="X30" s="17" t="str">
        <f>[26]Abril!$H$27</f>
        <v>*</v>
      </c>
      <c r="Y30" s="17" t="str">
        <f>[26]Abril!$H$28</f>
        <v>*</v>
      </c>
      <c r="Z30" s="17" t="str">
        <f>[26]Abril!$H$29</f>
        <v>*</v>
      </c>
      <c r="AA30" s="17" t="str">
        <f>[26]Abril!$H$30</f>
        <v>*</v>
      </c>
      <c r="AB30" s="17" t="str">
        <f>[26]Abril!$H$31</f>
        <v>*</v>
      </c>
      <c r="AC30" s="17" t="str">
        <f>[26]Abril!$H$32</f>
        <v>*</v>
      </c>
      <c r="AD30" s="17" t="str">
        <f>[26]Abril!$H$33</f>
        <v>*</v>
      </c>
      <c r="AE30" s="17" t="str">
        <f>[26]Abril!$H$34</f>
        <v>*</v>
      </c>
      <c r="AF30" s="34">
        <f t="shared" si="3"/>
        <v>0</v>
      </c>
    </row>
    <row r="31" spans="1:32" ht="17.100000000000001" customHeight="1" x14ac:dyDescent="0.2">
      <c r="A31" s="15" t="s">
        <v>51</v>
      </c>
      <c r="B31" s="17">
        <f>[27]Abril!$H$5</f>
        <v>31.680000000000003</v>
      </c>
      <c r="C31" s="17">
        <f>[27]Abril!$H$6</f>
        <v>12.6</v>
      </c>
      <c r="D31" s="17">
        <f>[27]Abril!$H$7</f>
        <v>12.96</v>
      </c>
      <c r="E31" s="17">
        <f>[27]Abril!$H$8</f>
        <v>19.079999999999998</v>
      </c>
      <c r="F31" s="17">
        <f>[27]Abril!$H$9</f>
        <v>20.16</v>
      </c>
      <c r="G31" s="17">
        <f>[27]Abril!$H$10</f>
        <v>15.120000000000001</v>
      </c>
      <c r="H31" s="17">
        <f>[27]Abril!$H$11</f>
        <v>21.6</v>
      </c>
      <c r="I31" s="17">
        <f>[27]Abril!$H$12</f>
        <v>12.6</v>
      </c>
      <c r="J31" s="17">
        <f>[27]Abril!$H$13</f>
        <v>15.840000000000002</v>
      </c>
      <c r="K31" s="17">
        <f>[27]Abril!$H$14</f>
        <v>22.32</v>
      </c>
      <c r="L31" s="17">
        <f>[27]Abril!$H$15</f>
        <v>16.920000000000002</v>
      </c>
      <c r="M31" s="17">
        <f>[27]Abril!$H$16</f>
        <v>33.119999999999997</v>
      </c>
      <c r="N31" s="17">
        <f>[27]Abril!$H$17</f>
        <v>17.28</v>
      </c>
      <c r="O31" s="17">
        <f>[27]Abril!$H$18</f>
        <v>18</v>
      </c>
      <c r="P31" s="17">
        <f>[27]Abril!$H$19</f>
        <v>23.759999999999998</v>
      </c>
      <c r="Q31" s="17">
        <f>[27]Abril!$H$20</f>
        <v>14.76</v>
      </c>
      <c r="R31" s="17">
        <f>[27]Abril!$H$21</f>
        <v>18.36</v>
      </c>
      <c r="S31" s="17">
        <f>[27]Abril!$H$22</f>
        <v>27.720000000000002</v>
      </c>
      <c r="T31" s="17">
        <f>[27]Abril!$H$23</f>
        <v>19.8</v>
      </c>
      <c r="U31" s="17">
        <f>[27]Abril!$H$24</f>
        <v>25.92</v>
      </c>
      <c r="V31" s="17">
        <f>[27]Abril!$H$25</f>
        <v>14.76</v>
      </c>
      <c r="W31" s="17">
        <f>[27]Abril!$H$26</f>
        <v>21.240000000000002</v>
      </c>
      <c r="X31" s="17">
        <f>[27]Abril!$H$27</f>
        <v>15.120000000000001</v>
      </c>
      <c r="Y31" s="17">
        <f>[27]Abril!$H$28</f>
        <v>15.48</v>
      </c>
      <c r="Z31" s="17">
        <f>[27]Abril!$H$29</f>
        <v>13.68</v>
      </c>
      <c r="AA31" s="17">
        <f>[27]Abril!$H$30</f>
        <v>27</v>
      </c>
      <c r="AB31" s="17">
        <f>[27]Abril!$H$31</f>
        <v>18</v>
      </c>
      <c r="AC31" s="17">
        <f>[27]Abril!$H$32</f>
        <v>15.120000000000001</v>
      </c>
      <c r="AD31" s="17">
        <f>[27]Abril!$H$33</f>
        <v>13.68</v>
      </c>
      <c r="AE31" s="17">
        <f>[27]Abril!$H$34</f>
        <v>16.920000000000002</v>
      </c>
      <c r="AF31" s="34">
        <f t="shared" si="3"/>
        <v>33.119999999999997</v>
      </c>
    </row>
    <row r="32" spans="1:32" ht="17.100000000000001" customHeight="1" x14ac:dyDescent="0.2">
      <c r="A32" s="15" t="s">
        <v>20</v>
      </c>
      <c r="B32" s="17">
        <f>[28]Abril!$H$5</f>
        <v>11.520000000000001</v>
      </c>
      <c r="C32" s="17">
        <f>[28]Abril!$H$6</f>
        <v>3.9600000000000004</v>
      </c>
      <c r="D32" s="17">
        <f>[28]Abril!$H$7</f>
        <v>9</v>
      </c>
      <c r="E32" s="17">
        <f>[28]Abril!$H$8</f>
        <v>6.84</v>
      </c>
      <c r="F32" s="17">
        <f>[28]Abril!$H$9</f>
        <v>14.4</v>
      </c>
      <c r="G32" s="17">
        <f>[28]Abril!$H$10</f>
        <v>11.16</v>
      </c>
      <c r="H32" s="17">
        <f>[28]Abril!$H$11</f>
        <v>10.44</v>
      </c>
      <c r="I32" s="17">
        <f>[28]Abril!$H$12</f>
        <v>8.64</v>
      </c>
      <c r="J32" s="17">
        <f>[28]Abril!$H$13</f>
        <v>7.5600000000000005</v>
      </c>
      <c r="K32" s="17">
        <f>[28]Abril!$H$14</f>
        <v>5.04</v>
      </c>
      <c r="L32" s="17">
        <f>[28]Abril!$H$15</f>
        <v>6.48</v>
      </c>
      <c r="M32" s="17">
        <f>[28]Abril!$H$16</f>
        <v>5.7600000000000007</v>
      </c>
      <c r="N32" s="17">
        <f>[28]Abril!$H$17</f>
        <v>6.12</v>
      </c>
      <c r="O32" s="17">
        <f>[28]Abril!$H$18</f>
        <v>7.2</v>
      </c>
      <c r="P32" s="17">
        <f>[28]Abril!$H$19</f>
        <v>8.64</v>
      </c>
      <c r="Q32" s="17">
        <f>[28]Abril!$H$20</f>
        <v>5.7600000000000007</v>
      </c>
      <c r="R32" s="17">
        <f>[28]Abril!$H$21</f>
        <v>6.48</v>
      </c>
      <c r="S32" s="17">
        <f>[28]Abril!$H$22</f>
        <v>4.6800000000000006</v>
      </c>
      <c r="T32" s="17">
        <f>[28]Abril!$H$23</f>
        <v>9</v>
      </c>
      <c r="U32" s="17">
        <f>[28]Abril!$H$24</f>
        <v>7.9200000000000008</v>
      </c>
      <c r="V32" s="17">
        <f>[28]Abril!$H$25</f>
        <v>5.4</v>
      </c>
      <c r="W32" s="17">
        <f>[28]Abril!$H$26</f>
        <v>5.4</v>
      </c>
      <c r="X32" s="17">
        <f>[28]Abril!$H$27</f>
        <v>6.12</v>
      </c>
      <c r="Y32" s="17">
        <f>[28]Abril!$H$28</f>
        <v>4.6800000000000006</v>
      </c>
      <c r="Z32" s="17">
        <f>[28]Abril!$H$29</f>
        <v>8.2799999999999994</v>
      </c>
      <c r="AA32" s="17">
        <f>[28]Abril!$H$30</f>
        <v>8.2799999999999994</v>
      </c>
      <c r="AB32" s="17">
        <f>[28]Abril!$H$31</f>
        <v>5.7600000000000007</v>
      </c>
      <c r="AC32" s="17">
        <f>[28]Abril!$H$32</f>
        <v>6.84</v>
      </c>
      <c r="AD32" s="17">
        <f>[28]Abril!$H$33</f>
        <v>6.48</v>
      </c>
      <c r="AE32" s="17">
        <f>[28]Abril!$H$34</f>
        <v>6.84</v>
      </c>
      <c r="AF32" s="34">
        <f>MAX(B32:AE32)</f>
        <v>14.4</v>
      </c>
    </row>
    <row r="33" spans="1:35" s="5" customFormat="1" ht="17.100000000000001" customHeight="1" thickBot="1" x14ac:dyDescent="0.25">
      <c r="A33" s="81" t="s">
        <v>33</v>
      </c>
      <c r="B33" s="82">
        <f t="shared" ref="B33:AF33" si="4">MAX(B5:B32)</f>
        <v>34.92</v>
      </c>
      <c r="C33" s="82">
        <f t="shared" si="4"/>
        <v>23.040000000000003</v>
      </c>
      <c r="D33" s="82">
        <f t="shared" si="4"/>
        <v>24.48</v>
      </c>
      <c r="E33" s="82">
        <f t="shared" si="4"/>
        <v>28.08</v>
      </c>
      <c r="F33" s="82">
        <f t="shared" si="4"/>
        <v>33.480000000000004</v>
      </c>
      <c r="G33" s="82">
        <f t="shared" si="4"/>
        <v>21.240000000000002</v>
      </c>
      <c r="H33" s="82">
        <f t="shared" si="4"/>
        <v>23.759999999999998</v>
      </c>
      <c r="I33" s="82">
        <f t="shared" si="4"/>
        <v>27.36</v>
      </c>
      <c r="J33" s="82">
        <f t="shared" si="4"/>
        <v>21.96</v>
      </c>
      <c r="K33" s="82">
        <f t="shared" si="4"/>
        <v>22.32</v>
      </c>
      <c r="L33" s="82">
        <f t="shared" si="4"/>
        <v>16.920000000000002</v>
      </c>
      <c r="M33" s="82">
        <f t="shared" si="4"/>
        <v>33.119999999999997</v>
      </c>
      <c r="N33" s="82">
        <f t="shared" si="4"/>
        <v>21.96</v>
      </c>
      <c r="O33" s="82">
        <f t="shared" si="4"/>
        <v>25.92</v>
      </c>
      <c r="P33" s="82">
        <f t="shared" si="4"/>
        <v>25.56</v>
      </c>
      <c r="Q33" s="82">
        <f t="shared" si="4"/>
        <v>26.64</v>
      </c>
      <c r="R33" s="82">
        <f t="shared" si="4"/>
        <v>22.32</v>
      </c>
      <c r="S33" s="82">
        <f t="shared" si="4"/>
        <v>27.720000000000002</v>
      </c>
      <c r="T33" s="82">
        <f t="shared" si="4"/>
        <v>24.12</v>
      </c>
      <c r="U33" s="82">
        <f t="shared" si="4"/>
        <v>28.44</v>
      </c>
      <c r="V33" s="82">
        <f t="shared" si="4"/>
        <v>28.44</v>
      </c>
      <c r="W33" s="82">
        <f t="shared" si="4"/>
        <v>21.240000000000002</v>
      </c>
      <c r="X33" s="82">
        <f t="shared" si="4"/>
        <v>16.559999999999999</v>
      </c>
      <c r="Y33" s="82">
        <f t="shared" si="4"/>
        <v>19.8</v>
      </c>
      <c r="Z33" s="82">
        <f t="shared" si="4"/>
        <v>17.28</v>
      </c>
      <c r="AA33" s="82">
        <f t="shared" si="4"/>
        <v>28.44</v>
      </c>
      <c r="AB33" s="82">
        <f t="shared" si="4"/>
        <v>20.52</v>
      </c>
      <c r="AC33" s="82">
        <f t="shared" si="4"/>
        <v>17.28</v>
      </c>
      <c r="AD33" s="82">
        <f t="shared" si="4"/>
        <v>21.96</v>
      </c>
      <c r="AE33" s="82">
        <f t="shared" si="4"/>
        <v>24.840000000000003</v>
      </c>
      <c r="AF33" s="83">
        <f t="shared" si="4"/>
        <v>34.92</v>
      </c>
    </row>
    <row r="34" spans="1:35" x14ac:dyDescent="0.2">
      <c r="A34" s="8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86"/>
    </row>
    <row r="35" spans="1:35" x14ac:dyDescent="0.2">
      <c r="A35" s="92"/>
      <c r="B35" s="88"/>
      <c r="C35" s="88" t="s">
        <v>144</v>
      </c>
      <c r="D35" s="88"/>
      <c r="E35" s="88"/>
      <c r="F35" s="88"/>
      <c r="G35" s="88"/>
      <c r="H35" s="89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133</v>
      </c>
      <c r="W35" s="89"/>
      <c r="X35" s="89"/>
      <c r="Y35" s="89"/>
      <c r="Z35" s="89"/>
      <c r="AA35" s="89"/>
      <c r="AB35" s="89"/>
      <c r="AC35" s="89"/>
      <c r="AD35" s="90"/>
      <c r="AE35" s="89"/>
      <c r="AF35" s="91"/>
      <c r="AG35" s="9"/>
      <c r="AH35" s="2"/>
    </row>
    <row r="36" spans="1:35" x14ac:dyDescent="0.2">
      <c r="A36" s="92"/>
      <c r="B36" s="89"/>
      <c r="C36" s="89"/>
      <c r="D36" s="89"/>
      <c r="E36" s="89"/>
      <c r="F36" s="89"/>
      <c r="G36" s="89"/>
      <c r="H36" s="89"/>
      <c r="I36" s="89"/>
      <c r="J36" s="93"/>
      <c r="K36" s="93"/>
      <c r="L36" s="93"/>
      <c r="M36" s="93" t="s">
        <v>53</v>
      </c>
      <c r="N36" s="93"/>
      <c r="O36" s="93"/>
      <c r="P36" s="93"/>
      <c r="Q36" s="89"/>
      <c r="R36" s="89"/>
      <c r="S36" s="89"/>
      <c r="T36" s="89"/>
      <c r="U36" s="89"/>
      <c r="V36" s="93" t="s">
        <v>134</v>
      </c>
      <c r="W36" s="93"/>
      <c r="X36" s="89"/>
      <c r="Y36" s="89"/>
      <c r="Z36" s="89"/>
      <c r="AA36" s="89"/>
      <c r="AB36" s="89"/>
      <c r="AC36" s="89"/>
      <c r="AD36" s="90"/>
      <c r="AE36" s="94"/>
      <c r="AF36" s="95"/>
      <c r="AG36" s="2"/>
      <c r="AH36" s="2"/>
      <c r="AI36" s="2"/>
    </row>
    <row r="37" spans="1:35" x14ac:dyDescent="0.2">
      <c r="A37" s="92"/>
      <c r="B37" s="121"/>
      <c r="C37" s="97"/>
      <c r="D37" s="97"/>
      <c r="E37" s="97" t="s">
        <v>136</v>
      </c>
      <c r="F37" s="97"/>
      <c r="G37" s="97"/>
      <c r="H37" s="97"/>
      <c r="I37" s="122"/>
      <c r="J37" s="122"/>
      <c r="K37" s="122"/>
      <c r="L37" s="122"/>
      <c r="M37" s="122"/>
      <c r="N37" s="122"/>
      <c r="O37" s="122"/>
      <c r="P37" s="122"/>
      <c r="Q37" s="123"/>
      <c r="R37" s="123"/>
      <c r="S37" s="123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99"/>
    </row>
    <row r="38" spans="1:35" ht="13.5" thickBot="1" x14ac:dyDescent="0.25">
      <c r="A38" s="10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02"/>
    </row>
    <row r="40" spans="1:35" x14ac:dyDescent="0.2">
      <c r="G40" s="3" t="s">
        <v>54</v>
      </c>
      <c r="L40" s="3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workbookViewId="0">
      <selection activeCell="AH36" sqref="AH36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4" ht="20.100000000000001" customHeight="1" x14ac:dyDescent="0.2">
      <c r="A1" s="144" t="s">
        <v>29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</row>
    <row r="2" spans="1:34" s="4" customFormat="1" ht="14.25" customHeight="1" x14ac:dyDescent="0.2">
      <c r="A2" s="140" t="s">
        <v>21</v>
      </c>
      <c r="B2" s="143" t="s">
        <v>143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7"/>
    </row>
    <row r="3" spans="1:34" s="5" customFormat="1" ht="11.25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14" t="s">
        <v>43</v>
      </c>
      <c r="AG3" s="10"/>
    </row>
    <row r="4" spans="1:34" s="5" customFormat="1" ht="12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" t="s">
        <v>39</v>
      </c>
      <c r="AG4" s="10"/>
    </row>
    <row r="5" spans="1:34" s="5" customFormat="1" ht="13.5" customHeight="1" x14ac:dyDescent="0.2">
      <c r="A5" s="15" t="s">
        <v>47</v>
      </c>
      <c r="B5" s="19" t="str">
        <f>[1]Abril!$I$5</f>
        <v>O</v>
      </c>
      <c r="C5" s="19" t="str">
        <f>[1]Abril!$I$6</f>
        <v>O</v>
      </c>
      <c r="D5" s="19" t="str">
        <f>[1]Abril!$I$7</f>
        <v>S</v>
      </c>
      <c r="E5" s="19" t="str">
        <f>[1]Abril!$I$8</f>
        <v>SO</v>
      </c>
      <c r="F5" s="19" t="str">
        <f>[1]Abril!$I$9</f>
        <v>NE</v>
      </c>
      <c r="G5" s="19" t="str">
        <f>[1]Abril!$I$10</f>
        <v>NO</v>
      </c>
      <c r="H5" s="19" t="str">
        <f>[1]Abril!$I$11</f>
        <v>SO</v>
      </c>
      <c r="I5" s="19" t="str">
        <f>[1]Abril!$I$12</f>
        <v>O</v>
      </c>
      <c r="J5" s="19" t="str">
        <f>[1]Abril!$I$13</f>
        <v>O</v>
      </c>
      <c r="K5" s="19" t="str">
        <f>[1]Abril!$I$14</f>
        <v>O</v>
      </c>
      <c r="L5" s="19" t="str">
        <f>[1]Abril!$I$15</f>
        <v>O</v>
      </c>
      <c r="M5" s="19" t="str">
        <f>[1]Abril!$I$16</f>
        <v>O</v>
      </c>
      <c r="N5" s="19" t="str">
        <f>[1]Abril!$I$17</f>
        <v>O</v>
      </c>
      <c r="O5" s="19" t="str">
        <f>[1]Abril!$I$18</f>
        <v>SE</v>
      </c>
      <c r="P5" s="19" t="str">
        <f>[1]Abril!$I$19</f>
        <v>S</v>
      </c>
      <c r="Q5" s="19" t="str">
        <f>[1]Abril!$I$20</f>
        <v>O</v>
      </c>
      <c r="R5" s="19" t="str">
        <f>[1]Abril!$I$21</f>
        <v>O</v>
      </c>
      <c r="S5" s="19" t="str">
        <f>[1]Abril!$I$22</f>
        <v>NE</v>
      </c>
      <c r="T5" s="19" t="str">
        <f>[1]Abril!$I$23</f>
        <v>N</v>
      </c>
      <c r="U5" s="19" t="str">
        <f>[1]Abril!$I$24</f>
        <v>NE</v>
      </c>
      <c r="V5" s="19" t="str">
        <f>[1]Abril!$I$25</f>
        <v>N</v>
      </c>
      <c r="W5" s="19" t="str">
        <f>[1]Abril!$I$26</f>
        <v>SO</v>
      </c>
      <c r="X5" s="19" t="str">
        <f>[1]Abril!$I$27</f>
        <v>O</v>
      </c>
      <c r="Y5" s="19" t="str">
        <f>[1]Abril!$I$28</f>
        <v>O</v>
      </c>
      <c r="Z5" s="19" t="str">
        <f>[1]Abril!$I$29</f>
        <v>O</v>
      </c>
      <c r="AA5" s="19" t="str">
        <f>[1]Abril!$I$30</f>
        <v>SO</v>
      </c>
      <c r="AB5" s="19" t="str">
        <f>[1]Abril!$I$31</f>
        <v>O</v>
      </c>
      <c r="AC5" s="19" t="str">
        <f>[1]Abril!$I$32</f>
        <v>O</v>
      </c>
      <c r="AD5" s="19" t="str">
        <f>[1]Abril!$I$33</f>
        <v>O</v>
      </c>
      <c r="AE5" s="19" t="str">
        <f>[1]Abril!$I$34</f>
        <v>SO</v>
      </c>
      <c r="AF5" s="78" t="str">
        <f>[1]Abril!$I$35</f>
        <v>O</v>
      </c>
      <c r="AG5" s="10"/>
    </row>
    <row r="6" spans="1:34" s="1" customFormat="1" ht="11.25" customHeight="1" x14ac:dyDescent="0.2">
      <c r="A6" s="15" t="s">
        <v>0</v>
      </c>
      <c r="B6" s="17" t="str">
        <f>[2]Abril!$I$5</f>
        <v>SO</v>
      </c>
      <c r="C6" s="17" t="str">
        <f>[2]Abril!$I$6</f>
        <v>SO</v>
      </c>
      <c r="D6" s="17" t="str">
        <f>[2]Abril!$I$7</f>
        <v>SO</v>
      </c>
      <c r="E6" s="17" t="str">
        <f>[2]Abril!$I$8</f>
        <v>SO</v>
      </c>
      <c r="F6" s="17" t="str">
        <f>[2]Abril!$I$9</f>
        <v>SO</v>
      </c>
      <c r="G6" s="17" t="str">
        <f>[2]Abril!$I$10</f>
        <v>SO</v>
      </c>
      <c r="H6" s="17" t="str">
        <f>[2]Abril!$I$11</f>
        <v>SO</v>
      </c>
      <c r="I6" s="17" t="str">
        <f>[2]Abril!$I$12</f>
        <v>SO</v>
      </c>
      <c r="J6" s="17" t="str">
        <f>[2]Abril!$I$13</f>
        <v>SO</v>
      </c>
      <c r="K6" s="17" t="str">
        <f>[2]Abril!$I$14</f>
        <v>SO</v>
      </c>
      <c r="L6" s="17" t="str">
        <f>[2]Abril!$I$15</f>
        <v>SO</v>
      </c>
      <c r="M6" s="17" t="str">
        <f>[2]Abril!$I$16</f>
        <v>SO</v>
      </c>
      <c r="N6" s="17" t="str">
        <f>[2]Abril!$I$17</f>
        <v>SO</v>
      </c>
      <c r="O6" s="17" t="str">
        <f>[2]Abril!$I$18</f>
        <v>SO</v>
      </c>
      <c r="P6" s="17" t="str">
        <f>[2]Abril!$I$19</f>
        <v>SO</v>
      </c>
      <c r="Q6" s="17" t="str">
        <f>[2]Abril!$I$20</f>
        <v>SO</v>
      </c>
      <c r="R6" s="17" t="str">
        <f>[2]Abril!$I$21</f>
        <v>SO</v>
      </c>
      <c r="S6" s="17" t="str">
        <f>[2]Abril!$I$22</f>
        <v>SO</v>
      </c>
      <c r="T6" s="20" t="str">
        <f>[2]Abril!$I$23</f>
        <v>SO</v>
      </c>
      <c r="U6" s="20" t="str">
        <f>[2]Abril!$I$24</f>
        <v>SO</v>
      </c>
      <c r="V6" s="20" t="str">
        <f>[2]Abril!$I$25</f>
        <v>SO</v>
      </c>
      <c r="W6" s="20" t="str">
        <f>[2]Abril!$I$26</f>
        <v>SO</v>
      </c>
      <c r="X6" s="20" t="str">
        <f>[2]Abril!$I$27</f>
        <v>SO</v>
      </c>
      <c r="Y6" s="20" t="str">
        <f>[2]Abril!$I$28</f>
        <v>SO</v>
      </c>
      <c r="Z6" s="20" t="str">
        <f>[2]Abril!$I$29</f>
        <v>SO</v>
      </c>
      <c r="AA6" s="20" t="str">
        <f>[2]Abril!$I$30</f>
        <v>SO</v>
      </c>
      <c r="AB6" s="20" t="str">
        <f>[2]Abril!$I$31</f>
        <v>SO</v>
      </c>
      <c r="AC6" s="20" t="str">
        <f>[2]Abril!$I$32</f>
        <v>SO</v>
      </c>
      <c r="AD6" s="20" t="str">
        <f>[2]Abril!$I$33</f>
        <v>SO</v>
      </c>
      <c r="AE6" s="20" t="str">
        <f>[2]Abril!$I$34</f>
        <v>SO</v>
      </c>
      <c r="AF6" s="45" t="s">
        <v>141</v>
      </c>
      <c r="AG6" s="2"/>
    </row>
    <row r="7" spans="1:34" ht="12" customHeight="1" x14ac:dyDescent="0.2">
      <c r="A7" s="15" t="s">
        <v>1</v>
      </c>
      <c r="B7" s="17" t="str">
        <f>[3]Abril!$I$5</f>
        <v>SE</v>
      </c>
      <c r="C7" s="17" t="str">
        <f>[3]Abril!$I$6</f>
        <v>SE</v>
      </c>
      <c r="D7" s="17" t="str">
        <f>[3]Abril!$I$7</f>
        <v>SE</v>
      </c>
      <c r="E7" s="17" t="str">
        <f>[3]Abril!$I$8</f>
        <v>NO</v>
      </c>
      <c r="F7" s="17" t="str">
        <f>[3]Abril!$I$9</f>
        <v>NO</v>
      </c>
      <c r="G7" s="17" t="str">
        <f>[3]Abril!$I$10</f>
        <v>S</v>
      </c>
      <c r="H7" s="17" t="str">
        <f>[3]Abril!$I$11</f>
        <v>SE</v>
      </c>
      <c r="I7" s="17" t="str">
        <f>[3]Abril!$I$12</f>
        <v>SE</v>
      </c>
      <c r="J7" s="17" t="str">
        <f>[3]Abril!$I$13</f>
        <v>SE</v>
      </c>
      <c r="K7" s="17" t="str">
        <f>[3]Abril!$I$14</f>
        <v>SE</v>
      </c>
      <c r="L7" s="17" t="str">
        <f>[3]Abril!$I$15</f>
        <v>S</v>
      </c>
      <c r="M7" s="17" t="str">
        <f>[3]Abril!$I$16</f>
        <v>S</v>
      </c>
      <c r="N7" s="17" t="str">
        <f>[3]Abril!$I$17</f>
        <v>NO</v>
      </c>
      <c r="O7" s="17" t="str">
        <f>[3]Abril!$I$18</f>
        <v>NO</v>
      </c>
      <c r="P7" s="17" t="str">
        <f>[3]Abril!$I$19</f>
        <v>SE</v>
      </c>
      <c r="Q7" s="17" t="str">
        <f>[3]Abril!$I$20</f>
        <v>SE</v>
      </c>
      <c r="R7" s="17" t="str">
        <f>[3]Abril!$I$21</f>
        <v>SE</v>
      </c>
      <c r="S7" s="17" t="str">
        <f>[3]Abril!$I$22</f>
        <v>S</v>
      </c>
      <c r="T7" s="20" t="str">
        <f>[3]Abril!$I$23</f>
        <v>NO</v>
      </c>
      <c r="U7" s="20" t="str">
        <f>[3]Abril!$I$24</f>
        <v>NO</v>
      </c>
      <c r="V7" s="20" t="str">
        <f>[3]Abril!$I$25</f>
        <v>SE</v>
      </c>
      <c r="W7" s="20" t="str">
        <f>[3]Abril!$I$26</f>
        <v>S</v>
      </c>
      <c r="X7" s="20" t="str">
        <f>[3]Abril!$I$27</f>
        <v>S</v>
      </c>
      <c r="Y7" s="20" t="str">
        <f>[3]Abril!$I$28</f>
        <v>S</v>
      </c>
      <c r="Z7" s="20" t="str">
        <f>[3]Abril!$I$29</f>
        <v>S</v>
      </c>
      <c r="AA7" s="20" t="str">
        <f>[3]Abril!$I$30</f>
        <v>SE</v>
      </c>
      <c r="AB7" s="20" t="str">
        <f>[3]Abril!$I$31</f>
        <v>SE</v>
      </c>
      <c r="AC7" s="20" t="str">
        <f>[3]Abril!$I$32</f>
        <v>S</v>
      </c>
      <c r="AD7" s="20" t="str">
        <f>[3]Abril!$I$33</f>
        <v>SE</v>
      </c>
      <c r="AE7" s="20" t="str">
        <f>[3]Abril!$I$34</f>
        <v>SE</v>
      </c>
      <c r="AF7" s="45" t="str">
        <f>[3]Abril!$I$35</f>
        <v>SE</v>
      </c>
      <c r="AG7" s="2"/>
    </row>
    <row r="8" spans="1:34" ht="12" customHeight="1" x14ac:dyDescent="0.2">
      <c r="A8" s="15" t="s">
        <v>55</v>
      </c>
      <c r="B8" s="18" t="str">
        <f>[4]Abril!$I$5</f>
        <v>SE</v>
      </c>
      <c r="C8" s="18" t="str">
        <f>[4]Abril!$I$6</f>
        <v>S</v>
      </c>
      <c r="D8" s="18" t="str">
        <f>[4]Abril!$I$7</f>
        <v>L</v>
      </c>
      <c r="E8" s="18" t="str">
        <f>[4]Abril!$I$8</f>
        <v>L</v>
      </c>
      <c r="F8" s="18" t="str">
        <f>[4]Abril!$I$9</f>
        <v>L</v>
      </c>
      <c r="G8" s="18" t="str">
        <f>[4]Abril!$I$10</f>
        <v>SO</v>
      </c>
      <c r="H8" s="18" t="str">
        <f>[4]Abril!$I$11</f>
        <v>L</v>
      </c>
      <c r="I8" s="18" t="str">
        <f>[4]Abril!$I$12</f>
        <v>L</v>
      </c>
      <c r="J8" s="18" t="str">
        <f>[4]Abril!$I$13</f>
        <v>SE</v>
      </c>
      <c r="K8" s="18" t="str">
        <f>[4]Abril!$I$14</f>
        <v>SE</v>
      </c>
      <c r="L8" s="18" t="str">
        <f>[4]Abril!$I$15</f>
        <v>SE</v>
      </c>
      <c r="M8" s="18" t="str">
        <f>[4]Abril!$I$16</f>
        <v>SE</v>
      </c>
      <c r="N8" s="18" t="str">
        <f>[4]Abril!$I$17</f>
        <v>L</v>
      </c>
      <c r="O8" s="18" t="str">
        <f>[4]Abril!$I$18</f>
        <v>L</v>
      </c>
      <c r="P8" s="18" t="str">
        <f>[4]Abril!$I$19</f>
        <v>SE</v>
      </c>
      <c r="Q8" s="18" t="str">
        <f>[4]Abril!$I$20</f>
        <v>SO</v>
      </c>
      <c r="R8" s="18" t="str">
        <f>[4]Abril!$I$21</f>
        <v>L</v>
      </c>
      <c r="S8" s="18" t="str">
        <f>[4]Abril!$I$22</f>
        <v>SE</v>
      </c>
      <c r="T8" s="21" t="str">
        <f>[4]Abril!$I$23</f>
        <v>SE</v>
      </c>
      <c r="U8" s="21" t="str">
        <f>[4]Abril!$I$24</f>
        <v>NE</v>
      </c>
      <c r="V8" s="21" t="str">
        <f>[4]Abril!$I$25</f>
        <v>O</v>
      </c>
      <c r="W8" s="21" t="str">
        <f>[4]Abril!$I$26</f>
        <v>NO</v>
      </c>
      <c r="X8" s="21" t="str">
        <f>[4]Abril!$I$27</f>
        <v>SE</v>
      </c>
      <c r="Y8" s="21" t="str">
        <f>[4]Abril!$I$28</f>
        <v>SE</v>
      </c>
      <c r="Z8" s="21" t="str">
        <f>[4]Abril!$I$29</f>
        <v>S</v>
      </c>
      <c r="AA8" s="21" t="str">
        <f>[4]Abril!$I$30</f>
        <v>L</v>
      </c>
      <c r="AB8" s="21" t="str">
        <f>[4]Abril!$I$31</f>
        <v>SE</v>
      </c>
      <c r="AC8" s="21" t="str">
        <f>[4]Abril!$I$32</f>
        <v>SE</v>
      </c>
      <c r="AD8" s="21" t="str">
        <f>[4]Abril!$I$33</f>
        <v>SE</v>
      </c>
      <c r="AE8" s="21" t="str">
        <f>[4]Abril!$I$34</f>
        <v>L</v>
      </c>
      <c r="AF8" s="45" t="str">
        <f>[4]Abril!$I$35</f>
        <v>SE</v>
      </c>
      <c r="AG8" s="2"/>
    </row>
    <row r="9" spans="1:34" ht="11.25" customHeight="1" x14ac:dyDescent="0.2">
      <c r="A9" s="15" t="s">
        <v>48</v>
      </c>
      <c r="B9" s="22" t="str">
        <f>[5]Abril!$I$5</f>
        <v>S</v>
      </c>
      <c r="C9" s="22" t="str">
        <f>[5]Abril!$I$6</f>
        <v>S</v>
      </c>
      <c r="D9" s="22" t="str">
        <f>[5]Abril!$I$7</f>
        <v>N</v>
      </c>
      <c r="E9" s="22" t="str">
        <f>[5]Abril!$I$8</f>
        <v>NE</v>
      </c>
      <c r="F9" s="22" t="str">
        <f>[5]Abril!$I$9</f>
        <v>N</v>
      </c>
      <c r="G9" s="22" t="str">
        <f>[5]Abril!$I$10</f>
        <v>S</v>
      </c>
      <c r="H9" s="22" t="str">
        <f>[5]Abril!$I$11</f>
        <v>NE</v>
      </c>
      <c r="I9" s="22" t="str">
        <f>[5]Abril!$I$12</f>
        <v>NE</v>
      </c>
      <c r="J9" s="22" t="str">
        <f>[5]Abril!$I$13</f>
        <v>NE</v>
      </c>
      <c r="K9" s="22" t="str">
        <f>[5]Abril!$I$14</f>
        <v>N</v>
      </c>
      <c r="L9" s="22" t="str">
        <f>[5]Abril!$I$15</f>
        <v>N</v>
      </c>
      <c r="M9" s="22" t="str">
        <f>[5]Abril!$I$16</f>
        <v>NE</v>
      </c>
      <c r="N9" s="22" t="str">
        <f>[5]Abril!$I$17</f>
        <v>NE</v>
      </c>
      <c r="O9" s="22" t="str">
        <f>[5]Abril!$I$18</f>
        <v>NE</v>
      </c>
      <c r="P9" s="22" t="str">
        <f>[5]Abril!$I$19</f>
        <v>NE</v>
      </c>
      <c r="Q9" s="22" t="str">
        <f>[5]Abril!$I$20</f>
        <v>NE</v>
      </c>
      <c r="R9" s="22" t="str">
        <f>[5]Abril!$I$21</f>
        <v>N</v>
      </c>
      <c r="S9" s="22" t="str">
        <f>[5]Abril!$I$22</f>
        <v>S</v>
      </c>
      <c r="T9" s="21" t="str">
        <f>[5]Abril!$I$23</f>
        <v>NE</v>
      </c>
      <c r="U9" s="21" t="str">
        <f>[5]Abril!$I$24</f>
        <v>NE</v>
      </c>
      <c r="V9" s="21" t="str">
        <f>[5]Abril!$I$25</f>
        <v>O</v>
      </c>
      <c r="W9" s="21" t="str">
        <f>[5]Abril!$I$26</f>
        <v>S</v>
      </c>
      <c r="X9" s="21" t="str">
        <f>[5]Abril!$I$27</f>
        <v>S</v>
      </c>
      <c r="Y9" s="21" t="str">
        <f>[5]Abril!$I$28</f>
        <v>SO</v>
      </c>
      <c r="Z9" s="21" t="str">
        <f>[5]Abril!$I$29</f>
        <v>SO</v>
      </c>
      <c r="AA9" s="21" t="str">
        <f>[5]Abril!$I$30</f>
        <v>NE</v>
      </c>
      <c r="AB9" s="21" t="str">
        <f>[5]Abril!$I$31</f>
        <v>NE</v>
      </c>
      <c r="AC9" s="21" t="str">
        <f>[5]Abril!$I$32</f>
        <v>NE</v>
      </c>
      <c r="AD9" s="21" t="str">
        <f>[5]Abril!$I$33</f>
        <v>NE</v>
      </c>
      <c r="AE9" s="21" t="str">
        <f>[5]Abril!$I$34</f>
        <v>NE</v>
      </c>
      <c r="AF9" s="45" t="str">
        <f>[5]Abril!$I$35</f>
        <v>NE</v>
      </c>
      <c r="AG9" s="2"/>
    </row>
    <row r="10" spans="1:34" ht="12.75" customHeight="1" x14ac:dyDescent="0.2">
      <c r="A10" s="15" t="s">
        <v>2</v>
      </c>
      <c r="B10" s="23" t="str">
        <f>[6]Abril!$I$5</f>
        <v>N</v>
      </c>
      <c r="C10" s="23" t="str">
        <f>[6]Abril!$I$6</f>
        <v>SE</v>
      </c>
      <c r="D10" s="23" t="str">
        <f>[6]Abril!$I$7</f>
        <v>L</v>
      </c>
      <c r="E10" s="23" t="str">
        <f>[6]Abril!$I$8</f>
        <v>NE</v>
      </c>
      <c r="F10" s="23" t="str">
        <f>[6]Abril!$I$9</f>
        <v>N</v>
      </c>
      <c r="G10" s="23" t="str">
        <f>[6]Abril!$I$10</f>
        <v>N</v>
      </c>
      <c r="H10" s="23" t="str">
        <f>[6]Abril!$I$11</f>
        <v>SE</v>
      </c>
      <c r="I10" s="23" t="str">
        <f>[6]Abril!$I$12</f>
        <v>L</v>
      </c>
      <c r="J10" s="23" t="str">
        <f>[6]Abril!$I$13</f>
        <v>L</v>
      </c>
      <c r="K10" s="23" t="str">
        <f>[6]Abril!$I$14</f>
        <v>SE</v>
      </c>
      <c r="L10" s="23" t="str">
        <f>[6]Abril!$I$15</f>
        <v>SE</v>
      </c>
      <c r="M10" s="23" t="str">
        <f>[6]Abril!$I$16</f>
        <v>L</v>
      </c>
      <c r="N10" s="23" t="str">
        <f>[6]Abril!$I$17</f>
        <v>L</v>
      </c>
      <c r="O10" s="23" t="str">
        <f>[6]Abril!$I$18</f>
        <v>N</v>
      </c>
      <c r="P10" s="23" t="str">
        <f>[6]Abril!$I$19</f>
        <v>N</v>
      </c>
      <c r="Q10" s="23" t="str">
        <f>[6]Abril!$I$20</f>
        <v>L</v>
      </c>
      <c r="R10" s="23" t="str">
        <f>[6]Abril!$I$21</f>
        <v>L</v>
      </c>
      <c r="S10" s="23" t="str">
        <f>[6]Abril!$I$22</f>
        <v>N</v>
      </c>
      <c r="T10" s="20" t="str">
        <f>[6]Abril!$I$23</f>
        <v>N</v>
      </c>
      <c r="U10" s="20" t="str">
        <f>[6]Abril!$I$24</f>
        <v>NE</v>
      </c>
      <c r="V10" s="23" t="str">
        <f>[6]Abril!$I$25</f>
        <v>N</v>
      </c>
      <c r="W10" s="20" t="str">
        <f>[6]Abril!$I$26</f>
        <v>N</v>
      </c>
      <c r="X10" s="20" t="str">
        <f>[6]Abril!$I$27</f>
        <v>SE</v>
      </c>
      <c r="Y10" s="20" t="str">
        <f>[6]Abril!$I$28</f>
        <v>SE</v>
      </c>
      <c r="Z10" s="20" t="str">
        <f>[6]Abril!$I$29</f>
        <v>SE</v>
      </c>
      <c r="AA10" s="20" t="str">
        <f>[6]Abril!$I$30</f>
        <v>L</v>
      </c>
      <c r="AB10" s="20" t="str">
        <f>[6]Abril!$I$31</f>
        <v>L</v>
      </c>
      <c r="AC10" s="20" t="str">
        <f>[6]Abril!$I$32</f>
        <v>L</v>
      </c>
      <c r="AD10" s="20" t="str">
        <f>[6]Abril!$I$33</f>
        <v>SE</v>
      </c>
      <c r="AE10" s="20" t="str">
        <f>[6]Abril!$I$34</f>
        <v>L</v>
      </c>
      <c r="AF10" s="45" t="str">
        <f>[6]Abril!$I$35</f>
        <v>L</v>
      </c>
      <c r="AG10" s="2"/>
    </row>
    <row r="11" spans="1:34" ht="11.25" customHeight="1" x14ac:dyDescent="0.2">
      <c r="A11" s="15" t="s">
        <v>3</v>
      </c>
      <c r="B11" s="23" t="str">
        <f>[7]Abril!$I$5</f>
        <v>S</v>
      </c>
      <c r="C11" s="23" t="str">
        <f>[7]Abril!$I$6</f>
        <v>L</v>
      </c>
      <c r="D11" s="23" t="str">
        <f>[7]Abril!$I$7</f>
        <v>NE</v>
      </c>
      <c r="E11" s="23" t="str">
        <f>[7]Abril!$I$8</f>
        <v>SE</v>
      </c>
      <c r="F11" s="23" t="str">
        <f>[7]Abril!$I$9</f>
        <v>O</v>
      </c>
      <c r="G11" s="23" t="str">
        <f>[7]Abril!$I$10</f>
        <v>SO</v>
      </c>
      <c r="H11" s="23" t="str">
        <f>[7]Abril!$I$11</f>
        <v>L</v>
      </c>
      <c r="I11" s="23" t="str">
        <f>[7]Abril!$I$12</f>
        <v>L</v>
      </c>
      <c r="J11" s="23" t="str">
        <f>[7]Abril!$I$13</f>
        <v>L</v>
      </c>
      <c r="K11" s="23" t="str">
        <f>[7]Abril!$I$14</f>
        <v>SE</v>
      </c>
      <c r="L11" s="23" t="str">
        <f>[7]Abril!$I$15</f>
        <v>L</v>
      </c>
      <c r="M11" s="23" t="str">
        <f>[7]Abril!$I$16</f>
        <v>O</v>
      </c>
      <c r="N11" s="23" t="str">
        <f>[7]Abril!$I$17</f>
        <v>O</v>
      </c>
      <c r="O11" s="23" t="str">
        <f>[7]Abril!$I$18</f>
        <v>NO</v>
      </c>
      <c r="P11" s="23" t="str">
        <f>[7]Abril!$I$19</f>
        <v>NO</v>
      </c>
      <c r="Q11" s="23" t="str">
        <f>[7]Abril!$I$20</f>
        <v>O</v>
      </c>
      <c r="R11" s="23" t="str">
        <f>[7]Abril!$I$21</f>
        <v>L</v>
      </c>
      <c r="S11" s="23" t="str">
        <f>[7]Abril!$I$22</f>
        <v>NO</v>
      </c>
      <c r="T11" s="20" t="str">
        <f>[7]Abril!$I$23</f>
        <v>NO</v>
      </c>
      <c r="U11" s="20" t="str">
        <f>[7]Abril!$I$24</f>
        <v>O</v>
      </c>
      <c r="V11" s="20" t="str">
        <f>[7]Abril!$I$25</f>
        <v>NO</v>
      </c>
      <c r="W11" s="20" t="str">
        <f>[7]Abril!$I$26</f>
        <v>SE</v>
      </c>
      <c r="X11" s="20" t="str">
        <f>[7]Abril!$I$27</f>
        <v>O</v>
      </c>
      <c r="Y11" s="20" t="str">
        <f>[7]Abril!$I$28</f>
        <v>L</v>
      </c>
      <c r="Z11" s="20" t="str">
        <f>[7]Abril!$I$29</f>
        <v>NO</v>
      </c>
      <c r="AA11" s="20" t="str">
        <f>[7]Abril!$I$30</f>
        <v>L</v>
      </c>
      <c r="AB11" s="20" t="str">
        <f>[7]Abril!$I$31</f>
        <v>SO</v>
      </c>
      <c r="AC11" s="20" t="str">
        <f>[7]Abril!$I$32</f>
        <v>O</v>
      </c>
      <c r="AD11" s="20" t="str">
        <f>[7]Abril!$I$33</f>
        <v>O</v>
      </c>
      <c r="AE11" s="20" t="str">
        <f>[7]Abril!$I$34</f>
        <v>SE</v>
      </c>
      <c r="AF11" s="45" t="str">
        <f>[7]Abril!$I$35</f>
        <v>L</v>
      </c>
      <c r="AG11" s="2"/>
    </row>
    <row r="12" spans="1:34" ht="10.5" customHeight="1" x14ac:dyDescent="0.2">
      <c r="A12" s="15" t="s">
        <v>4</v>
      </c>
      <c r="B12" s="23" t="str">
        <f>[8]Abril!$I$5</f>
        <v>O</v>
      </c>
      <c r="C12" s="23" t="str">
        <f>[8]Abril!$I$6</f>
        <v>L</v>
      </c>
      <c r="D12" s="23" t="str">
        <f>[8]Abril!$I$7</f>
        <v>NE</v>
      </c>
      <c r="E12" s="23" t="str">
        <f>[8]Abril!$I$8</f>
        <v>N</v>
      </c>
      <c r="F12" s="23" t="str">
        <f>[8]Abril!$I$9</f>
        <v>NO</v>
      </c>
      <c r="G12" s="23" t="str">
        <f>[8]Abril!$I$10</f>
        <v>O</v>
      </c>
      <c r="H12" s="23" t="str">
        <f>[8]Abril!$I$11</f>
        <v>SE</v>
      </c>
      <c r="I12" s="23" t="str">
        <f>[8]Abril!$I$12</f>
        <v>L</v>
      </c>
      <c r="J12" s="23" t="str">
        <f>[8]Abril!$I$13</f>
        <v>L</v>
      </c>
      <c r="K12" s="23" t="str">
        <f>[8]Abril!$I$14</f>
        <v>SE</v>
      </c>
      <c r="L12" s="23" t="str">
        <f>[8]Abril!$I$15</f>
        <v>L</v>
      </c>
      <c r="M12" s="23" t="str">
        <f>[8]Abril!$I$16</f>
        <v>L</v>
      </c>
      <c r="N12" s="23" t="str">
        <f>[8]Abril!$I$17</f>
        <v>L</v>
      </c>
      <c r="O12" s="23" t="str">
        <f>[8]Abril!$I$18</f>
        <v>NE</v>
      </c>
      <c r="P12" s="23" t="str">
        <f>[8]Abril!$I$19</f>
        <v>NO</v>
      </c>
      <c r="Q12" s="23" t="str">
        <f>[8]Abril!$I$20</f>
        <v>SE</v>
      </c>
      <c r="R12" s="23" t="str">
        <f>[8]Abril!$I$21</f>
        <v>NE</v>
      </c>
      <c r="S12" s="23" t="str">
        <f>[8]Abril!$I$22</f>
        <v>NO</v>
      </c>
      <c r="T12" s="20" t="str">
        <f>[8]Abril!$I$23</f>
        <v>NO</v>
      </c>
      <c r="U12" s="20" t="str">
        <f>[8]Abril!$I$24</f>
        <v>N</v>
      </c>
      <c r="V12" s="20" t="str">
        <f>[8]Abril!$I$25</f>
        <v>SO</v>
      </c>
      <c r="W12" s="20" t="str">
        <f>[8]Abril!$I$26</f>
        <v>SE</v>
      </c>
      <c r="X12" s="20" t="str">
        <f>[8]Abril!$I$27</f>
        <v>SE</v>
      </c>
      <c r="Y12" s="20" t="str">
        <f>[8]Abril!$I$28</f>
        <v>NE</v>
      </c>
      <c r="Z12" s="20" t="str">
        <f>[8]Abril!$I$29</f>
        <v>SE</v>
      </c>
      <c r="AA12" s="20" t="str">
        <f>[8]Abril!$I$30</f>
        <v>L</v>
      </c>
      <c r="AB12" s="20" t="str">
        <f>[8]Abril!$I$31</f>
        <v>SE</v>
      </c>
      <c r="AC12" s="20" t="str">
        <f>[8]Abril!$I$32</f>
        <v>N</v>
      </c>
      <c r="AD12" s="20" t="str">
        <f>[8]Abril!$I$33</f>
        <v>N</v>
      </c>
      <c r="AE12" s="20" t="str">
        <f>[8]Abril!$I$34</f>
        <v>N</v>
      </c>
      <c r="AF12" s="45" t="str">
        <f>[8]Abril!$I$35</f>
        <v>L</v>
      </c>
      <c r="AG12" s="2"/>
    </row>
    <row r="13" spans="1:34" ht="10.5" customHeight="1" x14ac:dyDescent="0.2">
      <c r="A13" s="15" t="s">
        <v>5</v>
      </c>
      <c r="B13" s="20" t="str">
        <f>[9]Abril!$I$5</f>
        <v>L</v>
      </c>
      <c r="C13" s="20" t="str">
        <f>[9]Abril!$I$6</f>
        <v>NO</v>
      </c>
      <c r="D13" s="20" t="str">
        <f>[9]Abril!$I$7</f>
        <v>SE</v>
      </c>
      <c r="E13" s="20" t="str">
        <f>[9]Abril!$I$8</f>
        <v>N</v>
      </c>
      <c r="F13" s="20" t="str">
        <f>[9]Abril!$I$9</f>
        <v>NO</v>
      </c>
      <c r="G13" s="20" t="str">
        <f>[9]Abril!$I$10</f>
        <v>SO</v>
      </c>
      <c r="H13" s="20" t="str">
        <f>[9]Abril!$I$11</f>
        <v>SE</v>
      </c>
      <c r="I13" s="20" t="str">
        <f>[9]Abril!$I$12</f>
        <v>N</v>
      </c>
      <c r="J13" s="20" t="str">
        <f>[9]Abril!$I$13</f>
        <v>L</v>
      </c>
      <c r="K13" s="20" t="str">
        <f>[9]Abril!$I$14</f>
        <v>O</v>
      </c>
      <c r="L13" s="20" t="str">
        <f>[9]Abril!$I$15</f>
        <v>NO</v>
      </c>
      <c r="M13" s="20" t="str">
        <f>[9]Abril!$I$16</f>
        <v>NO</v>
      </c>
      <c r="N13" s="20" t="str">
        <f>[9]Abril!$I$17</f>
        <v>L</v>
      </c>
      <c r="O13" s="20" t="str">
        <f>[9]Abril!$I$18</f>
        <v>L</v>
      </c>
      <c r="P13" s="20" t="str">
        <f>[9]Abril!$I$19</f>
        <v>L</v>
      </c>
      <c r="Q13" s="20" t="str">
        <f>[9]Abril!$I$20</f>
        <v>L</v>
      </c>
      <c r="R13" s="20" t="str">
        <f>[9]Abril!$I$21</f>
        <v>L</v>
      </c>
      <c r="S13" s="20" t="str">
        <f>[9]Abril!$I$22</f>
        <v>L</v>
      </c>
      <c r="T13" s="20" t="str">
        <f>[9]Abril!$I$23</f>
        <v>L</v>
      </c>
      <c r="U13" s="20" t="str">
        <f>[9]Abril!$I$24</f>
        <v>L</v>
      </c>
      <c r="V13" s="20" t="str">
        <f>[9]Abril!$I$25</f>
        <v>NO</v>
      </c>
      <c r="W13" s="20" t="str">
        <f>[9]Abril!$I$26</f>
        <v>SO</v>
      </c>
      <c r="X13" s="20" t="str">
        <f>[9]Abril!$I$27</f>
        <v>SO</v>
      </c>
      <c r="Y13" s="20" t="str">
        <f>[9]Abril!$I$28</f>
        <v>NO</v>
      </c>
      <c r="Z13" s="20" t="str">
        <f>[9]Abril!$I$29</f>
        <v>SE</v>
      </c>
      <c r="AA13" s="20" t="str">
        <f>[9]Abril!$I$30</f>
        <v>L</v>
      </c>
      <c r="AB13" s="20" t="str">
        <f>[9]Abril!$I$31</f>
        <v>L</v>
      </c>
      <c r="AC13" s="20" t="str">
        <f>[9]Abril!$I$32</f>
        <v>L</v>
      </c>
      <c r="AD13" s="20" t="str">
        <f>[9]Abril!$I$33</f>
        <v>SO</v>
      </c>
      <c r="AE13" s="20" t="str">
        <f>[9]Abril!$I$34</f>
        <v>NE</v>
      </c>
      <c r="AF13" s="45" t="str">
        <f>[9]Abril!$I$35</f>
        <v>L</v>
      </c>
      <c r="AG13" s="2"/>
    </row>
    <row r="14" spans="1:34" ht="12" customHeight="1" x14ac:dyDescent="0.2">
      <c r="A14" s="15" t="s">
        <v>50</v>
      </c>
      <c r="B14" s="20" t="str">
        <f>[10]Abril!$I$5</f>
        <v>NE</v>
      </c>
      <c r="C14" s="20" t="str">
        <f>[10]Abril!$I$6</f>
        <v>NE</v>
      </c>
      <c r="D14" s="20" t="str">
        <f>[10]Abril!$I$7</f>
        <v>NE</v>
      </c>
      <c r="E14" s="20" t="str">
        <f>[10]Abril!$I$8</f>
        <v>NE</v>
      </c>
      <c r="F14" s="20" t="str">
        <f>[10]Abril!$I$9</f>
        <v>NE</v>
      </c>
      <c r="G14" s="20" t="str">
        <f>[10]Abril!$I$10</f>
        <v>O</v>
      </c>
      <c r="H14" s="20" t="str">
        <f>[10]Abril!$I$11</f>
        <v>S</v>
      </c>
      <c r="I14" s="20" t="str">
        <f>[10]Abril!$I$12</f>
        <v>L</v>
      </c>
      <c r="J14" s="20" t="str">
        <f>[10]Abril!$I$13</f>
        <v>L</v>
      </c>
      <c r="K14" s="20" t="str">
        <f>[10]Abril!$I$14</f>
        <v>L</v>
      </c>
      <c r="L14" s="20" t="str">
        <f>[10]Abril!$I$15</f>
        <v>L</v>
      </c>
      <c r="M14" s="20" t="str">
        <f>[10]Abril!$I$16</f>
        <v>N</v>
      </c>
      <c r="N14" s="20" t="str">
        <f>[10]Abril!$I$17</f>
        <v>NE</v>
      </c>
      <c r="O14" s="20" t="str">
        <f>[10]Abril!$I$18</f>
        <v>NE</v>
      </c>
      <c r="P14" s="20" t="str">
        <f>[10]Abril!$I$19</f>
        <v>NE</v>
      </c>
      <c r="Q14" s="20" t="str">
        <f>[10]Abril!$I$20</f>
        <v>NE</v>
      </c>
      <c r="R14" s="20" t="str">
        <f>[10]Abril!$I$21</f>
        <v>NE</v>
      </c>
      <c r="S14" s="20" t="str">
        <f>[10]Abril!$I$22</f>
        <v>NE</v>
      </c>
      <c r="T14" s="20" t="str">
        <f>[10]Abril!$I$23</f>
        <v>NO</v>
      </c>
      <c r="U14" s="20" t="str">
        <f>[10]Abril!$I$24</f>
        <v>NE</v>
      </c>
      <c r="V14" s="20" t="str">
        <f>[10]Abril!$I$25</f>
        <v>NE</v>
      </c>
      <c r="W14" s="20" t="str">
        <f>[10]Abril!$I$26</f>
        <v>NE</v>
      </c>
      <c r="X14" s="20" t="str">
        <f>[10]Abril!$I$27</f>
        <v>SE</v>
      </c>
      <c r="Y14" s="20" t="str">
        <f>[10]Abril!$I$28</f>
        <v>L</v>
      </c>
      <c r="Z14" s="20" t="str">
        <f>[10]Abril!$I$29</f>
        <v>L</v>
      </c>
      <c r="AA14" s="20" t="str">
        <f>[10]Abril!$I$30</f>
        <v>L</v>
      </c>
      <c r="AB14" s="20" t="str">
        <f>[10]Abril!$I$31</f>
        <v>NE</v>
      </c>
      <c r="AC14" s="20" t="str">
        <f>[10]Abril!$I$32</f>
        <v>NE</v>
      </c>
      <c r="AD14" s="20" t="str">
        <f>[10]Abril!$I$33</f>
        <v>NE</v>
      </c>
      <c r="AE14" s="20" t="str">
        <f>[10]Abril!$I$34</f>
        <v>NE</v>
      </c>
      <c r="AF14" s="45" t="str">
        <f>[10]Abril!$I$35</f>
        <v>NE</v>
      </c>
      <c r="AG14" s="2"/>
    </row>
    <row r="15" spans="1:34" ht="9.75" customHeight="1" x14ac:dyDescent="0.2">
      <c r="A15" s="15" t="s">
        <v>6</v>
      </c>
      <c r="B15" s="20" t="str">
        <f>[11]Abril!$I$5</f>
        <v>O</v>
      </c>
      <c r="C15" s="20" t="str">
        <f>[11]Abril!$I$6</f>
        <v>SE</v>
      </c>
      <c r="D15" s="20" t="str">
        <f>[11]Abril!$I$7</f>
        <v>SE</v>
      </c>
      <c r="E15" s="20" t="str">
        <f>[11]Abril!$I$8</f>
        <v>NO</v>
      </c>
      <c r="F15" s="20" t="str">
        <f>[11]Abril!$I$9</f>
        <v>NO</v>
      </c>
      <c r="G15" s="20" t="str">
        <f>[11]Abril!$I$10</f>
        <v>SO</v>
      </c>
      <c r="H15" s="20" t="str">
        <f>[11]Abril!$I$11</f>
        <v>SE</v>
      </c>
      <c r="I15" s="20" t="str">
        <f>[11]Abril!$I$12</f>
        <v>SE</v>
      </c>
      <c r="J15" s="20" t="str">
        <f>[11]Abril!$I$13</f>
        <v>S</v>
      </c>
      <c r="K15" s="20" t="str">
        <f>[11]Abril!$I$14</f>
        <v>L</v>
      </c>
      <c r="L15" s="20" t="str">
        <f>[11]Abril!$I$15</f>
        <v>SE</v>
      </c>
      <c r="M15" s="20" t="str">
        <f>[11]Abril!$I$16</f>
        <v>L</v>
      </c>
      <c r="N15" s="20" t="str">
        <f>[11]Abril!$I$17</f>
        <v>L</v>
      </c>
      <c r="O15" s="20" t="str">
        <f>[11]Abril!$I$18</f>
        <v>NO</v>
      </c>
      <c r="P15" s="20" t="str">
        <f>[11]Abril!$I$19</f>
        <v>NE</v>
      </c>
      <c r="Q15" s="20" t="str">
        <f>[11]Abril!$I$20</f>
        <v>SE</v>
      </c>
      <c r="R15" s="20" t="str">
        <f>[11]Abril!$I$21</f>
        <v>NO</v>
      </c>
      <c r="S15" s="20" t="str">
        <f>[11]Abril!$I$22</f>
        <v>O</v>
      </c>
      <c r="T15" s="20" t="str">
        <f>[11]Abril!$I$23</f>
        <v>L</v>
      </c>
      <c r="U15" s="20" t="str">
        <f>[11]Abril!$I$24</f>
        <v>SE</v>
      </c>
      <c r="V15" s="20" t="str">
        <f>[11]Abril!$I$25</f>
        <v>L</v>
      </c>
      <c r="W15" s="20" t="str">
        <f>[11]Abril!$I$26</f>
        <v>S</v>
      </c>
      <c r="X15" s="20" t="str">
        <f>[11]Abril!$I$27</f>
        <v>S</v>
      </c>
      <c r="Y15" s="20" t="str">
        <f>[11]Abril!$I$28</f>
        <v>SE</v>
      </c>
      <c r="Z15" s="20" t="str">
        <f>[11]Abril!$I$29</f>
        <v>SE</v>
      </c>
      <c r="AA15" s="20" t="str">
        <f>[11]Abril!$I$30</f>
        <v>SE</v>
      </c>
      <c r="AB15" s="20" t="str">
        <f>[11]Abril!$I$31</f>
        <v>L</v>
      </c>
      <c r="AC15" s="20" t="str">
        <f>[11]Abril!$I$32</f>
        <v>SE</v>
      </c>
      <c r="AD15" s="20" t="str">
        <f>[11]Abril!$I$33</f>
        <v>L</v>
      </c>
      <c r="AE15" s="20" t="str">
        <f>[11]Abril!$I$34</f>
        <v>SE</v>
      </c>
      <c r="AF15" s="45" t="str">
        <f>[11]Abril!$I$35</f>
        <v>SE</v>
      </c>
      <c r="AG15" s="2"/>
      <c r="AH15" t="s">
        <v>54</v>
      </c>
    </row>
    <row r="16" spans="1:34" ht="10.5" customHeight="1" x14ac:dyDescent="0.2">
      <c r="A16" s="15" t="s">
        <v>7</v>
      </c>
      <c r="B16" s="23" t="str">
        <f>[12]Abril!$I$5</f>
        <v>S</v>
      </c>
      <c r="C16" s="23" t="str">
        <f>[12]Abril!$I$6</f>
        <v>SE</v>
      </c>
      <c r="D16" s="23" t="str">
        <f>[12]Abril!$I$7</f>
        <v>NE</v>
      </c>
      <c r="E16" s="23" t="str">
        <f>[12]Abril!$I$8</f>
        <v>NE</v>
      </c>
      <c r="F16" s="23" t="str">
        <f>[12]Abril!$I$9</f>
        <v>NE</v>
      </c>
      <c r="G16" s="23" t="str">
        <f>[12]Abril!$I$10</f>
        <v>*</v>
      </c>
      <c r="H16" s="23" t="str">
        <f>[12]Abril!$I$11</f>
        <v>*</v>
      </c>
      <c r="I16" s="23" t="str">
        <f>[12]Abril!$I$12</f>
        <v>L</v>
      </c>
      <c r="J16" s="23" t="str">
        <f>[12]Abril!$I$13</f>
        <v>*</v>
      </c>
      <c r="K16" s="23" t="str">
        <f>[12]Abril!$I$14</f>
        <v>L</v>
      </c>
      <c r="L16" s="23" t="str">
        <f>[12]Abril!$I$15</f>
        <v>SE</v>
      </c>
      <c r="M16" s="23" t="str">
        <f>[12]Abril!$I$16</f>
        <v>L</v>
      </c>
      <c r="N16" s="23" t="str">
        <f>[12]Abril!$I$17</f>
        <v>NE</v>
      </c>
      <c r="O16" s="23" t="str">
        <f>[12]Abril!$I$18</f>
        <v>N</v>
      </c>
      <c r="P16" s="23" t="str">
        <f>[12]Abril!$I$19</f>
        <v>NO</v>
      </c>
      <c r="Q16" s="23" t="str">
        <f>[12]Abril!$I$20</f>
        <v>NE</v>
      </c>
      <c r="R16" s="23" t="str">
        <f>[12]Abril!$I$21</f>
        <v>NE</v>
      </c>
      <c r="S16" s="23" t="str">
        <f>[12]Abril!$I$22</f>
        <v>L</v>
      </c>
      <c r="T16" s="20" t="str">
        <f>[12]Abril!$I$23</f>
        <v>N</v>
      </c>
      <c r="U16" s="20" t="str">
        <f>[12]Abril!$I$24</f>
        <v>NO</v>
      </c>
      <c r="V16" s="20" t="str">
        <f>[12]Abril!$I$25</f>
        <v>N</v>
      </c>
      <c r="W16" s="20" t="str">
        <f>[12]Abril!$I$26</f>
        <v>S</v>
      </c>
      <c r="X16" s="20" t="str">
        <f>[12]Abril!$I$27</f>
        <v>SE</v>
      </c>
      <c r="Y16" s="20" t="str">
        <f>[12]Abril!$I$28</f>
        <v>SE</v>
      </c>
      <c r="Z16" s="20" t="str">
        <f>[12]Abril!$I$29</f>
        <v>SE</v>
      </c>
      <c r="AA16" s="20" t="str">
        <f>[12]Abril!$I$30</f>
        <v>NE</v>
      </c>
      <c r="AB16" s="20" t="str">
        <f>[12]Abril!$I$31</f>
        <v>L</v>
      </c>
      <c r="AC16" s="20" t="str">
        <f>[12]Abril!$I$32</f>
        <v>L</v>
      </c>
      <c r="AD16" s="20" t="str">
        <f>[12]Abril!$I$33</f>
        <v>*</v>
      </c>
      <c r="AE16" s="20" t="str">
        <f>[12]Abril!$I$34</f>
        <v>L</v>
      </c>
      <c r="AF16" s="45" t="str">
        <f>[12]Abril!$I$35</f>
        <v>NE</v>
      </c>
      <c r="AG16" s="2"/>
      <c r="AH16" t="s">
        <v>54</v>
      </c>
    </row>
    <row r="17" spans="1:35" ht="11.25" customHeight="1" x14ac:dyDescent="0.2">
      <c r="A17" s="15" t="s">
        <v>8</v>
      </c>
      <c r="B17" s="23" t="str">
        <f>[13]Abril!$I$5</f>
        <v>S</v>
      </c>
      <c r="C17" s="23" t="str">
        <f>[13]Abril!$I$6</f>
        <v>S</v>
      </c>
      <c r="D17" s="23" t="str">
        <f>[13]Abril!$I$7</f>
        <v>NE</v>
      </c>
      <c r="E17" s="23" t="str">
        <f>[13]Abril!$I$8</f>
        <v>NE</v>
      </c>
      <c r="F17" s="23" t="str">
        <f>[13]Abril!$I$9</f>
        <v>N</v>
      </c>
      <c r="G17" s="23" t="str">
        <f>[13]Abril!$I$10</f>
        <v>S</v>
      </c>
      <c r="H17" s="23" t="str">
        <f>[13]Abril!$I$11</f>
        <v>S</v>
      </c>
      <c r="I17" s="23" t="str">
        <f>[13]Abril!$I$12</f>
        <v>NE</v>
      </c>
      <c r="J17" s="23" t="str">
        <f>[13]Abril!$I$13</f>
        <v>SE</v>
      </c>
      <c r="K17" s="23" t="str">
        <f>[13]Abril!$I$14</f>
        <v>SE</v>
      </c>
      <c r="L17" s="23" t="str">
        <f>[13]Abril!$I$15</f>
        <v>SE</v>
      </c>
      <c r="M17" s="23" t="str">
        <f>[13]Abril!$I$16</f>
        <v>SE</v>
      </c>
      <c r="N17" s="23" t="str">
        <f>[13]Abril!$I$17</f>
        <v>NE</v>
      </c>
      <c r="O17" s="23" t="str">
        <f>[13]Abril!$I$18</f>
        <v>NE</v>
      </c>
      <c r="P17" s="23" t="str">
        <f>[13]Abril!$I$19</f>
        <v>NO</v>
      </c>
      <c r="Q17" s="20" t="str">
        <f>[13]Abril!$I$20</f>
        <v>NO</v>
      </c>
      <c r="R17" s="20" t="str">
        <f>[13]Abril!$I$21</f>
        <v>NE</v>
      </c>
      <c r="S17" s="20" t="str">
        <f>[13]Abril!$I$22</f>
        <v>SE</v>
      </c>
      <c r="T17" s="20" t="str">
        <f>[13]Abril!$I$23</f>
        <v>N</v>
      </c>
      <c r="U17" s="20" t="str">
        <f>[13]Abril!$I$24</f>
        <v>NO</v>
      </c>
      <c r="V17" s="20" t="str">
        <f>[13]Abril!$I$25</f>
        <v>N</v>
      </c>
      <c r="W17" s="20" t="str">
        <f>[13]Abril!$I$26</f>
        <v>S</v>
      </c>
      <c r="X17" s="20" t="str">
        <f>[13]Abril!$I$27</f>
        <v>S</v>
      </c>
      <c r="Y17" s="20" t="str">
        <f>[13]Abril!$I$28</f>
        <v>S</v>
      </c>
      <c r="Z17" s="20" t="str">
        <f>[13]Abril!$I$29</f>
        <v>S</v>
      </c>
      <c r="AA17" s="20" t="str">
        <f>[13]Abril!$I$30</f>
        <v>NE</v>
      </c>
      <c r="AB17" s="20" t="str">
        <f>[13]Abril!$I$31</f>
        <v>L</v>
      </c>
      <c r="AC17" s="20" t="str">
        <f>[13]Abril!$I$32</f>
        <v>N</v>
      </c>
      <c r="AD17" s="20" t="str">
        <f>[13]Abril!$I$33</f>
        <v>L</v>
      </c>
      <c r="AE17" s="20" t="str">
        <f>[13]Abril!$I$34</f>
        <v>L</v>
      </c>
      <c r="AF17" s="45" t="str">
        <f>[13]Abril!$I$35</f>
        <v>S</v>
      </c>
      <c r="AG17" s="2"/>
    </row>
    <row r="18" spans="1:35" ht="11.25" customHeight="1" x14ac:dyDescent="0.2">
      <c r="A18" s="15" t="s">
        <v>9</v>
      </c>
      <c r="B18" s="23" t="str">
        <f>[14]Abril!$I$5</f>
        <v>S</v>
      </c>
      <c r="C18" s="23" t="str">
        <f>[14]Abril!$I$6</f>
        <v>S</v>
      </c>
      <c r="D18" s="23" t="str">
        <f>[14]Abril!$I$7</f>
        <v>NE</v>
      </c>
      <c r="E18" s="23" t="str">
        <f>[14]Abril!$I$8</f>
        <v>NE</v>
      </c>
      <c r="F18" s="23" t="str">
        <f>[14]Abril!$I$9</f>
        <v>NE</v>
      </c>
      <c r="G18" s="23" t="str">
        <f>[14]Abril!$I$10</f>
        <v>SO</v>
      </c>
      <c r="H18" s="23" t="str">
        <f>[14]Abril!$I$11</f>
        <v>S</v>
      </c>
      <c r="I18" s="23" t="str">
        <f>[14]Abril!$I$12</f>
        <v>L</v>
      </c>
      <c r="J18" s="23" t="str">
        <f>[14]Abril!$I$13</f>
        <v>SE</v>
      </c>
      <c r="K18" s="23" t="str">
        <f>[14]Abril!$I$14</f>
        <v>SE</v>
      </c>
      <c r="L18" s="23" t="str">
        <f>[14]Abril!$I$15</f>
        <v>SE</v>
      </c>
      <c r="M18" s="23" t="str">
        <f>[14]Abril!$I$16</f>
        <v>SE</v>
      </c>
      <c r="N18" s="23" t="str">
        <f>[14]Abril!$I$17</f>
        <v>SE</v>
      </c>
      <c r="O18" s="23" t="str">
        <f>[14]Abril!$I$18</f>
        <v>NE</v>
      </c>
      <c r="P18" s="23" t="str">
        <f>[14]Abril!$I$19</f>
        <v>N</v>
      </c>
      <c r="Q18" s="23" t="str">
        <f>[14]Abril!$I$20</f>
        <v>N</v>
      </c>
      <c r="R18" s="23" t="str">
        <f>[14]Abril!$I$21</f>
        <v>L</v>
      </c>
      <c r="S18" s="23" t="str">
        <f>[14]Abril!$I$22</f>
        <v>SE</v>
      </c>
      <c r="T18" s="20" t="str">
        <f>[14]Abril!$I$23</f>
        <v>N</v>
      </c>
      <c r="U18" s="20" t="str">
        <f>[14]Abril!$I$24</f>
        <v>N</v>
      </c>
      <c r="V18" s="20" t="str">
        <f>[14]Abril!$I$25</f>
        <v>NO</v>
      </c>
      <c r="W18" s="20" t="str">
        <f>[14]Abril!$I$26</f>
        <v>SO</v>
      </c>
      <c r="X18" s="20" t="str">
        <f>[14]Abril!$I$27</f>
        <v>S</v>
      </c>
      <c r="Y18" s="20" t="str">
        <f>[14]Abril!$I$28</f>
        <v>S</v>
      </c>
      <c r="Z18" s="20" t="str">
        <f>[14]Abril!$I$29</f>
        <v>S</v>
      </c>
      <c r="AA18" s="20" t="str">
        <f>[14]Abril!$I$30</f>
        <v>L</v>
      </c>
      <c r="AB18" s="20" t="str">
        <f>[14]Abril!$I$31</f>
        <v>L</v>
      </c>
      <c r="AC18" s="20" t="str">
        <f>[14]Abril!$I$32</f>
        <v>S</v>
      </c>
      <c r="AD18" s="20" t="str">
        <f>[14]Abril!$I$33</f>
        <v>S</v>
      </c>
      <c r="AE18" s="20" t="str">
        <f>[14]Abril!$I$34</f>
        <v>L</v>
      </c>
      <c r="AF18" s="45" t="str">
        <f>[14]Abril!$I$35</f>
        <v>S</v>
      </c>
      <c r="AG18" s="2"/>
      <c r="AH18" s="44" t="s">
        <v>54</v>
      </c>
    </row>
    <row r="19" spans="1:35" ht="12" customHeight="1" x14ac:dyDescent="0.2">
      <c r="A19" s="15" t="s">
        <v>49</v>
      </c>
      <c r="B19" s="23" t="str">
        <f>[15]Abril!$I$5</f>
        <v>S</v>
      </c>
      <c r="C19" s="23" t="str">
        <f>[15]Abril!$I$6</f>
        <v>S</v>
      </c>
      <c r="D19" s="23" t="str">
        <f>[15]Abril!$I$7</f>
        <v>N</v>
      </c>
      <c r="E19" s="23" t="str">
        <f>[15]Abril!$I$8</f>
        <v>N</v>
      </c>
      <c r="F19" s="23" t="str">
        <f>[15]Abril!$I$9</f>
        <v>NO</v>
      </c>
      <c r="G19" s="23" t="str">
        <f>[15]Abril!$I$10</f>
        <v>S</v>
      </c>
      <c r="H19" s="23" t="str">
        <f>[15]Abril!$I$11</f>
        <v>L</v>
      </c>
      <c r="I19" s="23" t="str">
        <f>[15]Abril!$I$12</f>
        <v>SE</v>
      </c>
      <c r="J19" s="23" t="str">
        <f>[15]Abril!$I$13</f>
        <v>SE</v>
      </c>
      <c r="K19" s="23" t="str">
        <f>[15]Abril!$I$14</f>
        <v>SE</v>
      </c>
      <c r="L19" s="23" t="str">
        <f>[15]Abril!$I$15</f>
        <v>S</v>
      </c>
      <c r="M19" s="23" t="str">
        <f>[15]Abril!$I$16</f>
        <v>SE</v>
      </c>
      <c r="N19" s="23" t="str">
        <f>[15]Abril!$I$17</f>
        <v>SE</v>
      </c>
      <c r="O19" s="23" t="str">
        <f>[15]Abril!$I$18</f>
        <v>N</v>
      </c>
      <c r="P19" s="23" t="str">
        <f>[15]Abril!$I$19</f>
        <v>N</v>
      </c>
      <c r="Q19" s="23" t="str">
        <f>[15]Abril!$I$20</f>
        <v>N</v>
      </c>
      <c r="R19" s="23" t="str">
        <f>[15]Abril!$I$21</f>
        <v>N</v>
      </c>
      <c r="S19" s="23" t="str">
        <f>[15]Abril!$I$22</f>
        <v>S</v>
      </c>
      <c r="T19" s="20" t="str">
        <f>[15]Abril!$I$23</f>
        <v>NE</v>
      </c>
      <c r="U19" s="20" t="str">
        <f>[15]Abril!$I$24</f>
        <v>N</v>
      </c>
      <c r="V19" s="20" t="str">
        <f>[15]Abril!$I$25</f>
        <v>L</v>
      </c>
      <c r="W19" s="20" t="str">
        <f>[15]Abril!$I$26</f>
        <v>SO</v>
      </c>
      <c r="X19" s="20" t="str">
        <f>[15]Abril!$I$27</f>
        <v>S</v>
      </c>
      <c r="Y19" s="20" t="str">
        <f>[15]Abril!$I$28</f>
        <v>S</v>
      </c>
      <c r="Z19" s="20" t="str">
        <f>[15]Abril!$I$29</f>
        <v>S</v>
      </c>
      <c r="AA19" s="20" t="str">
        <f>[15]Abril!$I$30</f>
        <v>L</v>
      </c>
      <c r="AB19" s="20" t="str">
        <f>[15]Abril!$I$31</f>
        <v>S</v>
      </c>
      <c r="AC19" s="20" t="str">
        <f>[15]Abril!$I$32</f>
        <v>S</v>
      </c>
      <c r="AD19" s="20" t="str">
        <f>[15]Abril!$I$33</f>
        <v>SE</v>
      </c>
      <c r="AE19" s="20" t="str">
        <f>[15]Abril!$I$34</f>
        <v>L</v>
      </c>
      <c r="AF19" s="45" t="str">
        <f>[15]Abril!$I$35</f>
        <v>S</v>
      </c>
      <c r="AG19" s="2"/>
    </row>
    <row r="20" spans="1:35" ht="11.25" customHeight="1" x14ac:dyDescent="0.2">
      <c r="A20" s="15" t="s">
        <v>10</v>
      </c>
      <c r="B20" s="17" t="str">
        <f>[16]Abril!$I$5</f>
        <v>SO</v>
      </c>
      <c r="C20" s="17" t="str">
        <f>[16]Abril!$I$6</f>
        <v>SE</v>
      </c>
      <c r="D20" s="17" t="str">
        <f>[16]Abril!$I$7</f>
        <v>NE</v>
      </c>
      <c r="E20" s="17" t="str">
        <f>[16]Abril!$I$8</f>
        <v>NE</v>
      </c>
      <c r="F20" s="17" t="str">
        <f>[16]Abril!$I$9</f>
        <v>NE</v>
      </c>
      <c r="G20" s="17" t="str">
        <f>[16]Abril!$I$10</f>
        <v>S</v>
      </c>
      <c r="H20" s="17" t="str">
        <f>[16]Abril!$I$11</f>
        <v>S</v>
      </c>
      <c r="I20" s="17" t="str">
        <f>[16]Abril!$I$12</f>
        <v>L</v>
      </c>
      <c r="J20" s="17" t="str">
        <f>[16]Abril!$I$13</f>
        <v>SE</v>
      </c>
      <c r="K20" s="17" t="str">
        <f>[16]Abril!$I$14</f>
        <v>SE</v>
      </c>
      <c r="L20" s="17" t="str">
        <f>[16]Abril!$I$15</f>
        <v>NE</v>
      </c>
      <c r="M20" s="17" t="str">
        <f>[16]Abril!$I$16</f>
        <v>SE</v>
      </c>
      <c r="N20" s="17" t="str">
        <f>[16]Abril!$I$17</f>
        <v>NE</v>
      </c>
      <c r="O20" s="17" t="str">
        <f>[16]Abril!$I$18</f>
        <v>NE</v>
      </c>
      <c r="P20" s="17" t="str">
        <f>[16]Abril!$I$19</f>
        <v>N</v>
      </c>
      <c r="Q20" s="17" t="str">
        <f>[16]Abril!$I$20</f>
        <v>N</v>
      </c>
      <c r="R20" s="17" t="str">
        <f>[16]Abril!$I$21</f>
        <v>NE</v>
      </c>
      <c r="S20" s="17" t="str">
        <f>[16]Abril!$I$22</f>
        <v>SE</v>
      </c>
      <c r="T20" s="20" t="str">
        <f>[16]Abril!$I$23</f>
        <v>N</v>
      </c>
      <c r="U20" s="20" t="str">
        <f>[16]Abril!$I$24</f>
        <v>N</v>
      </c>
      <c r="V20" s="20" t="str">
        <f>[16]Abril!$I$25</f>
        <v>NO</v>
      </c>
      <c r="W20" s="20" t="str">
        <f>[16]Abril!$I$26</f>
        <v>SO</v>
      </c>
      <c r="X20" s="20" t="str">
        <f>[16]Abril!$I$27</f>
        <v>S</v>
      </c>
      <c r="Y20" s="20" t="str">
        <f>[16]Abril!$I$28</f>
        <v>SE</v>
      </c>
      <c r="Z20" s="20" t="str">
        <f>[16]Abril!$I$29</f>
        <v>SE</v>
      </c>
      <c r="AA20" s="20" t="str">
        <f>[16]Abril!$I$30</f>
        <v>NE</v>
      </c>
      <c r="AB20" s="20" t="str">
        <f>[16]Abril!$I$31</f>
        <v>L</v>
      </c>
      <c r="AC20" s="20" t="str">
        <f>[16]Abril!$I$32</f>
        <v>SE</v>
      </c>
      <c r="AD20" s="20" t="str">
        <f>[16]Abril!$I$33</f>
        <v>L</v>
      </c>
      <c r="AE20" s="20" t="str">
        <f>[16]Abril!$I$34</f>
        <v>L</v>
      </c>
      <c r="AF20" s="45" t="str">
        <f>[16]Abril!$I$35</f>
        <v>SE</v>
      </c>
      <c r="AG20" s="2"/>
    </row>
    <row r="21" spans="1:35" ht="12.75" customHeight="1" x14ac:dyDescent="0.2">
      <c r="A21" s="15" t="s">
        <v>11</v>
      </c>
      <c r="B21" s="23" t="str">
        <f>[17]Abril!$I$5</f>
        <v>N</v>
      </c>
      <c r="C21" s="23" t="str">
        <f>[17]Abril!$I$6</f>
        <v>SO</v>
      </c>
      <c r="D21" s="23" t="str">
        <f>[17]Abril!$I$7</f>
        <v>SO</v>
      </c>
      <c r="E21" s="23" t="str">
        <f>[17]Abril!$I$8</f>
        <v>SO</v>
      </c>
      <c r="F21" s="23" t="str">
        <f>[17]Abril!$I$9</f>
        <v>NE</v>
      </c>
      <c r="G21" s="23" t="str">
        <f>[17]Abril!$I$10</f>
        <v>NO</v>
      </c>
      <c r="H21" s="23" t="str">
        <f>[17]Abril!$I$11</f>
        <v>SO</v>
      </c>
      <c r="I21" s="23" t="str">
        <f>[17]Abril!$I$12</f>
        <v>SO</v>
      </c>
      <c r="J21" s="23" t="str">
        <f>[17]Abril!$I$13</f>
        <v>SO</v>
      </c>
      <c r="K21" s="23" t="str">
        <f>[17]Abril!$I$14</f>
        <v>SO</v>
      </c>
      <c r="L21" s="23" t="str">
        <f>[17]Abril!$I$15</f>
        <v>SO</v>
      </c>
      <c r="M21" s="23" t="str">
        <f>[17]Abril!$I$16</f>
        <v>SO</v>
      </c>
      <c r="N21" s="23" t="str">
        <f>[17]Abril!$I$17</f>
        <v>SO</v>
      </c>
      <c r="O21" s="23" t="str">
        <f>[17]Abril!$I$18</f>
        <v>NE</v>
      </c>
      <c r="P21" s="23" t="str">
        <f>[17]Abril!$I$19</f>
        <v>NE</v>
      </c>
      <c r="Q21" s="23" t="str">
        <f>[17]Abril!$I$20</f>
        <v>SO</v>
      </c>
      <c r="R21" s="23" t="str">
        <f>[17]Abril!$I$21</f>
        <v>NE</v>
      </c>
      <c r="S21" s="23" t="str">
        <f>[17]Abril!$I$22</f>
        <v>SO</v>
      </c>
      <c r="T21" s="20" t="str">
        <f>[17]Abril!$I$23</f>
        <v>L</v>
      </c>
      <c r="U21" s="20" t="str">
        <f>[17]Abril!$I$24</f>
        <v>NE</v>
      </c>
      <c r="V21" s="20" t="str">
        <f>[17]Abril!$I$25</f>
        <v>NE</v>
      </c>
      <c r="W21" s="20" t="str">
        <f>[17]Abril!$I$26</f>
        <v>NO</v>
      </c>
      <c r="X21" s="20" t="str">
        <f>[17]Abril!$I$27</f>
        <v>SO</v>
      </c>
      <c r="Y21" s="20" t="str">
        <f>[17]Abril!$I$28</f>
        <v>NE</v>
      </c>
      <c r="Z21" s="20" t="str">
        <f>[17]Abril!$I$29</f>
        <v>O</v>
      </c>
      <c r="AA21" s="20" t="str">
        <f>[17]Abril!$I$30</f>
        <v>SO</v>
      </c>
      <c r="AB21" s="20" t="str">
        <f>[17]Abril!$I$31</f>
        <v>SO</v>
      </c>
      <c r="AC21" s="20" t="str">
        <f>[17]Abril!$I$32</f>
        <v>SO</v>
      </c>
      <c r="AD21" s="20" t="str">
        <f>[17]Abril!$I$33</f>
        <v>SO</v>
      </c>
      <c r="AE21" s="20" t="str">
        <f>[17]Abril!$I$34</f>
        <v>SO</v>
      </c>
      <c r="AF21" s="45" t="str">
        <f>[17]Abril!$I$35</f>
        <v>SO</v>
      </c>
      <c r="AG21" s="2"/>
    </row>
    <row r="22" spans="1:35" ht="12.75" customHeight="1" x14ac:dyDescent="0.2">
      <c r="A22" s="15" t="s">
        <v>12</v>
      </c>
      <c r="B22" s="23" t="str">
        <f>[18]Abril!$I$5</f>
        <v>*</v>
      </c>
      <c r="C22" s="23" t="str">
        <f>[18]Abril!$I$6</f>
        <v>*</v>
      </c>
      <c r="D22" s="23" t="str">
        <f>[18]Abril!$I$7</f>
        <v>*</v>
      </c>
      <c r="E22" s="23" t="str">
        <f>[18]Abril!$I$8</f>
        <v>*</v>
      </c>
      <c r="F22" s="23" t="str">
        <f>[18]Abril!$I$9</f>
        <v>*</v>
      </c>
      <c r="G22" s="23" t="str">
        <f>[18]Abril!$I$10</f>
        <v>*</v>
      </c>
      <c r="H22" s="23" t="str">
        <f>[18]Abril!$I$11</f>
        <v>*</v>
      </c>
      <c r="I22" s="23" t="str">
        <f>[18]Abril!$I$12</f>
        <v>*</v>
      </c>
      <c r="J22" s="23" t="str">
        <f>[18]Abril!$I$13</f>
        <v>*</v>
      </c>
      <c r="K22" s="23" t="str">
        <f>[18]Abril!$I$14</f>
        <v>*</v>
      </c>
      <c r="L22" s="23" t="str">
        <f>[18]Abril!$I$15</f>
        <v>*</v>
      </c>
      <c r="M22" s="23" t="str">
        <f>[18]Abril!$I$16</f>
        <v>*</v>
      </c>
      <c r="N22" s="23" t="str">
        <f>[18]Abril!$I$17</f>
        <v>*</v>
      </c>
      <c r="O22" s="23" t="str">
        <f>[18]Abril!$I$18</f>
        <v>*</v>
      </c>
      <c r="P22" s="23" t="str">
        <f>[18]Abril!$I$19</f>
        <v>*</v>
      </c>
      <c r="Q22" s="23" t="str">
        <f>[18]Abril!$I$20</f>
        <v>*</v>
      </c>
      <c r="R22" s="23" t="str">
        <f>[18]Abril!$I$21</f>
        <v>*</v>
      </c>
      <c r="S22" s="23" t="str">
        <f>[18]Abril!$I$22</f>
        <v>*</v>
      </c>
      <c r="T22" s="23" t="str">
        <f>[18]Abril!$I$23</f>
        <v>*</v>
      </c>
      <c r="U22" s="23" t="str">
        <f>[18]Abril!$I$24</f>
        <v>*</v>
      </c>
      <c r="V22" s="23" t="str">
        <f>[18]Abril!$I$25</f>
        <v>*</v>
      </c>
      <c r="W22" s="23" t="str">
        <f>[18]Abril!$I$26</f>
        <v>*</v>
      </c>
      <c r="X22" s="23" t="str">
        <f>[18]Abril!$I$27</f>
        <v>*</v>
      </c>
      <c r="Y22" s="23" t="str">
        <f>[18]Abril!$I$28</f>
        <v>*</v>
      </c>
      <c r="Z22" s="23" t="str">
        <f>[18]Abril!$I$29</f>
        <v>*</v>
      </c>
      <c r="AA22" s="23" t="str">
        <f>[18]Abril!$I$30</f>
        <v>*</v>
      </c>
      <c r="AB22" s="23" t="str">
        <f>[18]Abril!$I$31</f>
        <v>*</v>
      </c>
      <c r="AC22" s="23" t="str">
        <f>[18]Abril!$I$32</f>
        <v>*</v>
      </c>
      <c r="AD22" s="23" t="str">
        <f>[18]Abril!$I$33</f>
        <v>*</v>
      </c>
      <c r="AE22" s="23" t="str">
        <f>[18]Abril!$I$34</f>
        <v>*</v>
      </c>
      <c r="AF22" s="76" t="s">
        <v>135</v>
      </c>
      <c r="AG22" s="2"/>
    </row>
    <row r="23" spans="1:35" ht="12" customHeight="1" x14ac:dyDescent="0.2">
      <c r="A23" s="15" t="s">
        <v>13</v>
      </c>
      <c r="B23" s="20" t="str">
        <f>[19]Abril!$I$5</f>
        <v>S</v>
      </c>
      <c r="C23" s="20" t="str">
        <f>[19]Abril!$I$6</f>
        <v>O</v>
      </c>
      <c r="D23" s="20" t="str">
        <f>[19]Abril!$I$7</f>
        <v>N</v>
      </c>
      <c r="E23" s="20" t="str">
        <f>[19]Abril!$I$8</f>
        <v>NO</v>
      </c>
      <c r="F23" s="20" t="str">
        <f>[19]Abril!$I$9</f>
        <v>N</v>
      </c>
      <c r="G23" s="20" t="str">
        <f>[19]Abril!$I$10</f>
        <v>S</v>
      </c>
      <c r="H23" s="20" t="str">
        <f>[19]Abril!$I$11</f>
        <v>S</v>
      </c>
      <c r="I23" s="20" t="str">
        <f>[19]Abril!$I$12</f>
        <v>N</v>
      </c>
      <c r="J23" s="20" t="str">
        <f>[19]Abril!$I$13</f>
        <v>SE</v>
      </c>
      <c r="K23" s="20" t="str">
        <f>[19]Abril!$I$14</f>
        <v>SE</v>
      </c>
      <c r="L23" s="20" t="str">
        <f>[19]Abril!$I$15</f>
        <v>SO</v>
      </c>
      <c r="M23" s="20" t="str">
        <f>[19]Abril!$I$16</f>
        <v>SO</v>
      </c>
      <c r="N23" s="20" t="str">
        <f>[19]Abril!$I$17</f>
        <v>N</v>
      </c>
      <c r="O23" s="20" t="str">
        <f>[19]Abril!$I$18</f>
        <v>NO</v>
      </c>
      <c r="P23" s="20" t="str">
        <f>[19]Abril!$I$19</f>
        <v>NO</v>
      </c>
      <c r="Q23" s="20" t="str">
        <f>[19]Abril!$I$20</f>
        <v>NE</v>
      </c>
      <c r="R23" s="20" t="str">
        <f>[19]Abril!$I$21</f>
        <v>N</v>
      </c>
      <c r="S23" s="20" t="str">
        <f>[19]Abril!$I$22</f>
        <v>N</v>
      </c>
      <c r="T23" s="20" t="str">
        <f>[19]Abril!$I$23</f>
        <v>N</v>
      </c>
      <c r="U23" s="20" t="str">
        <f>[19]Abril!$I$24</f>
        <v>NO</v>
      </c>
      <c r="V23" s="20" t="str">
        <f>[19]Abril!$I$25</f>
        <v>NE</v>
      </c>
      <c r="W23" s="20" t="str">
        <f>[19]Abril!$I$26</f>
        <v>S</v>
      </c>
      <c r="X23" s="20" t="str">
        <f>[19]Abril!$I$27</f>
        <v>S</v>
      </c>
      <c r="Y23" s="20" t="str">
        <f>[19]Abril!$I$28</f>
        <v>S</v>
      </c>
      <c r="Z23" s="20" t="str">
        <f>[19]Abril!$I$29</f>
        <v>SE</v>
      </c>
      <c r="AA23" s="20" t="str">
        <f>[19]Abril!$I$30</f>
        <v>NE</v>
      </c>
      <c r="AB23" s="20" t="str">
        <f>[19]Abril!$I$31</f>
        <v>NE</v>
      </c>
      <c r="AC23" s="20" t="str">
        <f>[19]Abril!$I$32</f>
        <v>S</v>
      </c>
      <c r="AD23" s="20" t="str">
        <f>[19]Abril!$I$33</f>
        <v>SE</v>
      </c>
      <c r="AE23" s="20" t="str">
        <f>[19]Abril!$I$34</f>
        <v>SE</v>
      </c>
      <c r="AF23" s="45" t="str">
        <f>[19]Abril!$I$35</f>
        <v>S</v>
      </c>
      <c r="AG23" s="2"/>
    </row>
    <row r="24" spans="1:35" ht="11.25" customHeight="1" x14ac:dyDescent="0.2">
      <c r="A24" s="15" t="s">
        <v>14</v>
      </c>
      <c r="B24" s="23" t="str">
        <f>[20]Abril!$I$5</f>
        <v>S</v>
      </c>
      <c r="C24" s="23" t="str">
        <f>[20]Abril!$I$6</f>
        <v>S</v>
      </c>
      <c r="D24" s="23" t="str">
        <f>[20]Abril!$I$7</f>
        <v>L</v>
      </c>
      <c r="E24" s="23" t="str">
        <f>[20]Abril!$I$8</f>
        <v>L</v>
      </c>
      <c r="F24" s="23" t="str">
        <f>[20]Abril!$I$9</f>
        <v>N</v>
      </c>
      <c r="G24" s="23" t="str">
        <f>[20]Abril!$I$10</f>
        <v>O</v>
      </c>
      <c r="H24" s="23" t="str">
        <f>[20]Abril!$I$11</f>
        <v>SE</v>
      </c>
      <c r="I24" s="23" t="str">
        <f>[20]Abril!$I$12</f>
        <v>SE</v>
      </c>
      <c r="J24" s="23" t="str">
        <f>[20]Abril!$I$13</f>
        <v>SE</v>
      </c>
      <c r="K24" s="23" t="str">
        <f>[20]Abril!$I$14</f>
        <v>SE</v>
      </c>
      <c r="L24" s="23" t="str">
        <f>[20]Abril!$I$15</f>
        <v>S</v>
      </c>
      <c r="M24" s="23" t="str">
        <f>[20]Abril!$I$16</f>
        <v>S</v>
      </c>
      <c r="N24" s="23" t="str">
        <f>[20]Abril!$I$17</f>
        <v>SE</v>
      </c>
      <c r="O24" s="23" t="str">
        <f>[20]Abril!$I$18</f>
        <v>NE</v>
      </c>
      <c r="P24" s="23" t="str">
        <f>[20]Abril!$I$19</f>
        <v>N</v>
      </c>
      <c r="Q24" s="23" t="str">
        <f>[20]Abril!$I$20</f>
        <v>N</v>
      </c>
      <c r="R24" s="23" t="str">
        <f>[20]Abril!$I$21</f>
        <v>SO</v>
      </c>
      <c r="S24" s="23" t="str">
        <f>[20]Abril!$I$22</f>
        <v>O</v>
      </c>
      <c r="T24" s="23" t="str">
        <f>[20]Abril!$I$23</f>
        <v>O</v>
      </c>
      <c r="U24" s="23" t="str">
        <f>[20]Abril!$I$24</f>
        <v>O</v>
      </c>
      <c r="V24" s="23" t="str">
        <f>[20]Abril!$I$25</f>
        <v>NE</v>
      </c>
      <c r="W24" s="23" t="str">
        <f>[20]Abril!$I$26</f>
        <v>SE</v>
      </c>
      <c r="X24" s="23" t="str">
        <f>[20]Abril!$I$27</f>
        <v>S</v>
      </c>
      <c r="Y24" s="23" t="str">
        <f>[20]Abril!$I$28</f>
        <v>SO</v>
      </c>
      <c r="Z24" s="23" t="str">
        <f>[20]Abril!$I$29</f>
        <v>S</v>
      </c>
      <c r="AA24" s="23" t="str">
        <f>[20]Abril!$I$30</f>
        <v>SE</v>
      </c>
      <c r="AB24" s="23" t="str">
        <f>[20]Abril!$I$31</f>
        <v>S</v>
      </c>
      <c r="AC24" s="23" t="str">
        <f>[20]Abril!$I$32</f>
        <v>S</v>
      </c>
      <c r="AD24" s="23" t="str">
        <f>[20]Abril!$I$33</f>
        <v>S</v>
      </c>
      <c r="AE24" s="23" t="str">
        <f>[20]Abril!$I$34</f>
        <v>SE</v>
      </c>
      <c r="AF24" s="76" t="str">
        <f>[20]Abril!$I$35</f>
        <v>S</v>
      </c>
      <c r="AG24" s="2"/>
      <c r="AI24" s="44" t="s">
        <v>54</v>
      </c>
    </row>
    <row r="25" spans="1:35" ht="12" customHeight="1" x14ac:dyDescent="0.2">
      <c r="A25" s="15" t="s">
        <v>15</v>
      </c>
      <c r="B25" s="23" t="str">
        <f>[21]Abril!$I$5</f>
        <v>SO</v>
      </c>
      <c r="C25" s="23" t="str">
        <f>[21]Abril!$I$6</f>
        <v>SO</v>
      </c>
      <c r="D25" s="23" t="str">
        <f>[21]Abril!$I$7</f>
        <v>NE</v>
      </c>
      <c r="E25" s="23" t="str">
        <f>[21]Abril!$I$8</f>
        <v>NO</v>
      </c>
      <c r="F25" s="23" t="str">
        <f>[21]Abril!$I$9</f>
        <v>NO</v>
      </c>
      <c r="G25" s="23" t="str">
        <f>[21]Abril!$I$10</f>
        <v>S</v>
      </c>
      <c r="H25" s="23" t="str">
        <f>[21]Abril!$I$11</f>
        <v>S</v>
      </c>
      <c r="I25" s="23" t="str">
        <f>[21]Abril!$I$12</f>
        <v>NE</v>
      </c>
      <c r="J25" s="23" t="str">
        <f>[21]Abril!$I$13</f>
        <v>NO</v>
      </c>
      <c r="K25" s="23" t="str">
        <f>[21]Abril!$I$14</f>
        <v>NO</v>
      </c>
      <c r="L25" s="23" t="str">
        <f>[21]Abril!$I$15</f>
        <v>NO</v>
      </c>
      <c r="M25" s="23" t="str">
        <f>[21]Abril!$I$16</f>
        <v>NO</v>
      </c>
      <c r="N25" s="23" t="str">
        <f>[21]Abril!$I$17</f>
        <v>NO</v>
      </c>
      <c r="O25" s="23" t="str">
        <f>[21]Abril!$I$18</f>
        <v>NO</v>
      </c>
      <c r="P25" s="23" t="str">
        <f>[21]Abril!$I$19</f>
        <v>NO</v>
      </c>
      <c r="Q25" s="23" t="str">
        <f>[21]Abril!$I$20</f>
        <v>NO</v>
      </c>
      <c r="R25" s="23" t="str">
        <f>[21]Abril!$I$21</f>
        <v>NO</v>
      </c>
      <c r="S25" s="23" t="str">
        <f>[21]Abril!$I$22</f>
        <v>SO</v>
      </c>
      <c r="T25" s="23" t="str">
        <f>[21]Abril!$I$23</f>
        <v>NO</v>
      </c>
      <c r="U25" s="23" t="str">
        <f>[21]Abril!$I$24</f>
        <v>NO</v>
      </c>
      <c r="V25" s="23" t="str">
        <f>[21]Abril!$I$25</f>
        <v>NO</v>
      </c>
      <c r="W25" s="23" t="str">
        <f>[21]Abril!$I$26</f>
        <v>S</v>
      </c>
      <c r="X25" s="23" t="str">
        <f>[21]Abril!$I$27</f>
        <v>SO</v>
      </c>
      <c r="Y25" s="23" t="str">
        <f>[21]Abril!$I$28</f>
        <v>SO</v>
      </c>
      <c r="Z25" s="23" t="str">
        <f>[21]Abril!$I$29</f>
        <v>SO</v>
      </c>
      <c r="AA25" s="23" t="str">
        <f>[21]Abril!$I$30</f>
        <v>NO</v>
      </c>
      <c r="AB25" s="23" t="str">
        <f>[21]Abril!$I$31</f>
        <v>NO</v>
      </c>
      <c r="AC25" s="23" t="str">
        <f>[21]Abril!$I$32</f>
        <v>SO</v>
      </c>
      <c r="AD25" s="23" t="str">
        <f>[21]Abril!$I$33</f>
        <v>O</v>
      </c>
      <c r="AE25" s="23" t="str">
        <f>[21]Abril!$I$34</f>
        <v>NO</v>
      </c>
      <c r="AF25" s="76" t="str">
        <f>[21]Abril!$I$35</f>
        <v>NO</v>
      </c>
      <c r="AG25" s="2"/>
    </row>
    <row r="26" spans="1:35" ht="12.75" customHeight="1" x14ac:dyDescent="0.2">
      <c r="A26" s="15" t="s">
        <v>16</v>
      </c>
      <c r="B26" s="24" t="str">
        <f>[22]Abril!$I$5</f>
        <v>SO</v>
      </c>
      <c r="C26" s="24" t="str">
        <f>[22]Abril!$I$6</f>
        <v>SO</v>
      </c>
      <c r="D26" s="24" t="str">
        <f>[22]Abril!$I$7</f>
        <v>SO</v>
      </c>
      <c r="E26" s="24" t="str">
        <f>[22]Abril!$I$8</f>
        <v>SO</v>
      </c>
      <c r="F26" s="24" t="str">
        <f>[22]Abril!$I$9</f>
        <v>SO</v>
      </c>
      <c r="G26" s="24" t="str">
        <f>[22]Abril!$I$10</f>
        <v>SO</v>
      </c>
      <c r="H26" s="24" t="str">
        <f>[22]Abril!$I$11</f>
        <v>SO</v>
      </c>
      <c r="I26" s="24" t="str">
        <f>[22]Abril!$I$12</f>
        <v>SO</v>
      </c>
      <c r="J26" s="24" t="str">
        <f>[22]Abril!$I$13</f>
        <v>SO</v>
      </c>
      <c r="K26" s="24" t="str">
        <f>[22]Abril!$I$14</f>
        <v>SO</v>
      </c>
      <c r="L26" s="24" t="str">
        <f>[22]Abril!$I$15</f>
        <v>SO</v>
      </c>
      <c r="M26" s="24" t="str">
        <f>[22]Abril!$I$16</f>
        <v>SO</v>
      </c>
      <c r="N26" s="24" t="str">
        <f>[22]Abril!$I$17</f>
        <v>SO</v>
      </c>
      <c r="O26" s="24" t="str">
        <f>[22]Abril!$I$18</f>
        <v>SO</v>
      </c>
      <c r="P26" s="24" t="str">
        <f>[22]Abril!$I$19</f>
        <v>SO</v>
      </c>
      <c r="Q26" s="24" t="str">
        <f>[22]Abril!$I$20</f>
        <v>SO</v>
      </c>
      <c r="R26" s="24" t="str">
        <f>[22]Abril!$I$21</f>
        <v>SO</v>
      </c>
      <c r="S26" s="24" t="str">
        <f>[22]Abril!$I$22</f>
        <v>SO</v>
      </c>
      <c r="T26" s="24" t="str">
        <f>[22]Abril!$I$23</f>
        <v>SO</v>
      </c>
      <c r="U26" s="24" t="str">
        <f>[22]Abril!$I$24</f>
        <v>SO</v>
      </c>
      <c r="V26" s="24" t="str">
        <f>[22]Abril!$I$25</f>
        <v>SO</v>
      </c>
      <c r="W26" s="24" t="str">
        <f>[22]Abril!$I$26</f>
        <v>SO</v>
      </c>
      <c r="X26" s="24" t="str">
        <f>[22]Abril!$I$27</f>
        <v>SO</v>
      </c>
      <c r="Y26" s="24" t="str">
        <f>[22]Abril!$I$28</f>
        <v>SO</v>
      </c>
      <c r="Z26" s="24" t="str">
        <f>[22]Abril!$I$29</f>
        <v>SO</v>
      </c>
      <c r="AA26" s="24" t="str">
        <f>[22]Abril!$I$30</f>
        <v>SO</v>
      </c>
      <c r="AB26" s="24" t="str">
        <f>[22]Abril!$I$31</f>
        <v>SO</v>
      </c>
      <c r="AC26" s="24" t="str">
        <f>[22]Abril!$I$32</f>
        <v>SO</v>
      </c>
      <c r="AD26" s="24" t="str">
        <f>[22]Abril!$I$33</f>
        <v>SO</v>
      </c>
      <c r="AE26" s="24" t="str">
        <f>[22]Abril!$I$34</f>
        <v>SO</v>
      </c>
      <c r="AF26" s="77" t="str">
        <f>[22]Abril!$I$35</f>
        <v>SO</v>
      </c>
      <c r="AG26" s="2"/>
    </row>
    <row r="27" spans="1:35" ht="11.25" customHeight="1" x14ac:dyDescent="0.2">
      <c r="A27" s="15" t="s">
        <v>17</v>
      </c>
      <c r="B27" s="23" t="str">
        <f>[23]Abril!$I$5</f>
        <v>L</v>
      </c>
      <c r="C27" s="23" t="str">
        <f>[23]Abril!$I$6</f>
        <v>SE</v>
      </c>
      <c r="D27" s="23" t="str">
        <f>[23]Abril!$I$7</f>
        <v>SO</v>
      </c>
      <c r="E27" s="23" t="str">
        <f>[23]Abril!$I$8</f>
        <v>N</v>
      </c>
      <c r="F27" s="23" t="str">
        <f>[23]Abril!$I$9</f>
        <v>SO</v>
      </c>
      <c r="G27" s="23" t="str">
        <f>[23]Abril!$I$10</f>
        <v>SE</v>
      </c>
      <c r="H27" s="23" t="str">
        <f>[23]Abril!$I$11</f>
        <v>SE</v>
      </c>
      <c r="I27" s="23" t="str">
        <f>[23]Abril!$I$12</f>
        <v>NE</v>
      </c>
      <c r="J27" s="23" t="str">
        <f>[23]Abril!$I$13</f>
        <v>L</v>
      </c>
      <c r="K27" s="23" t="str">
        <f>[23]Abril!$I$14</f>
        <v>L</v>
      </c>
      <c r="L27" s="23" t="str">
        <f>[23]Abril!$I$15</f>
        <v>NE</v>
      </c>
      <c r="M27" s="23" t="str">
        <f>[23]Abril!$I$16</f>
        <v>SO</v>
      </c>
      <c r="N27" s="23" t="str">
        <f>[23]Abril!$I$17</f>
        <v>L</v>
      </c>
      <c r="O27" s="23" t="str">
        <f>[23]Abril!$I$18</f>
        <v>L</v>
      </c>
      <c r="P27" s="23" t="str">
        <f>[23]Abril!$I$19</f>
        <v>NO</v>
      </c>
      <c r="Q27" s="23" t="str">
        <f>[23]Abril!$I$20</f>
        <v>SO</v>
      </c>
      <c r="R27" s="23" t="str">
        <f>[23]Abril!$I$21</f>
        <v>SO</v>
      </c>
      <c r="S27" s="23" t="str">
        <f>[23]Abril!$I$22</f>
        <v>SO</v>
      </c>
      <c r="T27" s="23" t="str">
        <f>[23]Abril!$I$23</f>
        <v>SO</v>
      </c>
      <c r="U27" s="23" t="str">
        <f>[23]Abril!$I$24</f>
        <v>SO</v>
      </c>
      <c r="V27" s="23" t="str">
        <f>[23]Abril!$I$25</f>
        <v>SO</v>
      </c>
      <c r="W27" s="23" t="str">
        <f>[23]Abril!$I$26</f>
        <v>SO</v>
      </c>
      <c r="X27" s="23" t="str">
        <f>[23]Abril!$I$27</f>
        <v>SO</v>
      </c>
      <c r="Y27" s="23" t="str">
        <f>[23]Abril!$I$28</f>
        <v>SO</v>
      </c>
      <c r="Z27" s="23" t="str">
        <f>[23]Abril!$I$29</f>
        <v>SO</v>
      </c>
      <c r="AA27" s="23" t="str">
        <f>[23]Abril!$I$30</f>
        <v>SO</v>
      </c>
      <c r="AB27" s="23" t="str">
        <f>[23]Abril!$I$31</f>
        <v>SO</v>
      </c>
      <c r="AC27" s="23" t="str">
        <f>[23]Abril!$I$32</f>
        <v>SE</v>
      </c>
      <c r="AD27" s="23" t="str">
        <f>[23]Abril!$I$33</f>
        <v>SO</v>
      </c>
      <c r="AE27" s="23" t="str">
        <f>[23]Abril!$I$34</f>
        <v>SO</v>
      </c>
      <c r="AF27" s="76" t="str">
        <f>[23]Abril!$I$35</f>
        <v>SO</v>
      </c>
      <c r="AG27" s="2"/>
    </row>
    <row r="28" spans="1:35" ht="12" customHeight="1" x14ac:dyDescent="0.2">
      <c r="A28" s="15" t="s">
        <v>18</v>
      </c>
      <c r="B28" s="23" t="str">
        <f>[24]Abril!$I$5</f>
        <v>*</v>
      </c>
      <c r="C28" s="23" t="str">
        <f>[24]Abril!$I$6</f>
        <v>*</v>
      </c>
      <c r="D28" s="23" t="str">
        <f>[24]Abril!$I$7</f>
        <v>*</v>
      </c>
      <c r="E28" s="23" t="str">
        <f>[24]Abril!$I$8</f>
        <v>*</v>
      </c>
      <c r="F28" s="23" t="str">
        <f>[24]Abril!$I$9</f>
        <v>*</v>
      </c>
      <c r="G28" s="23" t="str">
        <f>[24]Abril!$I$10</f>
        <v>*</v>
      </c>
      <c r="H28" s="23" t="str">
        <f>[24]Abril!$I$11</f>
        <v>*</v>
      </c>
      <c r="I28" s="23" t="str">
        <f>[24]Abril!$I$12</f>
        <v>*</v>
      </c>
      <c r="J28" s="23" t="str">
        <f>[24]Abril!$I$13</f>
        <v>*</v>
      </c>
      <c r="K28" s="23" t="str">
        <f>[24]Abril!$I$14</f>
        <v>*</v>
      </c>
      <c r="L28" s="23" t="str">
        <f>[24]Abril!$I$15</f>
        <v>*</v>
      </c>
      <c r="M28" s="23" t="str">
        <f>[24]Abril!$I$16</f>
        <v>*</v>
      </c>
      <c r="N28" s="23" t="str">
        <f>[24]Abril!$I$17</f>
        <v>*</v>
      </c>
      <c r="O28" s="23" t="str">
        <f>[24]Abril!$I$18</f>
        <v>*</v>
      </c>
      <c r="P28" s="23" t="str">
        <f>[24]Abril!$I$19</f>
        <v>*</v>
      </c>
      <c r="Q28" s="23" t="str">
        <f>[24]Abril!$I$20</f>
        <v>*</v>
      </c>
      <c r="R28" s="23" t="str">
        <f>[24]Abril!$I$21</f>
        <v>*</v>
      </c>
      <c r="S28" s="23" t="str">
        <f>[24]Abril!$I$22</f>
        <v>*</v>
      </c>
      <c r="T28" s="23" t="str">
        <f>[24]Abril!$I$23</f>
        <v>*</v>
      </c>
      <c r="U28" s="23" t="str">
        <f>[24]Abril!$I$24</f>
        <v>*</v>
      </c>
      <c r="V28" s="23" t="str">
        <f>[24]Abril!$I$25</f>
        <v>*</v>
      </c>
      <c r="W28" s="23" t="str">
        <f>[24]Abril!$I$26</f>
        <v>*</v>
      </c>
      <c r="X28" s="80" t="str">
        <f>[24]Abril!$I$27</f>
        <v>*</v>
      </c>
      <c r="Y28" s="23" t="str">
        <f>[24]Abril!$I$28</f>
        <v>*</v>
      </c>
      <c r="Z28" s="23" t="str">
        <f>[24]Abril!$I$29</f>
        <v>*</v>
      </c>
      <c r="AA28" s="23" t="str">
        <f>[24]Abril!$I$30</f>
        <v>*</v>
      </c>
      <c r="AB28" s="23" t="str">
        <f>[24]Abril!$I$31</f>
        <v>*</v>
      </c>
      <c r="AC28" s="23" t="str">
        <f>[24]Abril!$I$32</f>
        <v>*</v>
      </c>
      <c r="AD28" s="23" t="str">
        <f>[24]Abril!$I$33</f>
        <v>*</v>
      </c>
      <c r="AE28" s="23" t="str">
        <f>[24]Abril!$I$34</f>
        <v>*</v>
      </c>
      <c r="AF28" s="76" t="s">
        <v>135</v>
      </c>
      <c r="AG28" s="2"/>
    </row>
    <row r="29" spans="1:35" ht="12.75" customHeight="1" x14ac:dyDescent="0.2">
      <c r="A29" s="15" t="s">
        <v>19</v>
      </c>
      <c r="B29" s="23" t="str">
        <f>[25]Abril!$I$5</f>
        <v>S</v>
      </c>
      <c r="C29" s="23" t="str">
        <f>[25]Abril!$I$6</f>
        <v>SE</v>
      </c>
      <c r="D29" s="23" t="str">
        <f>[25]Abril!$I$7</f>
        <v>SE</v>
      </c>
      <c r="E29" s="23" t="str">
        <f>[25]Abril!$I$8</f>
        <v>NE</v>
      </c>
      <c r="F29" s="23" t="str">
        <f>[25]Abril!$I$9</f>
        <v>NE</v>
      </c>
      <c r="G29" s="23" t="str">
        <f>[25]Abril!$I$10</f>
        <v>S</v>
      </c>
      <c r="H29" s="23" t="str">
        <f>[25]Abril!$I$11</f>
        <v>S</v>
      </c>
      <c r="I29" s="23" t="str">
        <f>[25]Abril!$I$12</f>
        <v>L</v>
      </c>
      <c r="J29" s="23" t="str">
        <f>[25]Abril!$I$13</f>
        <v>SE</v>
      </c>
      <c r="K29" s="23" t="str">
        <f>[25]Abril!$I$14</f>
        <v>SE</v>
      </c>
      <c r="L29" s="23" t="str">
        <f>[25]Abril!$I$15</f>
        <v>SE</v>
      </c>
      <c r="M29" s="23" t="str">
        <f>[25]Abril!$I$16</f>
        <v>SE</v>
      </c>
      <c r="N29" s="23" t="str">
        <f>[25]Abril!$I$17</f>
        <v>SE</v>
      </c>
      <c r="O29" s="23" t="str">
        <f>[25]Abril!$I$18</f>
        <v>NE</v>
      </c>
      <c r="P29" s="23" t="str">
        <f>[25]Abril!$I$19</f>
        <v>N</v>
      </c>
      <c r="Q29" s="23" t="str">
        <f>[25]Abril!$I$20</f>
        <v>N</v>
      </c>
      <c r="R29" s="23" t="str">
        <f>[25]Abril!$I$21</f>
        <v>NE</v>
      </c>
      <c r="S29" s="23" t="str">
        <f>[25]Abril!$I$22</f>
        <v>SE</v>
      </c>
      <c r="T29" s="23" t="str">
        <f>[25]Abril!$I$23</f>
        <v>NE</v>
      </c>
      <c r="U29" s="23" t="str">
        <f>[25]Abril!$I$24</f>
        <v>N</v>
      </c>
      <c r="V29" s="23" t="str">
        <f>[25]Abril!$I$25</f>
        <v>S</v>
      </c>
      <c r="W29" s="23" t="str">
        <f>[25]Abril!$I$26</f>
        <v>S</v>
      </c>
      <c r="X29" s="23" t="str">
        <f>[25]Abril!$I$27</f>
        <v>S</v>
      </c>
      <c r="Y29" s="23" t="str">
        <f>[25]Abril!$I$28</f>
        <v>S</v>
      </c>
      <c r="Z29" s="23" t="str">
        <f>[25]Abril!$I$29</f>
        <v>S</v>
      </c>
      <c r="AA29" s="23" t="str">
        <f>[25]Abril!$I$30</f>
        <v>NE</v>
      </c>
      <c r="AB29" s="23" t="str">
        <f>[25]Abril!$I$31</f>
        <v>L</v>
      </c>
      <c r="AC29" s="23" t="str">
        <f>[25]Abril!$I$32</f>
        <v>SE</v>
      </c>
      <c r="AD29" s="23" t="str">
        <f>[25]Abril!$I$33</f>
        <v>S</v>
      </c>
      <c r="AE29" s="23" t="str">
        <f>[25]Abril!$I$34</f>
        <v>SE</v>
      </c>
      <c r="AF29" s="76" t="str">
        <f>[25]Abril!$I$35</f>
        <v>SE</v>
      </c>
      <c r="AG29" s="2"/>
    </row>
    <row r="30" spans="1:35" ht="11.25" customHeight="1" x14ac:dyDescent="0.2">
      <c r="A30" s="15" t="s">
        <v>31</v>
      </c>
      <c r="B30" s="23" t="str">
        <f>[26]Abril!$I$5</f>
        <v>*</v>
      </c>
      <c r="C30" s="23" t="str">
        <f>[26]Abril!$I$6</f>
        <v>*</v>
      </c>
      <c r="D30" s="23" t="str">
        <f>[26]Abril!$I$7</f>
        <v>*</v>
      </c>
      <c r="E30" s="23" t="str">
        <f>[26]Abril!$I$8</f>
        <v>*</v>
      </c>
      <c r="F30" s="23" t="str">
        <f>[26]Abril!$I$9</f>
        <v>*</v>
      </c>
      <c r="G30" s="23" t="str">
        <f>[26]Abril!$I$10</f>
        <v>*</v>
      </c>
      <c r="H30" s="23" t="str">
        <f>[26]Abril!$I$11</f>
        <v>*</v>
      </c>
      <c r="I30" s="23" t="str">
        <f>[26]Abril!$I$12</f>
        <v>*</v>
      </c>
      <c r="J30" s="23" t="str">
        <f>[26]Abril!$I$13</f>
        <v>*</v>
      </c>
      <c r="K30" s="23" t="str">
        <f>[26]Abril!$I$14</f>
        <v>*</v>
      </c>
      <c r="L30" s="23" t="str">
        <f>[26]Abril!$I$15</f>
        <v>*</v>
      </c>
      <c r="M30" s="23" t="str">
        <f>[26]Abril!$I$16</f>
        <v>*</v>
      </c>
      <c r="N30" s="23" t="str">
        <f>[26]Abril!$I$17</f>
        <v>*</v>
      </c>
      <c r="O30" s="23" t="str">
        <f>[26]Abril!$I$18</f>
        <v>*</v>
      </c>
      <c r="P30" s="23" t="str">
        <f>[26]Abril!$I$19</f>
        <v>*</v>
      </c>
      <c r="Q30" s="23" t="str">
        <f>[26]Abril!$I$20</f>
        <v>*</v>
      </c>
      <c r="R30" s="23" t="str">
        <f>[26]Abril!$I$21</f>
        <v>*</v>
      </c>
      <c r="S30" s="23" t="str">
        <f>[26]Abril!$I$22</f>
        <v>*</v>
      </c>
      <c r="T30" s="23" t="str">
        <f>[26]Abril!$I$23</f>
        <v>*</v>
      </c>
      <c r="U30" s="23" t="str">
        <f>[26]Abril!$I$24</f>
        <v>*</v>
      </c>
      <c r="V30" s="23" t="str">
        <f>[26]Abril!$I$25</f>
        <v>*</v>
      </c>
      <c r="W30" s="23" t="str">
        <f>[26]Abril!$I$26</f>
        <v>*</v>
      </c>
      <c r="X30" s="23" t="str">
        <f>[26]Abril!$I$27</f>
        <v>*</v>
      </c>
      <c r="Y30" s="23" t="str">
        <f>[26]Abril!$I$28</f>
        <v>*</v>
      </c>
      <c r="Z30" s="23" t="str">
        <f>[26]Abril!$I$29</f>
        <v>*</v>
      </c>
      <c r="AA30" s="23" t="str">
        <f>[26]Abril!$I$30</f>
        <v>*</v>
      </c>
      <c r="AB30" s="23" t="str">
        <f>[26]Abril!$I$31</f>
        <v>*</v>
      </c>
      <c r="AC30" s="23" t="str">
        <f>[26]Abril!$I$32</f>
        <v>*</v>
      </c>
      <c r="AD30" s="23" t="str">
        <f>[26]Abril!$I$33</f>
        <v>*</v>
      </c>
      <c r="AE30" s="23" t="str">
        <f>[26]Abril!$I$34</f>
        <v>*</v>
      </c>
      <c r="AF30" s="76" t="str">
        <f>[26]Abril!$I$35</f>
        <v>*</v>
      </c>
      <c r="AG30" s="2"/>
    </row>
    <row r="31" spans="1:35" ht="11.25" customHeight="1" x14ac:dyDescent="0.2">
      <c r="A31" s="15" t="s">
        <v>51</v>
      </c>
      <c r="B31" s="23" t="str">
        <f>[27]Abril!$I$5</f>
        <v>SO</v>
      </c>
      <c r="C31" s="23" t="str">
        <f>[27]Abril!$I$6</f>
        <v>NE</v>
      </c>
      <c r="D31" s="23" t="str">
        <f>[27]Abril!$I$7</f>
        <v>L</v>
      </c>
      <c r="E31" s="23" t="str">
        <f>[27]Abril!$I$8</f>
        <v>NE</v>
      </c>
      <c r="F31" s="23" t="str">
        <f>[27]Abril!$I$9</f>
        <v>NE</v>
      </c>
      <c r="G31" s="23" t="str">
        <f>[27]Abril!$I$10</f>
        <v>O</v>
      </c>
      <c r="H31" s="23" t="str">
        <f>[27]Abril!$I$11</f>
        <v>S</v>
      </c>
      <c r="I31" s="23" t="str">
        <f>[27]Abril!$I$12</f>
        <v>L</v>
      </c>
      <c r="J31" s="23" t="str">
        <f>[27]Abril!$I$13</f>
        <v>SE</v>
      </c>
      <c r="K31" s="23" t="str">
        <f>[27]Abril!$I$14</f>
        <v>NE</v>
      </c>
      <c r="L31" s="23" t="str">
        <f>[27]Abril!$I$15</f>
        <v>SE</v>
      </c>
      <c r="M31" s="23" t="str">
        <f>[27]Abril!$I$16</f>
        <v>NE</v>
      </c>
      <c r="N31" s="23" t="str">
        <f>[27]Abril!$I$17</f>
        <v>L</v>
      </c>
      <c r="O31" s="23" t="str">
        <f>[27]Abril!$I$18</f>
        <v>NO</v>
      </c>
      <c r="P31" s="23" t="str">
        <f>[27]Abril!$I$19</f>
        <v>L</v>
      </c>
      <c r="Q31" s="23" t="str">
        <f>[27]Abril!$I$20</f>
        <v>NE</v>
      </c>
      <c r="R31" s="23" t="str">
        <f>[27]Abril!$I$21</f>
        <v>NE</v>
      </c>
      <c r="S31" s="23" t="str">
        <f>[27]Abril!$I$22</f>
        <v>NE</v>
      </c>
      <c r="T31" s="23" t="str">
        <f>[27]Abril!$I$23</f>
        <v>NE</v>
      </c>
      <c r="U31" s="23" t="str">
        <f>[27]Abril!$I$24</f>
        <v>L</v>
      </c>
      <c r="V31" s="23" t="str">
        <f>[27]Abril!$I$25</f>
        <v>L</v>
      </c>
      <c r="W31" s="23" t="str">
        <f>[27]Abril!$I$26</f>
        <v>S</v>
      </c>
      <c r="X31" s="23" t="str">
        <f>[27]Abril!$I$27</f>
        <v>SE</v>
      </c>
      <c r="Y31" s="23" t="str">
        <f>[27]Abril!$I$28</f>
        <v>SE</v>
      </c>
      <c r="Z31" s="23" t="str">
        <f>[27]Abril!$I$29</f>
        <v>SE</v>
      </c>
      <c r="AA31" s="23" t="str">
        <f>[27]Abril!$I$30</f>
        <v>L</v>
      </c>
      <c r="AB31" s="23" t="str">
        <f>[27]Abril!$I$31</f>
        <v>L</v>
      </c>
      <c r="AC31" s="23" t="str">
        <f>[27]Abril!$I$32</f>
        <v>L</v>
      </c>
      <c r="AD31" s="23" t="str">
        <f>[27]Abril!$I$33</f>
        <v>SE</v>
      </c>
      <c r="AE31" s="23" t="str">
        <f>[27]Abril!$I$34</f>
        <v>SE</v>
      </c>
      <c r="AF31" s="76" t="str">
        <f>[27]Abril!$I$35</f>
        <v>NE</v>
      </c>
      <c r="AG31" s="2"/>
    </row>
    <row r="32" spans="1:35" ht="11.25" customHeight="1" x14ac:dyDescent="0.2">
      <c r="A32" s="15" t="s">
        <v>20</v>
      </c>
      <c r="B32" s="20" t="str">
        <f>[28]Abril!$I$5</f>
        <v>SO</v>
      </c>
      <c r="C32" s="20" t="str">
        <f>[28]Abril!$I$6</f>
        <v>SO</v>
      </c>
      <c r="D32" s="20" t="str">
        <f>[28]Abril!$I$7</f>
        <v>L</v>
      </c>
      <c r="E32" s="20" t="str">
        <f>[28]Abril!$I$8</f>
        <v>NE</v>
      </c>
      <c r="F32" s="20" t="str">
        <f>[28]Abril!$I$9</f>
        <v>NE</v>
      </c>
      <c r="G32" s="20" t="str">
        <f>[28]Abril!$I$10</f>
        <v>SO</v>
      </c>
      <c r="H32" s="20" t="str">
        <f>[28]Abril!$I$11</f>
        <v>SE</v>
      </c>
      <c r="I32" s="20" t="str">
        <f>[28]Abril!$I$12</f>
        <v>SE</v>
      </c>
      <c r="J32" s="20" t="str">
        <f>[28]Abril!$I$13</f>
        <v>S</v>
      </c>
      <c r="K32" s="20" t="str">
        <f>[28]Abril!$I$14</f>
        <v>S</v>
      </c>
      <c r="L32" s="20" t="str">
        <f>[28]Abril!$I$15</f>
        <v>S</v>
      </c>
      <c r="M32" s="20" t="str">
        <f>[28]Abril!$I$16</f>
        <v>S</v>
      </c>
      <c r="N32" s="20" t="str">
        <f>[28]Abril!$I$17</f>
        <v>SE</v>
      </c>
      <c r="O32" s="20" t="str">
        <f>[28]Abril!$I$18</f>
        <v>NE</v>
      </c>
      <c r="P32" s="20" t="str">
        <f>[28]Abril!$I$19</f>
        <v>N</v>
      </c>
      <c r="Q32" s="20" t="str">
        <f>[28]Abril!$I$20</f>
        <v>S</v>
      </c>
      <c r="R32" s="20" t="str">
        <f>[28]Abril!$I$21</f>
        <v>SE</v>
      </c>
      <c r="S32" s="20" t="str">
        <f>[28]Abril!$I$22</f>
        <v>SE</v>
      </c>
      <c r="T32" s="20" t="str">
        <f>[28]Abril!$I$23</f>
        <v>NO</v>
      </c>
      <c r="U32" s="20" t="str">
        <f>[28]Abril!$I$24</f>
        <v>N</v>
      </c>
      <c r="V32" s="20" t="str">
        <f>[28]Abril!$I$25</f>
        <v>O</v>
      </c>
      <c r="W32" s="20" t="str">
        <f>[28]Abril!$I$26</f>
        <v>SO</v>
      </c>
      <c r="X32" s="20" t="str">
        <f>[28]Abril!$I$27</f>
        <v>S</v>
      </c>
      <c r="Y32" s="20" t="str">
        <f>[28]Abril!$I$28</f>
        <v>SE</v>
      </c>
      <c r="Z32" s="20" t="str">
        <f>[28]Abril!$I$29</f>
        <v>S</v>
      </c>
      <c r="AA32" s="20" t="str">
        <f>[28]Abril!$I$30</f>
        <v>SE</v>
      </c>
      <c r="AB32" s="20" t="str">
        <f>[28]Abril!$I$31</f>
        <v>S</v>
      </c>
      <c r="AC32" s="20" t="str">
        <f>[28]Abril!$I$32</f>
        <v>S</v>
      </c>
      <c r="AD32" s="20" t="str">
        <f>[28]Abril!$I$33</f>
        <v>S</v>
      </c>
      <c r="AE32" s="20" t="str">
        <f>[28]Abril!$I$34</f>
        <v>S</v>
      </c>
      <c r="AF32" s="45" t="str">
        <f>[28]Abril!$I$35</f>
        <v>S</v>
      </c>
      <c r="AG32" s="2"/>
    </row>
    <row r="33" spans="1:35" s="5" customFormat="1" ht="13.5" customHeight="1" x14ac:dyDescent="0.2">
      <c r="A33" s="29" t="s">
        <v>38</v>
      </c>
      <c r="B33" s="30" t="s">
        <v>140</v>
      </c>
      <c r="C33" s="30" t="s">
        <v>137</v>
      </c>
      <c r="D33" s="30" t="s">
        <v>138</v>
      </c>
      <c r="E33" s="30" t="s">
        <v>138</v>
      </c>
      <c r="F33" s="30" t="s">
        <v>138</v>
      </c>
      <c r="G33" s="30" t="s">
        <v>141</v>
      </c>
      <c r="H33" s="30" t="s">
        <v>137</v>
      </c>
      <c r="I33" s="30" t="s">
        <v>56</v>
      </c>
      <c r="J33" s="30" t="s">
        <v>137</v>
      </c>
      <c r="K33" s="30" t="s">
        <v>137</v>
      </c>
      <c r="L33" s="30" t="s">
        <v>137</v>
      </c>
      <c r="M33" s="30" t="s">
        <v>137</v>
      </c>
      <c r="N33" s="30" t="s">
        <v>137</v>
      </c>
      <c r="O33" s="30" t="s">
        <v>138</v>
      </c>
      <c r="P33" s="31" t="s">
        <v>139</v>
      </c>
      <c r="Q33" s="31" t="s">
        <v>139</v>
      </c>
      <c r="R33" s="31" t="s">
        <v>138</v>
      </c>
      <c r="S33" s="31" t="s">
        <v>137</v>
      </c>
      <c r="T33" s="31" t="s">
        <v>139</v>
      </c>
      <c r="U33" s="31" t="s">
        <v>139</v>
      </c>
      <c r="V33" s="31" t="s">
        <v>138</v>
      </c>
      <c r="W33" s="31" t="s">
        <v>141</v>
      </c>
      <c r="X33" s="31" t="s">
        <v>140</v>
      </c>
      <c r="Y33" s="31" t="s">
        <v>137</v>
      </c>
      <c r="Z33" s="31" t="s">
        <v>137</v>
      </c>
      <c r="AA33" s="31" t="s">
        <v>56</v>
      </c>
      <c r="AB33" s="31" t="s">
        <v>56</v>
      </c>
      <c r="AC33" s="31" t="s">
        <v>137</v>
      </c>
      <c r="AD33" s="31" t="s">
        <v>137</v>
      </c>
      <c r="AE33" s="31" t="s">
        <v>137</v>
      </c>
      <c r="AF33" s="25"/>
      <c r="AG33" s="10"/>
    </row>
    <row r="34" spans="1:35" ht="13.5" thickBot="1" x14ac:dyDescent="0.25">
      <c r="A34" s="145" t="s">
        <v>37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37" t="s">
        <v>137</v>
      </c>
      <c r="AG34" s="2"/>
    </row>
    <row r="35" spans="1:35" x14ac:dyDescent="0.2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6"/>
      <c r="AG35" s="2"/>
    </row>
    <row r="36" spans="1:35" x14ac:dyDescent="0.2">
      <c r="A36" s="92"/>
      <c r="B36" s="88"/>
      <c r="C36" s="88" t="s">
        <v>144</v>
      </c>
      <c r="D36" s="88"/>
      <c r="E36" s="88"/>
      <c r="F36" s="88"/>
      <c r="G36" s="88"/>
      <c r="H36" s="89"/>
      <c r="I36" s="89"/>
      <c r="J36" s="89"/>
      <c r="K36" s="89"/>
      <c r="L36" s="89"/>
      <c r="M36" s="89" t="s">
        <v>52</v>
      </c>
      <c r="N36" s="89"/>
      <c r="O36" s="89"/>
      <c r="P36" s="89"/>
      <c r="Q36" s="89"/>
      <c r="R36" s="89"/>
      <c r="S36" s="89"/>
      <c r="T36" s="89"/>
      <c r="U36" s="89"/>
      <c r="V36" s="89" t="s">
        <v>133</v>
      </c>
      <c r="W36" s="89"/>
      <c r="X36" s="89"/>
      <c r="Y36" s="89"/>
      <c r="Z36" s="89"/>
      <c r="AA36" s="89"/>
      <c r="AB36" s="89"/>
      <c r="AC36" s="89"/>
      <c r="AD36" s="90"/>
      <c r="AE36" s="89"/>
      <c r="AF36" s="91"/>
      <c r="AG36" s="9"/>
      <c r="AH36" s="2"/>
    </row>
    <row r="37" spans="1:35" x14ac:dyDescent="0.2">
      <c r="A37" s="92"/>
      <c r="B37" s="89"/>
      <c r="C37" s="89"/>
      <c r="D37" s="89"/>
      <c r="E37" s="89"/>
      <c r="F37" s="89"/>
      <c r="G37" s="89"/>
      <c r="H37" s="89"/>
      <c r="I37" s="89"/>
      <c r="J37" s="93"/>
      <c r="K37" s="93"/>
      <c r="L37" s="93"/>
      <c r="M37" s="93" t="s">
        <v>53</v>
      </c>
      <c r="N37" s="93"/>
      <c r="O37" s="93"/>
      <c r="P37" s="93"/>
      <c r="Q37" s="89"/>
      <c r="R37" s="89"/>
      <c r="S37" s="89"/>
      <c r="T37" s="89"/>
      <c r="U37" s="89"/>
      <c r="V37" s="93" t="s">
        <v>134</v>
      </c>
      <c r="W37" s="93"/>
      <c r="X37" s="89"/>
      <c r="Y37" s="89"/>
      <c r="Z37" s="89"/>
      <c r="AA37" s="89"/>
      <c r="AB37" s="89"/>
      <c r="AC37" s="89"/>
      <c r="AD37" s="90"/>
      <c r="AE37" s="94"/>
      <c r="AF37" s="95"/>
      <c r="AG37" s="2"/>
      <c r="AH37" s="2"/>
      <c r="AI37" s="2"/>
    </row>
    <row r="38" spans="1:35" x14ac:dyDescent="0.2">
      <c r="A38" s="96"/>
      <c r="B38" s="97"/>
      <c r="C38" s="97"/>
      <c r="D38" s="97"/>
      <c r="E38" s="97" t="s">
        <v>136</v>
      </c>
      <c r="F38" s="97"/>
      <c r="G38" s="97"/>
      <c r="H38" s="97"/>
      <c r="I38" s="97"/>
      <c r="J38" s="97"/>
      <c r="K38" s="97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99"/>
      <c r="AG38" s="2"/>
    </row>
    <row r="39" spans="1:35" ht="12" customHeight="1" thickBot="1" x14ac:dyDescent="0.2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25"/>
      <c r="V39" s="125"/>
      <c r="W39" s="125"/>
      <c r="X39" s="125"/>
      <c r="Y39" s="101"/>
      <c r="Z39" s="101"/>
      <c r="AA39" s="101"/>
      <c r="AB39" s="101"/>
      <c r="AC39" s="101"/>
      <c r="AD39" s="101"/>
      <c r="AE39" s="101"/>
      <c r="AF39" s="126"/>
    </row>
    <row r="43" spans="1:35" x14ac:dyDescent="0.2">
      <c r="G43" s="2" t="s">
        <v>54</v>
      </c>
    </row>
    <row r="44" spans="1:35" x14ac:dyDescent="0.2">
      <c r="AB44" s="2" t="s">
        <v>54</v>
      </c>
    </row>
  </sheetData>
  <mergeCells count="34"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F2"/>
    <mergeCell ref="A1:AF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F5" sqref="AF5:AF3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39" t="s">
        <v>32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</row>
    <row r="2" spans="1:33" s="4" customFormat="1" ht="20.100000000000001" customHeight="1" x14ac:dyDescent="0.2">
      <c r="A2" s="140" t="s">
        <v>21</v>
      </c>
      <c r="B2" s="138" t="s">
        <v>143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7"/>
    </row>
    <row r="3" spans="1:33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D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141">
        <f t="shared" si="0"/>
        <v>29</v>
      </c>
      <c r="AE3" s="141">
        <v>30</v>
      </c>
      <c r="AF3" s="32" t="s">
        <v>41</v>
      </c>
      <c r="AG3" s="10"/>
    </row>
    <row r="4" spans="1:33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32" t="s">
        <v>39</v>
      </c>
      <c r="AG4" s="10"/>
    </row>
    <row r="5" spans="1:33" s="5" customFormat="1" ht="20.100000000000001" customHeight="1" x14ac:dyDescent="0.2">
      <c r="A5" s="15" t="s">
        <v>47</v>
      </c>
      <c r="B5" s="16">
        <f>[1]Abril!$J$5</f>
        <v>28.8</v>
      </c>
      <c r="C5" s="16">
        <f>[1]Abril!$J$6</f>
        <v>16.2</v>
      </c>
      <c r="D5" s="16">
        <f>[1]Abril!$J$7</f>
        <v>20.52</v>
      </c>
      <c r="E5" s="16">
        <f>[1]Abril!$J$8</f>
        <v>22.68</v>
      </c>
      <c r="F5" s="16">
        <f>[1]Abril!$J$9</f>
        <v>33.480000000000004</v>
      </c>
      <c r="G5" s="16">
        <f>[1]Abril!$J$10</f>
        <v>24.12</v>
      </c>
      <c r="H5" s="16">
        <f>[1]Abril!$J$11</f>
        <v>30.240000000000002</v>
      </c>
      <c r="I5" s="16">
        <f>[1]Abril!$J$12</f>
        <v>19.8</v>
      </c>
      <c r="J5" s="16">
        <f>[1]Abril!$J$13</f>
        <v>18.720000000000002</v>
      </c>
      <c r="K5" s="16">
        <f>[1]Abril!$J$14</f>
        <v>21.6</v>
      </c>
      <c r="L5" s="16">
        <f>[1]Abril!$J$15</f>
        <v>14.76</v>
      </c>
      <c r="M5" s="16">
        <f>[1]Abril!$J$16</f>
        <v>20.52</v>
      </c>
      <c r="N5" s="16">
        <f>[1]Abril!$J$17</f>
        <v>24.48</v>
      </c>
      <c r="O5" s="16">
        <f>[1]Abril!$J$18</f>
        <v>30.96</v>
      </c>
      <c r="P5" s="16">
        <f>[1]Abril!$J$19</f>
        <v>63.360000000000007</v>
      </c>
      <c r="Q5" s="16">
        <f>[1]Abril!$J$20</f>
        <v>41.4</v>
      </c>
      <c r="R5" s="16">
        <f>[1]Abril!$J$21</f>
        <v>18.36</v>
      </c>
      <c r="S5" s="16">
        <f>[1]Abril!$J$22</f>
        <v>31.319999999999997</v>
      </c>
      <c r="T5" s="16">
        <f>[1]Abril!$J$23</f>
        <v>28.44</v>
      </c>
      <c r="U5" s="16">
        <f>[1]Abril!$J$24</f>
        <v>33.840000000000003</v>
      </c>
      <c r="V5" s="16">
        <f>[1]Abril!$J$25</f>
        <v>38.159999999999997</v>
      </c>
      <c r="W5" s="16">
        <f>[1]Abril!$J$26</f>
        <v>27</v>
      </c>
      <c r="X5" s="16">
        <f>[1]Abril!$J$27</f>
        <v>26.64</v>
      </c>
      <c r="Y5" s="16">
        <f>[1]Abril!$J$28</f>
        <v>21.240000000000002</v>
      </c>
      <c r="Z5" s="16">
        <f>[1]Abril!$J$29</f>
        <v>25.92</v>
      </c>
      <c r="AA5" s="16">
        <f>[1]Abril!$J$30</f>
        <v>26.64</v>
      </c>
      <c r="AB5" s="16">
        <f>[1]Abril!$J$31</f>
        <v>16.559999999999999</v>
      </c>
      <c r="AC5" s="16">
        <f>[1]Abril!$J$32</f>
        <v>21.96</v>
      </c>
      <c r="AD5" s="16">
        <f>[1]Abril!$J$33</f>
        <v>20.52</v>
      </c>
      <c r="AE5" s="16">
        <f>[1]Abril!$J$34</f>
        <v>21.240000000000002</v>
      </c>
      <c r="AF5" s="33">
        <f t="shared" ref="AF5:AF14" si="1">MAX(B5:AE5)</f>
        <v>63.360000000000007</v>
      </c>
      <c r="AG5" s="10"/>
    </row>
    <row r="6" spans="1:33" s="1" customFormat="1" ht="17.100000000000001" customHeight="1" x14ac:dyDescent="0.2">
      <c r="A6" s="15" t="s">
        <v>0</v>
      </c>
      <c r="B6" s="17">
        <f>[2]Abril!$J$5</f>
        <v>16.559999999999999</v>
      </c>
      <c r="C6" s="17">
        <f>[2]Abril!$J$6</f>
        <v>19.079999999999998</v>
      </c>
      <c r="D6" s="17">
        <f>[2]Abril!$J$7</f>
        <v>29.16</v>
      </c>
      <c r="E6" s="17">
        <f>[2]Abril!$J$8</f>
        <v>41.4</v>
      </c>
      <c r="F6" s="17">
        <f>[2]Abril!$J$9</f>
        <v>42.84</v>
      </c>
      <c r="G6" s="17">
        <f>[2]Abril!$J$10</f>
        <v>32.4</v>
      </c>
      <c r="H6" s="17">
        <f>[2]Abril!$J$11</f>
        <v>36</v>
      </c>
      <c r="I6" s="17">
        <f>[2]Abril!$J$12</f>
        <v>33.840000000000003</v>
      </c>
      <c r="J6" s="17">
        <f>[2]Abril!$J$13</f>
        <v>24.840000000000003</v>
      </c>
      <c r="K6" s="17">
        <f>[2]Abril!$J$14</f>
        <v>23.400000000000002</v>
      </c>
      <c r="L6" s="17">
        <f>[2]Abril!$J$15</f>
        <v>19.079999999999998</v>
      </c>
      <c r="M6" s="17">
        <f>[2]Abril!$J$16</f>
        <v>15.48</v>
      </c>
      <c r="N6" s="17">
        <f>[2]Abril!$J$17</f>
        <v>20.52</v>
      </c>
      <c r="O6" s="17">
        <f>[2]Abril!$J$18</f>
        <v>43.56</v>
      </c>
      <c r="P6" s="17">
        <f>[2]Abril!$J$19</f>
        <v>47.88</v>
      </c>
      <c r="Q6" s="17">
        <f>[2]Abril!$J$20</f>
        <v>31.680000000000003</v>
      </c>
      <c r="R6" s="17">
        <f>[2]Abril!$J$21</f>
        <v>46.080000000000005</v>
      </c>
      <c r="S6" s="17">
        <f>[2]Abril!$J$22</f>
        <v>33.480000000000004</v>
      </c>
      <c r="T6" s="17">
        <f>[2]Abril!$J$23</f>
        <v>25.92</v>
      </c>
      <c r="U6" s="17">
        <f>[2]Abril!$J$24</f>
        <v>36.72</v>
      </c>
      <c r="V6" s="17">
        <f>[2]Abril!$J$25</f>
        <v>28.44</v>
      </c>
      <c r="W6" s="17">
        <f>[2]Abril!$J$26</f>
        <v>27.36</v>
      </c>
      <c r="X6" s="17">
        <f>[2]Abril!$J$27</f>
        <v>15.120000000000001</v>
      </c>
      <c r="Y6" s="17">
        <f>[2]Abril!$J$28</f>
        <v>22.68</v>
      </c>
      <c r="Z6" s="17">
        <f>[2]Abril!$J$29</f>
        <v>19.8</v>
      </c>
      <c r="AA6" s="17">
        <f>[2]Abril!$J$30</f>
        <v>32.4</v>
      </c>
      <c r="AB6" s="17">
        <f>[2]Abril!$J$31</f>
        <v>27</v>
      </c>
      <c r="AC6" s="17">
        <f>[2]Abril!$J$32</f>
        <v>16.559999999999999</v>
      </c>
      <c r="AD6" s="17">
        <f>[2]Abril!$J$33</f>
        <v>29.52</v>
      </c>
      <c r="AE6" s="17">
        <f>[2]Abril!$J$34</f>
        <v>28.08</v>
      </c>
      <c r="AF6" s="34">
        <f t="shared" si="1"/>
        <v>47.88</v>
      </c>
      <c r="AG6" s="2"/>
    </row>
    <row r="7" spans="1:33" ht="17.100000000000001" customHeight="1" x14ac:dyDescent="0.2">
      <c r="A7" s="15" t="s">
        <v>1</v>
      </c>
      <c r="B7" s="17">
        <f>[3]Abril!$J$5</f>
        <v>23.400000000000002</v>
      </c>
      <c r="C7" s="17">
        <f>[3]Abril!$J$6</f>
        <v>30.6</v>
      </c>
      <c r="D7" s="17">
        <f>[3]Abril!$J$7</f>
        <v>21.6</v>
      </c>
      <c r="E7" s="17">
        <f>[3]Abril!$J$8</f>
        <v>33.480000000000004</v>
      </c>
      <c r="F7" s="17">
        <f>[3]Abril!$J$9</f>
        <v>41.04</v>
      </c>
      <c r="G7" s="17">
        <f>[3]Abril!$J$10</f>
        <v>21.6</v>
      </c>
      <c r="H7" s="17">
        <f>[3]Abril!$J$11</f>
        <v>24.12</v>
      </c>
      <c r="I7" s="17">
        <f>[3]Abril!$J$12</f>
        <v>21.6</v>
      </c>
      <c r="J7" s="17">
        <f>[3]Abril!$J$13</f>
        <v>26.28</v>
      </c>
      <c r="K7" s="17">
        <f>[3]Abril!$J$14</f>
        <v>22.68</v>
      </c>
      <c r="L7" s="17">
        <f>[3]Abril!$J$15</f>
        <v>15.120000000000001</v>
      </c>
      <c r="M7" s="17">
        <f>[3]Abril!$J$16</f>
        <v>14.4</v>
      </c>
      <c r="N7" s="17">
        <f>[3]Abril!$J$17</f>
        <v>22.68</v>
      </c>
      <c r="O7" s="17">
        <f>[3]Abril!$J$18</f>
        <v>26.64</v>
      </c>
      <c r="P7" s="17">
        <f>[3]Abril!$J$19</f>
        <v>38.159999999999997</v>
      </c>
      <c r="Q7" s="17">
        <f>[3]Abril!$J$20</f>
        <v>19.440000000000001</v>
      </c>
      <c r="R7" s="17">
        <f>[3]Abril!$J$21</f>
        <v>23.759999999999998</v>
      </c>
      <c r="S7" s="17">
        <f>[3]Abril!$J$22</f>
        <v>26.64</v>
      </c>
      <c r="T7" s="17">
        <f>[3]Abril!$J$23</f>
        <v>19.8</v>
      </c>
      <c r="U7" s="17">
        <f>[3]Abril!$J$24</f>
        <v>32.4</v>
      </c>
      <c r="V7" s="17">
        <f>[3]Abril!$J$25</f>
        <v>32.4</v>
      </c>
      <c r="W7" s="17">
        <f>[3]Abril!$J$26</f>
        <v>16.920000000000002</v>
      </c>
      <c r="X7" s="17">
        <f>[3]Abril!$J$27</f>
        <v>22.32</v>
      </c>
      <c r="Y7" s="17">
        <f>[3]Abril!$J$28</f>
        <v>20.52</v>
      </c>
      <c r="Z7" s="17">
        <f>[3]Abril!$J$29</f>
        <v>18.720000000000002</v>
      </c>
      <c r="AA7" s="17">
        <f>[3]Abril!$J$30</f>
        <v>21.6</v>
      </c>
      <c r="AB7" s="17">
        <f>[3]Abril!$J$31</f>
        <v>20.16</v>
      </c>
      <c r="AC7" s="17">
        <f>[3]Abril!$J$32</f>
        <v>23.400000000000002</v>
      </c>
      <c r="AD7" s="17">
        <f>[3]Abril!$J$33</f>
        <v>20.16</v>
      </c>
      <c r="AE7" s="17">
        <f>[3]Abril!$J$34</f>
        <v>20.52</v>
      </c>
      <c r="AF7" s="34">
        <f t="shared" si="1"/>
        <v>41.04</v>
      </c>
      <c r="AG7" s="2"/>
    </row>
    <row r="8" spans="1:33" ht="17.100000000000001" customHeight="1" x14ac:dyDescent="0.2">
      <c r="A8" s="15" t="s">
        <v>55</v>
      </c>
      <c r="B8" s="18">
        <f>[4]Abril!$J$5</f>
        <v>24.12</v>
      </c>
      <c r="C8" s="18">
        <f>[4]Abril!$J$6</f>
        <v>29.880000000000003</v>
      </c>
      <c r="D8" s="18">
        <f>[4]Abril!$J$7</f>
        <v>31.319999999999997</v>
      </c>
      <c r="E8" s="18">
        <f>[4]Abril!$J$8</f>
        <v>34.92</v>
      </c>
      <c r="F8" s="18">
        <f>[4]Abril!$J$9</f>
        <v>58.32</v>
      </c>
      <c r="G8" s="18">
        <f>[4]Abril!$J$10</f>
        <v>31.319999999999997</v>
      </c>
      <c r="H8" s="18">
        <f>[4]Abril!$J$11</f>
        <v>39.96</v>
      </c>
      <c r="I8" s="18">
        <f>[4]Abril!$J$12</f>
        <v>36.72</v>
      </c>
      <c r="J8" s="18">
        <f>[4]Abril!$J$13</f>
        <v>30.96</v>
      </c>
      <c r="K8" s="18">
        <f>[4]Abril!$J$14</f>
        <v>26.64</v>
      </c>
      <c r="L8" s="18">
        <f>[4]Abril!$J$15</f>
        <v>27</v>
      </c>
      <c r="M8" s="18">
        <f>[4]Abril!$J$16</f>
        <v>20.52</v>
      </c>
      <c r="N8" s="18">
        <f>[4]Abril!$J$17</f>
        <v>32.4</v>
      </c>
      <c r="O8" s="18">
        <f>[4]Abril!$J$18</f>
        <v>33.480000000000004</v>
      </c>
      <c r="P8" s="18">
        <f>[4]Abril!$J$19</f>
        <v>30.6</v>
      </c>
      <c r="Q8" s="18">
        <f>[4]Abril!$J$20</f>
        <v>46.080000000000005</v>
      </c>
      <c r="R8" s="18">
        <f>[4]Abril!$J$21</f>
        <v>30.6</v>
      </c>
      <c r="S8" s="18">
        <f>[4]Abril!$J$22</f>
        <v>28.8</v>
      </c>
      <c r="T8" s="18">
        <f>[4]Abril!$J$23</f>
        <v>26.64</v>
      </c>
      <c r="U8" s="18">
        <f>[4]Abril!$J$24</f>
        <v>43.2</v>
      </c>
      <c r="V8" s="18">
        <f>[4]Abril!$J$25</f>
        <v>48.96</v>
      </c>
      <c r="W8" s="18">
        <f>[4]Abril!$J$26</f>
        <v>32.76</v>
      </c>
      <c r="X8" s="18">
        <f>[4]Abril!$J$27</f>
        <v>19.079999999999998</v>
      </c>
      <c r="Y8" s="18">
        <f>[4]Abril!$J$28</f>
        <v>21.6</v>
      </c>
      <c r="Z8" s="18">
        <f>[4]Abril!$J$29</f>
        <v>25.56</v>
      </c>
      <c r="AA8" s="18">
        <f>[4]Abril!$J$30</f>
        <v>38.519999999999996</v>
      </c>
      <c r="AB8" s="18">
        <f>[4]Abril!$J$31</f>
        <v>28.44</v>
      </c>
      <c r="AC8" s="18">
        <f>[4]Abril!$J$32</f>
        <v>33.119999999999997</v>
      </c>
      <c r="AD8" s="18">
        <f>[4]Abril!$J$33</f>
        <v>36</v>
      </c>
      <c r="AE8" s="18">
        <f>[4]Abril!$J$34</f>
        <v>34.92</v>
      </c>
      <c r="AF8" s="34">
        <f t="shared" ref="AF8" si="2">MAX(B8:AE8)</f>
        <v>58.32</v>
      </c>
      <c r="AG8" s="2"/>
    </row>
    <row r="9" spans="1:33" ht="17.100000000000001" customHeight="1" x14ac:dyDescent="0.2">
      <c r="A9" s="15" t="s">
        <v>48</v>
      </c>
      <c r="B9" s="18">
        <f>[5]Abril!$J$5</f>
        <v>19.079999999999998</v>
      </c>
      <c r="C9" s="18">
        <f>[5]Abril!$J$6</f>
        <v>15.48</v>
      </c>
      <c r="D9" s="18">
        <f>[5]Abril!$J$7</f>
        <v>21.96</v>
      </c>
      <c r="E9" s="18">
        <f>[5]Abril!$J$8</f>
        <v>57.24</v>
      </c>
      <c r="F9" s="18">
        <f>[5]Abril!$J$9</f>
        <v>39.6</v>
      </c>
      <c r="G9" s="18">
        <f>[5]Abril!$J$10</f>
        <v>30.240000000000002</v>
      </c>
      <c r="H9" s="18">
        <f>[5]Abril!$J$11</f>
        <v>24.12</v>
      </c>
      <c r="I9" s="18">
        <f>[5]Abril!$J$12</f>
        <v>27</v>
      </c>
      <c r="J9" s="18">
        <f>[5]Abril!$J$13</f>
        <v>19.079999999999998</v>
      </c>
      <c r="K9" s="18">
        <f>[5]Abril!$J$14</f>
        <v>15.48</v>
      </c>
      <c r="L9" s="18">
        <f>[5]Abril!$J$15</f>
        <v>19.440000000000001</v>
      </c>
      <c r="M9" s="18">
        <f>[5]Abril!$J$16</f>
        <v>27.36</v>
      </c>
      <c r="N9" s="18">
        <f>[5]Abril!$J$17</f>
        <v>16.920000000000002</v>
      </c>
      <c r="O9" s="18">
        <f>[5]Abril!$J$18</f>
        <v>27.720000000000002</v>
      </c>
      <c r="P9" s="18">
        <f>[5]Abril!$J$19</f>
        <v>48.6</v>
      </c>
      <c r="Q9" s="18">
        <f>[5]Abril!$J$20</f>
        <v>19.8</v>
      </c>
      <c r="R9" s="18">
        <f>[5]Abril!$J$21</f>
        <v>30.96</v>
      </c>
      <c r="S9" s="18">
        <f>[5]Abril!$J$22</f>
        <v>48.24</v>
      </c>
      <c r="T9" s="18">
        <f>[5]Abril!$J$23</f>
        <v>37.080000000000005</v>
      </c>
      <c r="U9" s="18">
        <f>[5]Abril!$J$24</f>
        <v>47.16</v>
      </c>
      <c r="V9" s="18">
        <f>[5]Abril!$J$25</f>
        <v>21.6</v>
      </c>
      <c r="W9" s="18">
        <f>[5]Abril!$J$26</f>
        <v>31.680000000000003</v>
      </c>
      <c r="X9" s="18">
        <f>[5]Abril!$J$27</f>
        <v>20.16</v>
      </c>
      <c r="Y9" s="18">
        <f>[5]Abril!$J$28</f>
        <v>20.88</v>
      </c>
      <c r="Z9" s="18">
        <f>[5]Abril!$J$29</f>
        <v>15.120000000000001</v>
      </c>
      <c r="AA9" s="18">
        <f>[5]Abril!$J$30</f>
        <v>23.759999999999998</v>
      </c>
      <c r="AB9" s="18">
        <f>[5]Abril!$J$31</f>
        <v>21.96</v>
      </c>
      <c r="AC9" s="18">
        <f>[5]Abril!$J$32</f>
        <v>17.28</v>
      </c>
      <c r="AD9" s="18">
        <f>[5]Abril!$J$33</f>
        <v>20.16</v>
      </c>
      <c r="AE9" s="18">
        <f>[5]Abril!$J$34</f>
        <v>20.88</v>
      </c>
      <c r="AF9" s="34">
        <f t="shared" si="1"/>
        <v>57.24</v>
      </c>
      <c r="AG9" s="2"/>
    </row>
    <row r="10" spans="1:33" ht="17.100000000000001" customHeight="1" x14ac:dyDescent="0.2">
      <c r="A10" s="15" t="s">
        <v>2</v>
      </c>
      <c r="B10" s="17">
        <f>[6]Abril!$J$5</f>
        <v>32.04</v>
      </c>
      <c r="C10" s="17">
        <f>[6]Abril!$J$6</f>
        <v>21.6</v>
      </c>
      <c r="D10" s="17">
        <f>[6]Abril!$J$7</f>
        <v>30.96</v>
      </c>
      <c r="E10" s="17">
        <f>[6]Abril!$J$8</f>
        <v>28.8</v>
      </c>
      <c r="F10" s="17">
        <f>[6]Abril!$J$9</f>
        <v>50.04</v>
      </c>
      <c r="G10" s="17">
        <f>[6]Abril!$J$10</f>
        <v>31.680000000000003</v>
      </c>
      <c r="H10" s="17">
        <f>[6]Abril!$J$11</f>
        <v>26.28</v>
      </c>
      <c r="I10" s="17">
        <f>[6]Abril!$J$12</f>
        <v>46.800000000000004</v>
      </c>
      <c r="J10" s="17">
        <f>[6]Abril!$J$13</f>
        <v>34.200000000000003</v>
      </c>
      <c r="K10" s="17">
        <f>[6]Abril!$J$14</f>
        <v>32.04</v>
      </c>
      <c r="L10" s="17">
        <f>[6]Abril!$J$15</f>
        <v>29.16</v>
      </c>
      <c r="M10" s="17">
        <f>[6]Abril!$J$16</f>
        <v>24.840000000000003</v>
      </c>
      <c r="N10" s="17">
        <f>[6]Abril!$J$17</f>
        <v>42.480000000000004</v>
      </c>
      <c r="O10" s="17">
        <f>[6]Abril!$J$18</f>
        <v>33.119999999999997</v>
      </c>
      <c r="P10" s="17">
        <f>[6]Abril!$J$19</f>
        <v>26.64</v>
      </c>
      <c r="Q10" s="17">
        <f>[6]Abril!$J$20</f>
        <v>37.800000000000004</v>
      </c>
      <c r="R10" s="17">
        <f>[6]Abril!$J$21</f>
        <v>44.28</v>
      </c>
      <c r="S10" s="17">
        <f>[6]Abril!$J$22</f>
        <v>31.680000000000003</v>
      </c>
      <c r="T10" s="17">
        <f>[6]Abril!$J$23</f>
        <v>30.240000000000002</v>
      </c>
      <c r="U10" s="17">
        <f>[6]Abril!$J$24</f>
        <v>36.36</v>
      </c>
      <c r="V10" s="17">
        <f>[6]Abril!$J$25</f>
        <v>32.4</v>
      </c>
      <c r="W10" s="17">
        <f>[6]Abril!$J$26</f>
        <v>27.36</v>
      </c>
      <c r="X10" s="17">
        <f>[6]Abril!$J$27</f>
        <v>24.840000000000003</v>
      </c>
      <c r="Y10" s="17">
        <f>[6]Abril!$J$28</f>
        <v>24.12</v>
      </c>
      <c r="Z10" s="17">
        <f>[6]Abril!$J$29</f>
        <v>27</v>
      </c>
      <c r="AA10" s="17">
        <f>[6]Abril!$J$30</f>
        <v>53.28</v>
      </c>
      <c r="AB10" s="17">
        <f>[6]Abril!$J$31</f>
        <v>37.440000000000005</v>
      </c>
      <c r="AC10" s="17">
        <f>[6]Abril!$J$32</f>
        <v>28.08</v>
      </c>
      <c r="AD10" s="17">
        <f>[6]Abril!$J$33</f>
        <v>41.04</v>
      </c>
      <c r="AE10" s="17">
        <f>[6]Abril!$J$34</f>
        <v>39.6</v>
      </c>
      <c r="AF10" s="34">
        <f t="shared" si="1"/>
        <v>53.28</v>
      </c>
      <c r="AG10" s="2"/>
    </row>
    <row r="11" spans="1:33" ht="17.100000000000001" customHeight="1" x14ac:dyDescent="0.2">
      <c r="A11" s="15" t="s">
        <v>3</v>
      </c>
      <c r="B11" s="17">
        <f>[7]Abril!$J$5</f>
        <v>31.319999999999997</v>
      </c>
      <c r="C11" s="17">
        <f>[7]Abril!$J$6</f>
        <v>19.8</v>
      </c>
      <c r="D11" s="17">
        <f>[7]Abril!$J$7</f>
        <v>20.52</v>
      </c>
      <c r="E11" s="17">
        <f>[7]Abril!$J$8</f>
        <v>28.8</v>
      </c>
      <c r="F11" s="17">
        <f>[7]Abril!$J$9</f>
        <v>43.92</v>
      </c>
      <c r="G11" s="17">
        <f>[7]Abril!$J$10</f>
        <v>28.8</v>
      </c>
      <c r="H11" s="17">
        <f>[7]Abril!$J$11</f>
        <v>25.2</v>
      </c>
      <c r="I11" s="17">
        <f>[7]Abril!$J$12</f>
        <v>21.240000000000002</v>
      </c>
      <c r="J11" s="17">
        <f>[7]Abril!$J$13</f>
        <v>23.400000000000002</v>
      </c>
      <c r="K11" s="17">
        <f>[7]Abril!$J$14</f>
        <v>21.96</v>
      </c>
      <c r="L11" s="17">
        <f>[7]Abril!$J$15</f>
        <v>16.2</v>
      </c>
      <c r="M11" s="17">
        <f>[7]Abril!$J$16</f>
        <v>21.6</v>
      </c>
      <c r="N11" s="17">
        <f>[7]Abril!$J$17</f>
        <v>22.68</v>
      </c>
      <c r="O11" s="17">
        <f>[7]Abril!$J$18</f>
        <v>32.4</v>
      </c>
      <c r="P11" s="17">
        <f>[7]Abril!$J$19</f>
        <v>25.2</v>
      </c>
      <c r="Q11" s="17">
        <f>[7]Abril!$J$20</f>
        <v>27</v>
      </c>
      <c r="R11" s="17">
        <f>[7]Abril!$J$21</f>
        <v>20.88</v>
      </c>
      <c r="S11" s="17">
        <f>[7]Abril!$J$22</f>
        <v>20.52</v>
      </c>
      <c r="T11" s="17">
        <f>[7]Abril!$J$23</f>
        <v>43.56</v>
      </c>
      <c r="U11" s="17">
        <f>[7]Abril!$J$24</f>
        <v>21.6</v>
      </c>
      <c r="V11" s="17">
        <f>[7]Abril!$J$25</f>
        <v>24.12</v>
      </c>
      <c r="W11" s="17">
        <f>[7]Abril!$J$26</f>
        <v>23.400000000000002</v>
      </c>
      <c r="X11" s="17">
        <f>[7]Abril!$J$27</f>
        <v>26.28</v>
      </c>
      <c r="Y11" s="17">
        <f>[7]Abril!$J$28</f>
        <v>27</v>
      </c>
      <c r="Z11" s="17">
        <f>[7]Abril!$J$29</f>
        <v>29.880000000000003</v>
      </c>
      <c r="AA11" s="17">
        <f>[7]Abril!$J$30</f>
        <v>27.36</v>
      </c>
      <c r="AB11" s="17">
        <f>[7]Abril!$J$31</f>
        <v>18.720000000000002</v>
      </c>
      <c r="AC11" s="17">
        <f>[7]Abril!$J$32</f>
        <v>19.8</v>
      </c>
      <c r="AD11" s="17">
        <f>[7]Abril!$J$33</f>
        <v>24.48</v>
      </c>
      <c r="AE11" s="17">
        <f>[7]Abril!$J$34</f>
        <v>20.88</v>
      </c>
      <c r="AF11" s="34">
        <f t="shared" si="1"/>
        <v>43.92</v>
      </c>
      <c r="AG11" s="2" t="s">
        <v>54</v>
      </c>
    </row>
    <row r="12" spans="1:33" ht="17.100000000000001" customHeight="1" x14ac:dyDescent="0.2">
      <c r="A12" s="15" t="s">
        <v>4</v>
      </c>
      <c r="B12" s="17">
        <f>[8]Abril!$J$5</f>
        <v>34.56</v>
      </c>
      <c r="C12" s="17">
        <f>[8]Abril!$J$6</f>
        <v>45.72</v>
      </c>
      <c r="D12" s="17">
        <f>[8]Abril!$J$7</f>
        <v>26.28</v>
      </c>
      <c r="E12" s="17">
        <f>[8]Abril!$J$8</f>
        <v>34.92</v>
      </c>
      <c r="F12" s="17">
        <f>[8]Abril!$J$9</f>
        <v>45.72</v>
      </c>
      <c r="G12" s="17">
        <f>[8]Abril!$J$10</f>
        <v>35.28</v>
      </c>
      <c r="H12" s="17">
        <f>[8]Abril!$J$11</f>
        <v>21.6</v>
      </c>
      <c r="I12" s="17">
        <f>[8]Abril!$J$12</f>
        <v>24.48</v>
      </c>
      <c r="J12" s="17">
        <f>[8]Abril!$J$13</f>
        <v>26.64</v>
      </c>
      <c r="K12" s="17">
        <f>[8]Abril!$J$14</f>
        <v>26.64</v>
      </c>
      <c r="L12" s="17">
        <f>[8]Abril!$J$15</f>
        <v>25.92</v>
      </c>
      <c r="M12" s="17">
        <f>[8]Abril!$J$16</f>
        <v>32.4</v>
      </c>
      <c r="N12" s="17">
        <f>[8]Abril!$J$17</f>
        <v>27</v>
      </c>
      <c r="O12" s="17">
        <f>[8]Abril!$J$18</f>
        <v>35.28</v>
      </c>
      <c r="P12" s="17">
        <f>[8]Abril!$J$19</f>
        <v>33.840000000000003</v>
      </c>
      <c r="Q12" s="17">
        <f>[8]Abril!$J$20</f>
        <v>16.920000000000002</v>
      </c>
      <c r="R12" s="17">
        <f>[8]Abril!$J$21</f>
        <v>19.079999999999998</v>
      </c>
      <c r="S12" s="17">
        <f>[8]Abril!$J$22</f>
        <v>29.52</v>
      </c>
      <c r="T12" s="17">
        <f>[8]Abril!$J$23</f>
        <v>32.4</v>
      </c>
      <c r="U12" s="17">
        <f>[8]Abril!$J$24</f>
        <v>25.92</v>
      </c>
      <c r="V12" s="17">
        <f>[8]Abril!$J$25</f>
        <v>31.319999999999997</v>
      </c>
      <c r="W12" s="17">
        <f>[8]Abril!$J$26</f>
        <v>23.400000000000002</v>
      </c>
      <c r="X12" s="17">
        <f>[8]Abril!$J$27</f>
        <v>0</v>
      </c>
      <c r="Y12" s="17">
        <f>[8]Abril!$J$28</f>
        <v>51.84</v>
      </c>
      <c r="Z12" s="17">
        <f>[8]Abril!$J$29</f>
        <v>20.16</v>
      </c>
      <c r="AA12" s="17">
        <f>[8]Abril!$J$30</f>
        <v>31.680000000000003</v>
      </c>
      <c r="AB12" s="17">
        <f>[8]Abril!$J$31</f>
        <v>25.92</v>
      </c>
      <c r="AC12" s="17">
        <f>[8]Abril!$J$32</f>
        <v>23.040000000000003</v>
      </c>
      <c r="AD12" s="17">
        <f>[8]Abril!$J$33</f>
        <v>24.48</v>
      </c>
      <c r="AE12" s="17">
        <f>[8]Abril!$J$34</f>
        <v>25.2</v>
      </c>
      <c r="AF12" s="34">
        <f t="shared" si="1"/>
        <v>51.84</v>
      </c>
      <c r="AG12" s="2"/>
    </row>
    <row r="13" spans="1:33" ht="17.100000000000001" customHeight="1" x14ac:dyDescent="0.2">
      <c r="A13" s="15" t="s">
        <v>5</v>
      </c>
      <c r="B13" s="17">
        <f>[9]Abril!$J$5</f>
        <v>34.56</v>
      </c>
      <c r="C13" s="17">
        <f>[9]Abril!$J$6</f>
        <v>17.28</v>
      </c>
      <c r="D13" s="17">
        <f>[9]Abril!$J$7</f>
        <v>14.76</v>
      </c>
      <c r="E13" s="17">
        <f>[9]Abril!$J$8</f>
        <v>22.32</v>
      </c>
      <c r="F13" s="17">
        <f>[9]Abril!$J$9</f>
        <v>27.36</v>
      </c>
      <c r="G13" s="17">
        <f>[9]Abril!$J$10</f>
        <v>42.12</v>
      </c>
      <c r="H13" s="17">
        <f>[9]Abril!$J$11</f>
        <v>26.28</v>
      </c>
      <c r="I13" s="17">
        <f>[9]Abril!$J$12</f>
        <v>17.64</v>
      </c>
      <c r="J13" s="17">
        <f>[9]Abril!$J$13</f>
        <v>17.64</v>
      </c>
      <c r="K13" s="17">
        <f>[9]Abril!$J$14</f>
        <v>27.36</v>
      </c>
      <c r="L13" s="17">
        <f>[9]Abril!$J$15</f>
        <v>33.480000000000004</v>
      </c>
      <c r="M13" s="17">
        <f>[9]Abril!$J$16</f>
        <v>16.920000000000002</v>
      </c>
      <c r="N13" s="17">
        <f>[9]Abril!$J$17</f>
        <v>32.4</v>
      </c>
      <c r="O13" s="17">
        <f>[9]Abril!$J$18</f>
        <v>20.52</v>
      </c>
      <c r="P13" s="17">
        <f>[9]Abril!$J$19</f>
        <v>47.88</v>
      </c>
      <c r="Q13" s="17">
        <f>[9]Abril!$J$20</f>
        <v>21.6</v>
      </c>
      <c r="R13" s="17">
        <f>[9]Abril!$J$21</f>
        <v>37.440000000000005</v>
      </c>
      <c r="S13" s="17">
        <f>[9]Abril!$J$22</f>
        <v>34.56</v>
      </c>
      <c r="T13" s="17">
        <f>[9]Abril!$J$23</f>
        <v>28.8</v>
      </c>
      <c r="U13" s="17">
        <f>[9]Abril!$J$24</f>
        <v>30.240000000000002</v>
      </c>
      <c r="V13" s="17">
        <f>[9]Abril!$J$25</f>
        <v>21.6</v>
      </c>
      <c r="W13" s="17">
        <f>[9]Abril!$J$26</f>
        <v>25.56</v>
      </c>
      <c r="X13" s="17">
        <f>[9]Abril!$J$27</f>
        <v>29.16</v>
      </c>
      <c r="Y13" s="17">
        <f>[9]Abril!$J$28</f>
        <v>24.48</v>
      </c>
      <c r="Z13" s="17">
        <f>[9]Abril!$J$29</f>
        <v>41.4</v>
      </c>
      <c r="AA13" s="17">
        <f>[9]Abril!$J$30</f>
        <v>18.720000000000002</v>
      </c>
      <c r="AB13" s="17">
        <f>[9]Abril!$J$31</f>
        <v>31.319999999999997</v>
      </c>
      <c r="AC13" s="17">
        <f>[9]Abril!$J$32</f>
        <v>19.079999999999998</v>
      </c>
      <c r="AD13" s="17">
        <f>[9]Abril!$J$33</f>
        <v>25.2</v>
      </c>
      <c r="AE13" s="17">
        <f>[9]Abril!$J$34</f>
        <v>18</v>
      </c>
      <c r="AF13" s="34">
        <f t="shared" si="1"/>
        <v>47.88</v>
      </c>
      <c r="AG13" s="2"/>
    </row>
    <row r="14" spans="1:33" ht="17.100000000000001" customHeight="1" x14ac:dyDescent="0.2">
      <c r="A14" s="15" t="s">
        <v>50</v>
      </c>
      <c r="B14" s="17">
        <f>[10]Abril!$J$5</f>
        <v>36.36</v>
      </c>
      <c r="C14" s="17">
        <f>[10]Abril!$J$6</f>
        <v>32.04</v>
      </c>
      <c r="D14" s="17">
        <f>[10]Abril!$J$7</f>
        <v>36.72</v>
      </c>
      <c r="E14" s="17">
        <f>[10]Abril!$J$8</f>
        <v>36.72</v>
      </c>
      <c r="F14" s="17">
        <f>[10]Abril!$J$9</f>
        <v>44.28</v>
      </c>
      <c r="G14" s="17">
        <f>[10]Abril!$J$10</f>
        <v>30.6</v>
      </c>
      <c r="H14" s="17">
        <f>[10]Abril!$J$11</f>
        <v>25.92</v>
      </c>
      <c r="I14" s="17">
        <f>[10]Abril!$J$12</f>
        <v>24.840000000000003</v>
      </c>
      <c r="J14" s="17">
        <f>[10]Abril!$J$13</f>
        <v>27.720000000000002</v>
      </c>
      <c r="K14" s="17">
        <f>[10]Abril!$J$14</f>
        <v>27.720000000000002</v>
      </c>
      <c r="L14" s="17">
        <f>[10]Abril!$J$15</f>
        <v>29.16</v>
      </c>
      <c r="M14" s="17">
        <f>[10]Abril!$J$16</f>
        <v>33.840000000000003</v>
      </c>
      <c r="N14" s="17">
        <f>[10]Abril!$J$17</f>
        <v>28.8</v>
      </c>
      <c r="O14" s="17">
        <f>[10]Abril!$J$18</f>
        <v>33.480000000000004</v>
      </c>
      <c r="P14" s="17">
        <f>[10]Abril!$J$19</f>
        <v>45</v>
      </c>
      <c r="Q14" s="17">
        <f>[10]Abril!$J$20</f>
        <v>44.28</v>
      </c>
      <c r="R14" s="17">
        <f>[10]Abril!$J$21</f>
        <v>31.680000000000003</v>
      </c>
      <c r="S14" s="17">
        <f>[10]Abril!$J$22</f>
        <v>30.96</v>
      </c>
      <c r="T14" s="17">
        <f>[10]Abril!$J$23</f>
        <v>34.200000000000003</v>
      </c>
      <c r="U14" s="17">
        <f>[10]Abril!$J$24</f>
        <v>30.6</v>
      </c>
      <c r="V14" s="17">
        <f>[10]Abril!$J$25</f>
        <v>35.64</v>
      </c>
      <c r="W14" s="17">
        <f>[10]Abril!$J$26</f>
        <v>33.480000000000004</v>
      </c>
      <c r="X14" s="17">
        <f>[10]Abril!$J$27</f>
        <v>24.840000000000003</v>
      </c>
      <c r="Y14" s="17">
        <f>[10]Abril!$J$28</f>
        <v>31.319999999999997</v>
      </c>
      <c r="Z14" s="17">
        <f>[10]Abril!$J$29</f>
        <v>23.759999999999998</v>
      </c>
      <c r="AA14" s="17">
        <f>[10]Abril!$J$30</f>
        <v>28.8</v>
      </c>
      <c r="AB14" s="17">
        <f>[10]Abril!$J$31</f>
        <v>30.240000000000002</v>
      </c>
      <c r="AC14" s="17">
        <f>[10]Abril!$J$32</f>
        <v>25.92</v>
      </c>
      <c r="AD14" s="17">
        <f>[10]Abril!$J$33</f>
        <v>29.16</v>
      </c>
      <c r="AE14" s="17">
        <f>[10]Abril!$J$34</f>
        <v>27</v>
      </c>
      <c r="AF14" s="34">
        <f t="shared" si="1"/>
        <v>45</v>
      </c>
      <c r="AG14" s="2"/>
    </row>
    <row r="15" spans="1:33" ht="17.100000000000001" customHeight="1" x14ac:dyDescent="0.2">
      <c r="A15" s="15" t="s">
        <v>6</v>
      </c>
      <c r="B15" s="17">
        <f>[11]Abril!$J$5</f>
        <v>41.4</v>
      </c>
      <c r="C15" s="17">
        <f>[11]Abril!$J$6</f>
        <v>23.759999999999998</v>
      </c>
      <c r="D15" s="17">
        <f>[11]Abril!$J$7</f>
        <v>21.240000000000002</v>
      </c>
      <c r="E15" s="17">
        <f>[11]Abril!$J$8</f>
        <v>30.240000000000002</v>
      </c>
      <c r="F15" s="17">
        <f>[11]Abril!$J$9</f>
        <v>50.04</v>
      </c>
      <c r="G15" s="17">
        <f>[11]Abril!$J$10</f>
        <v>28.08</v>
      </c>
      <c r="H15" s="17">
        <f>[11]Abril!$J$11</f>
        <v>19.079999999999998</v>
      </c>
      <c r="I15" s="17">
        <f>[11]Abril!$J$12</f>
        <v>26.28</v>
      </c>
      <c r="J15" s="17">
        <f>[11]Abril!$J$13</f>
        <v>16.559999999999999</v>
      </c>
      <c r="K15" s="17">
        <f>[11]Abril!$J$14</f>
        <v>19.440000000000001</v>
      </c>
      <c r="L15" s="17">
        <f>[11]Abril!$J$15</f>
        <v>48.6</v>
      </c>
      <c r="M15" s="17">
        <f>[11]Abril!$J$16</f>
        <v>30.6</v>
      </c>
      <c r="N15" s="17">
        <f>[11]Abril!$J$17</f>
        <v>19.079999999999998</v>
      </c>
      <c r="O15" s="17">
        <f>[11]Abril!$J$18</f>
        <v>28.8</v>
      </c>
      <c r="P15" s="17">
        <f>[11]Abril!$J$19</f>
        <v>30.240000000000002</v>
      </c>
      <c r="Q15" s="17">
        <f>[11]Abril!$J$20</f>
        <v>29.16</v>
      </c>
      <c r="R15" s="17">
        <f>[11]Abril!$J$21</f>
        <v>22.68</v>
      </c>
      <c r="S15" s="17">
        <f>[11]Abril!$J$22</f>
        <v>43.2</v>
      </c>
      <c r="T15" s="17">
        <f>[11]Abril!$J$23</f>
        <v>24.840000000000003</v>
      </c>
      <c r="U15" s="17">
        <f>[11]Abril!$J$24</f>
        <v>28.08</v>
      </c>
      <c r="V15" s="17">
        <f>[11]Abril!$J$25</f>
        <v>25.56</v>
      </c>
      <c r="W15" s="17">
        <f>[11]Abril!$J$26</f>
        <v>38.519999999999996</v>
      </c>
      <c r="X15" s="17">
        <f>[11]Abril!$J$27</f>
        <v>42.12</v>
      </c>
      <c r="Y15" s="17">
        <f>[11]Abril!$J$28</f>
        <v>36.72</v>
      </c>
      <c r="Z15" s="17">
        <f>[11]Abril!$J$29</f>
        <v>22.32</v>
      </c>
      <c r="AA15" s="17">
        <f>[11]Abril!$J$30</f>
        <v>25.92</v>
      </c>
      <c r="AB15" s="17">
        <f>[11]Abril!$J$31</f>
        <v>11.879999999999999</v>
      </c>
      <c r="AC15" s="17">
        <f>[11]Abril!$J$32</f>
        <v>16.559999999999999</v>
      </c>
      <c r="AD15" s="17">
        <f>[11]Abril!$J$33</f>
        <v>16.2</v>
      </c>
      <c r="AE15" s="17">
        <f>[11]Abril!$J$34</f>
        <v>14.76</v>
      </c>
      <c r="AF15" s="34">
        <f t="shared" ref="AF15:AF29" si="3">MAX(B15:AE15)</f>
        <v>50.04</v>
      </c>
      <c r="AG15" s="2"/>
    </row>
    <row r="16" spans="1:33" ht="17.100000000000001" customHeight="1" x14ac:dyDescent="0.2">
      <c r="A16" s="15" t="s">
        <v>7</v>
      </c>
      <c r="B16" s="17">
        <f>[12]Abril!$J$5</f>
        <v>20.88</v>
      </c>
      <c r="C16" s="17">
        <f>[12]Abril!$J$6</f>
        <v>19.440000000000001</v>
      </c>
      <c r="D16" s="17">
        <f>[12]Abril!$J$7</f>
        <v>28.8</v>
      </c>
      <c r="E16" s="17">
        <f>[12]Abril!$J$8</f>
        <v>61.2</v>
      </c>
      <c r="F16" s="17">
        <f>[12]Abril!$J$9</f>
        <v>21.96</v>
      </c>
      <c r="G16" s="17" t="str">
        <f>[12]Abril!$J$10</f>
        <v>*</v>
      </c>
      <c r="H16" s="17" t="str">
        <f>[12]Abril!$J$11</f>
        <v>*</v>
      </c>
      <c r="I16" s="17">
        <f>[12]Abril!$J$12</f>
        <v>28.8</v>
      </c>
      <c r="J16" s="17" t="str">
        <f>[12]Abril!$J$13</f>
        <v>*</v>
      </c>
      <c r="K16" s="17">
        <f>[12]Abril!$J$14</f>
        <v>18.720000000000002</v>
      </c>
      <c r="L16" s="17">
        <f>[12]Abril!$J$15</f>
        <v>20.88</v>
      </c>
      <c r="M16" s="17">
        <f>[12]Abril!$J$16</f>
        <v>17.28</v>
      </c>
      <c r="N16" s="17">
        <f>[12]Abril!$J$17</f>
        <v>25.56</v>
      </c>
      <c r="O16" s="17">
        <f>[12]Abril!$J$18</f>
        <v>28.08</v>
      </c>
      <c r="P16" s="17">
        <f>[12]Abril!$J$19</f>
        <v>27</v>
      </c>
      <c r="Q16" s="17">
        <f>[12]Abril!$J$20</f>
        <v>16.920000000000002</v>
      </c>
      <c r="R16" s="17">
        <f>[12]Abril!$J$21</f>
        <v>30.240000000000002</v>
      </c>
      <c r="S16" s="17">
        <f>[12]Abril!$J$22</f>
        <v>30.96</v>
      </c>
      <c r="T16" s="17">
        <f>[12]Abril!$J$23</f>
        <v>25.92</v>
      </c>
      <c r="U16" s="17">
        <f>[12]Abril!$J$24</f>
        <v>37.800000000000004</v>
      </c>
      <c r="V16" s="17">
        <f>[12]Abril!$J$25</f>
        <v>29.16</v>
      </c>
      <c r="W16" s="17">
        <f>[12]Abril!$J$26</f>
        <v>21.6</v>
      </c>
      <c r="X16" s="17">
        <f>[12]Abril!$J$27</f>
        <v>19.079999999999998</v>
      </c>
      <c r="Y16" s="17">
        <f>[12]Abril!$J$28</f>
        <v>20.52</v>
      </c>
      <c r="Z16" s="17">
        <f>[12]Abril!$J$29</f>
        <v>21.6</v>
      </c>
      <c r="AA16" s="17">
        <f>[12]Abril!$J$30</f>
        <v>36</v>
      </c>
      <c r="AB16" s="17">
        <f>[12]Abril!$J$31</f>
        <v>38.519999999999996</v>
      </c>
      <c r="AC16" s="17">
        <f>[12]Abril!$J$32</f>
        <v>10.08</v>
      </c>
      <c r="AD16" s="17" t="str">
        <f>[12]Abril!$J$33</f>
        <v>*</v>
      </c>
      <c r="AE16" s="17">
        <f>[12]Abril!$J$34</f>
        <v>25.56</v>
      </c>
      <c r="AF16" s="34">
        <f t="shared" si="3"/>
        <v>61.2</v>
      </c>
      <c r="AG16" s="2"/>
    </row>
    <row r="17" spans="1:33" ht="17.100000000000001" customHeight="1" x14ac:dyDescent="0.2">
      <c r="A17" s="15" t="s">
        <v>8</v>
      </c>
      <c r="B17" s="17">
        <f>[13]Abril!$J$5</f>
        <v>20.88</v>
      </c>
      <c r="C17" s="17">
        <f>[13]Abril!$J$6</f>
        <v>21.240000000000002</v>
      </c>
      <c r="D17" s="17">
        <f>[13]Abril!$J$7</f>
        <v>31.319999999999997</v>
      </c>
      <c r="E17" s="17">
        <f>[13]Abril!$J$8</f>
        <v>37.080000000000005</v>
      </c>
      <c r="F17" s="17">
        <f>[13]Abril!$J$9</f>
        <v>46.800000000000004</v>
      </c>
      <c r="G17" s="17">
        <f>[13]Abril!$J$10</f>
        <v>38.519999999999996</v>
      </c>
      <c r="H17" s="17">
        <f>[13]Abril!$J$11</f>
        <v>37.080000000000005</v>
      </c>
      <c r="I17" s="17">
        <f>[13]Abril!$J$12</f>
        <v>36.72</v>
      </c>
      <c r="J17" s="17">
        <f>[13]Abril!$J$13</f>
        <v>24.12</v>
      </c>
      <c r="K17" s="17">
        <f>[13]Abril!$J$14</f>
        <v>28.08</v>
      </c>
      <c r="L17" s="17">
        <f>[13]Abril!$J$15</f>
        <v>23.040000000000003</v>
      </c>
      <c r="M17" s="17">
        <f>[13]Abril!$J$16</f>
        <v>17.28</v>
      </c>
      <c r="N17" s="17">
        <f>[13]Abril!$J$17</f>
        <v>26.64</v>
      </c>
      <c r="O17" s="17">
        <f>[13]Abril!$J$18</f>
        <v>47.88</v>
      </c>
      <c r="P17" s="17">
        <f>[13]Abril!$J$19</f>
        <v>47.88</v>
      </c>
      <c r="Q17" s="17">
        <f>[13]Abril!$J$20</f>
        <v>26.28</v>
      </c>
      <c r="R17" s="17">
        <f>[13]Abril!$J$21</f>
        <v>36</v>
      </c>
      <c r="S17" s="17">
        <f>[13]Abril!$J$22</f>
        <v>42.84</v>
      </c>
      <c r="T17" s="17">
        <f>[13]Abril!$J$23</f>
        <v>25.2</v>
      </c>
      <c r="U17" s="17">
        <f>[13]Abril!$J$24</f>
        <v>42.12</v>
      </c>
      <c r="V17" s="17">
        <f>[13]Abril!$J$25</f>
        <v>33.840000000000003</v>
      </c>
      <c r="W17" s="17">
        <f>[13]Abril!$J$26</f>
        <v>28.44</v>
      </c>
      <c r="X17" s="17">
        <f>[13]Abril!$J$27</f>
        <v>20.16</v>
      </c>
      <c r="Y17" s="17">
        <f>[13]Abril!$J$28</f>
        <v>27</v>
      </c>
      <c r="Z17" s="17">
        <f>[13]Abril!$J$29</f>
        <v>21.6</v>
      </c>
      <c r="AA17" s="17">
        <f>[13]Abril!$J$30</f>
        <v>37.800000000000004</v>
      </c>
      <c r="AB17" s="17">
        <f>[13]Abril!$J$31</f>
        <v>24.840000000000003</v>
      </c>
      <c r="AC17" s="17">
        <f>[13]Abril!$J$32</f>
        <v>18</v>
      </c>
      <c r="AD17" s="17">
        <f>[13]Abril!$J$33</f>
        <v>35.64</v>
      </c>
      <c r="AE17" s="17">
        <f>[13]Abril!$J$34</f>
        <v>34.92</v>
      </c>
      <c r="AF17" s="34">
        <f t="shared" si="3"/>
        <v>47.88</v>
      </c>
      <c r="AG17" s="2"/>
    </row>
    <row r="18" spans="1:33" ht="17.100000000000001" customHeight="1" x14ac:dyDescent="0.2">
      <c r="A18" s="15" t="s">
        <v>9</v>
      </c>
      <c r="B18" s="17">
        <f>[14]Abril!$J$5</f>
        <v>21.240000000000002</v>
      </c>
      <c r="C18" s="17">
        <f>[14]Abril!$J$6</f>
        <v>23.759999999999998</v>
      </c>
      <c r="D18" s="17">
        <f>[14]Abril!$J$7</f>
        <v>32.04</v>
      </c>
      <c r="E18" s="17">
        <f>[14]Abril!$J$8</f>
        <v>30.240000000000002</v>
      </c>
      <c r="F18" s="17">
        <f>[14]Abril!$J$9</f>
        <v>56.519999999999996</v>
      </c>
      <c r="G18" s="17">
        <f>[14]Abril!$J$10</f>
        <v>37.080000000000005</v>
      </c>
      <c r="H18" s="17">
        <f>[14]Abril!$J$11</f>
        <v>35.64</v>
      </c>
      <c r="I18" s="17">
        <f>[14]Abril!$J$12</f>
        <v>34.200000000000003</v>
      </c>
      <c r="J18" s="17">
        <f>[14]Abril!$J$13</f>
        <v>24.12</v>
      </c>
      <c r="K18" s="17">
        <f>[14]Abril!$J$14</f>
        <v>24.48</v>
      </c>
      <c r="L18" s="17">
        <f>[14]Abril!$J$15</f>
        <v>22.68</v>
      </c>
      <c r="M18" s="17">
        <f>[14]Abril!$J$16</f>
        <v>19.079999999999998</v>
      </c>
      <c r="N18" s="17">
        <f>[14]Abril!$J$17</f>
        <v>27</v>
      </c>
      <c r="O18" s="17">
        <f>[14]Abril!$J$18</f>
        <v>31.319999999999997</v>
      </c>
      <c r="P18" s="17">
        <f>[14]Abril!$J$19</f>
        <v>46.800000000000004</v>
      </c>
      <c r="Q18" s="17">
        <f>[14]Abril!$J$20</f>
        <v>20.52</v>
      </c>
      <c r="R18" s="17">
        <f>[14]Abril!$J$21</f>
        <v>33.840000000000003</v>
      </c>
      <c r="S18" s="17">
        <f>[14]Abril!$J$22</f>
        <v>43.56</v>
      </c>
      <c r="T18" s="17">
        <f>[14]Abril!$J$23</f>
        <v>29.16</v>
      </c>
      <c r="U18" s="17">
        <f>[14]Abril!$J$24</f>
        <v>36</v>
      </c>
      <c r="V18" s="17">
        <f>[14]Abril!$J$25</f>
        <v>41.04</v>
      </c>
      <c r="W18" s="17">
        <f>[14]Abril!$J$26</f>
        <v>27.720000000000002</v>
      </c>
      <c r="X18" s="17">
        <f>[14]Abril!$J$27</f>
        <v>23.400000000000002</v>
      </c>
      <c r="Y18" s="17">
        <f>[14]Abril!$J$28</f>
        <v>22.68</v>
      </c>
      <c r="Z18" s="17">
        <f>[14]Abril!$J$29</f>
        <v>23.040000000000003</v>
      </c>
      <c r="AA18" s="17">
        <f>[14]Abril!$J$30</f>
        <v>32.4</v>
      </c>
      <c r="AB18" s="17">
        <f>[14]Abril!$J$31</f>
        <v>25.56</v>
      </c>
      <c r="AC18" s="17">
        <f>[14]Abril!$J$32</f>
        <v>20.88</v>
      </c>
      <c r="AD18" s="17">
        <f>[14]Abril!$J$33</f>
        <v>36.36</v>
      </c>
      <c r="AE18" s="17">
        <f>[14]Abril!$J$34</f>
        <v>32.4</v>
      </c>
      <c r="AF18" s="34">
        <f t="shared" si="3"/>
        <v>56.519999999999996</v>
      </c>
      <c r="AG18" s="2"/>
    </row>
    <row r="19" spans="1:33" ht="17.100000000000001" customHeight="1" x14ac:dyDescent="0.2">
      <c r="A19" s="15" t="s">
        <v>49</v>
      </c>
      <c r="B19" s="17">
        <f>[15]Abril!$J$5</f>
        <v>14.4</v>
      </c>
      <c r="C19" s="17">
        <f>[15]Abril!$J$6</f>
        <v>17.28</v>
      </c>
      <c r="D19" s="17">
        <f>[15]Abril!$J$7</f>
        <v>23.759999999999998</v>
      </c>
      <c r="E19" s="17">
        <f>[15]Abril!$J$8</f>
        <v>55.440000000000005</v>
      </c>
      <c r="F19" s="17">
        <f>[15]Abril!$J$9</f>
        <v>35.64</v>
      </c>
      <c r="G19" s="17">
        <f>[15]Abril!$J$10</f>
        <v>27</v>
      </c>
      <c r="H19" s="17">
        <f>[15]Abril!$J$11</f>
        <v>24.48</v>
      </c>
      <c r="I19" s="17">
        <f>[15]Abril!$J$12</f>
        <v>29.16</v>
      </c>
      <c r="J19" s="17">
        <f>[15]Abril!$J$13</f>
        <v>21.240000000000002</v>
      </c>
      <c r="K19" s="17">
        <f>[15]Abril!$J$14</f>
        <v>17.28</v>
      </c>
      <c r="L19" s="17">
        <f>[15]Abril!$J$15</f>
        <v>11.879999999999999</v>
      </c>
      <c r="M19" s="17">
        <f>[15]Abril!$J$16</f>
        <v>15.48</v>
      </c>
      <c r="N19" s="17">
        <f>[15]Abril!$J$17</f>
        <v>24.840000000000003</v>
      </c>
      <c r="O19" s="17">
        <f>[15]Abril!$J$18</f>
        <v>29.52</v>
      </c>
      <c r="P19" s="17">
        <f>[15]Abril!$J$19</f>
        <v>50.04</v>
      </c>
      <c r="Q19" s="17">
        <f>[15]Abril!$J$20</f>
        <v>19.440000000000001</v>
      </c>
      <c r="R19" s="17">
        <f>[15]Abril!$J$21</f>
        <v>25.2</v>
      </c>
      <c r="S19" s="17">
        <f>[15]Abril!$J$22</f>
        <v>33.119999999999997</v>
      </c>
      <c r="T19" s="17">
        <f>[15]Abril!$J$23</f>
        <v>28.08</v>
      </c>
      <c r="U19" s="17">
        <f>[15]Abril!$J$24</f>
        <v>33.840000000000003</v>
      </c>
      <c r="V19" s="17">
        <f>[15]Abril!$J$25</f>
        <v>30.240000000000002</v>
      </c>
      <c r="W19" s="17">
        <f>[15]Abril!$J$26</f>
        <v>24.48</v>
      </c>
      <c r="X19" s="17">
        <f>[15]Abril!$J$27</f>
        <v>16.559999999999999</v>
      </c>
      <c r="Y19" s="17">
        <f>[15]Abril!$J$28</f>
        <v>19.079999999999998</v>
      </c>
      <c r="Z19" s="17">
        <f>[15]Abril!$J$29</f>
        <v>15.120000000000001</v>
      </c>
      <c r="AA19" s="17">
        <f>[15]Abril!$J$30</f>
        <v>22.32</v>
      </c>
      <c r="AB19" s="17">
        <f>[15]Abril!$J$31</f>
        <v>23.040000000000003</v>
      </c>
      <c r="AC19" s="17">
        <f>[15]Abril!$J$32</f>
        <v>15.48</v>
      </c>
      <c r="AD19" s="17">
        <f>[15]Abril!$J$33</f>
        <v>21.6</v>
      </c>
      <c r="AE19" s="17">
        <f>[15]Abril!$J$34</f>
        <v>19.440000000000001</v>
      </c>
      <c r="AF19" s="34">
        <f t="shared" si="3"/>
        <v>55.440000000000005</v>
      </c>
      <c r="AG19" s="2"/>
    </row>
    <row r="20" spans="1:33" ht="17.100000000000001" customHeight="1" x14ac:dyDescent="0.2">
      <c r="A20" s="15" t="s">
        <v>10</v>
      </c>
      <c r="B20" s="17">
        <f>[16]Abril!$J$5</f>
        <v>0</v>
      </c>
      <c r="C20" s="17">
        <f>[16]Abril!$J$6</f>
        <v>0</v>
      </c>
      <c r="D20" s="17">
        <f>[16]Abril!$J$7</f>
        <v>34.200000000000003</v>
      </c>
      <c r="E20" s="17">
        <f>[16]Abril!$J$8</f>
        <v>30.240000000000002</v>
      </c>
      <c r="F20" s="17">
        <f>[16]Abril!$J$9</f>
        <v>47.16</v>
      </c>
      <c r="G20" s="17">
        <f>[16]Abril!$J$10</f>
        <v>30.6</v>
      </c>
      <c r="H20" s="17">
        <f>[16]Abril!$J$11</f>
        <v>31.319999999999997</v>
      </c>
      <c r="I20" s="17">
        <f>[16]Abril!$J$12</f>
        <v>27</v>
      </c>
      <c r="J20" s="17">
        <f>[16]Abril!$J$13</f>
        <v>15.120000000000001</v>
      </c>
      <c r="K20" s="17">
        <f>[16]Abril!$J$14</f>
        <v>17.28</v>
      </c>
      <c r="L20" s="17">
        <f>[16]Abril!$J$15</f>
        <v>20.52</v>
      </c>
      <c r="M20" s="17">
        <f>[16]Abril!$J$16</f>
        <v>10.8</v>
      </c>
      <c r="N20" s="17">
        <f>[16]Abril!$J$17</f>
        <v>20.16</v>
      </c>
      <c r="O20" s="17">
        <f>[16]Abril!$J$18</f>
        <v>32.76</v>
      </c>
      <c r="P20" s="17">
        <f>[16]Abril!$J$19</f>
        <v>43.56</v>
      </c>
      <c r="Q20" s="17">
        <f>[16]Abril!$J$20</f>
        <v>20.88</v>
      </c>
      <c r="R20" s="17">
        <f>[16]Abril!$J$21</f>
        <v>39.96</v>
      </c>
      <c r="S20" s="17">
        <f>[16]Abril!$J$22</f>
        <v>37.080000000000005</v>
      </c>
      <c r="T20" s="17">
        <f>[16]Abril!$J$23</f>
        <v>24.48</v>
      </c>
      <c r="U20" s="17">
        <f>[16]Abril!$J$24</f>
        <v>34.200000000000003</v>
      </c>
      <c r="V20" s="17">
        <f>[16]Abril!$J$25</f>
        <v>41.4</v>
      </c>
      <c r="W20" s="17">
        <f>[16]Abril!$J$26</f>
        <v>11.520000000000001</v>
      </c>
      <c r="X20" s="17">
        <f>[16]Abril!$J$27</f>
        <v>0</v>
      </c>
      <c r="Y20" s="17">
        <f>[16]Abril!$J$28</f>
        <v>12.6</v>
      </c>
      <c r="Z20" s="17">
        <f>[16]Abril!$J$29</f>
        <v>17.64</v>
      </c>
      <c r="AA20" s="17">
        <f>[16]Abril!$J$30</f>
        <v>33.840000000000003</v>
      </c>
      <c r="AB20" s="17">
        <f>[16]Abril!$J$31</f>
        <v>20.16</v>
      </c>
      <c r="AC20" s="17">
        <f>[16]Abril!$J$32</f>
        <v>7.5600000000000005</v>
      </c>
      <c r="AD20" s="17">
        <f>[16]Abril!$J$33</f>
        <v>32.04</v>
      </c>
      <c r="AE20" s="17">
        <f>[16]Abril!$J$34</f>
        <v>25.56</v>
      </c>
      <c r="AF20" s="34">
        <f t="shared" si="3"/>
        <v>47.16</v>
      </c>
      <c r="AG20" s="2"/>
    </row>
    <row r="21" spans="1:33" ht="17.100000000000001" customHeight="1" x14ac:dyDescent="0.2">
      <c r="A21" s="15" t="s">
        <v>11</v>
      </c>
      <c r="B21" s="17">
        <f>[17]Abril!$J$5</f>
        <v>18</v>
      </c>
      <c r="C21" s="17">
        <f>[17]Abril!$J$6</f>
        <v>15.120000000000001</v>
      </c>
      <c r="D21" s="17">
        <f>[17]Abril!$J$7</f>
        <v>26.64</v>
      </c>
      <c r="E21" s="17">
        <f>[17]Abril!$J$8</f>
        <v>25.2</v>
      </c>
      <c r="F21" s="17">
        <f>[17]Abril!$J$9</f>
        <v>46.080000000000005</v>
      </c>
      <c r="G21" s="17">
        <f>[17]Abril!$J$10</f>
        <v>27</v>
      </c>
      <c r="H21" s="17">
        <f>[17]Abril!$J$11</f>
        <v>24.840000000000003</v>
      </c>
      <c r="I21" s="17">
        <f>[17]Abril!$J$12</f>
        <v>25.92</v>
      </c>
      <c r="J21" s="17">
        <f>[17]Abril!$J$13</f>
        <v>20.16</v>
      </c>
      <c r="K21" s="17">
        <f>[17]Abril!$J$14</f>
        <v>18</v>
      </c>
      <c r="L21" s="17">
        <f>[17]Abril!$J$15</f>
        <v>21.6</v>
      </c>
      <c r="M21" s="17">
        <f>[17]Abril!$J$16</f>
        <v>19.440000000000001</v>
      </c>
      <c r="N21" s="17">
        <f>[17]Abril!$J$17</f>
        <v>21.96</v>
      </c>
      <c r="O21" s="17">
        <f>[17]Abril!$J$18</f>
        <v>23.040000000000003</v>
      </c>
      <c r="P21" s="17">
        <f>[17]Abril!$J$19</f>
        <v>46.080000000000005</v>
      </c>
      <c r="Q21" s="17">
        <f>[17]Abril!$J$20</f>
        <v>20.88</v>
      </c>
      <c r="R21" s="17">
        <f>[17]Abril!$J$21</f>
        <v>30.6</v>
      </c>
      <c r="S21" s="17">
        <f>[17]Abril!$J$22</f>
        <v>29.52</v>
      </c>
      <c r="T21" s="17">
        <f>[17]Abril!$J$23</f>
        <v>20.88</v>
      </c>
      <c r="U21" s="17">
        <f>[17]Abril!$J$24</f>
        <v>38.519999999999996</v>
      </c>
      <c r="V21" s="17">
        <f>[17]Abril!$J$25</f>
        <v>26.28</v>
      </c>
      <c r="W21" s="17">
        <f>[17]Abril!$J$26</f>
        <v>18.36</v>
      </c>
      <c r="X21" s="17">
        <f>[17]Abril!$J$27</f>
        <v>18.36</v>
      </c>
      <c r="Y21" s="17">
        <f>[17]Abril!$J$28</f>
        <v>14.4</v>
      </c>
      <c r="Z21" s="17">
        <f>[17]Abril!$J$29</f>
        <v>18.720000000000002</v>
      </c>
      <c r="AA21" s="17">
        <f>[17]Abril!$J$30</f>
        <v>28.08</v>
      </c>
      <c r="AB21" s="17">
        <f>[17]Abril!$J$31</f>
        <v>21.6</v>
      </c>
      <c r="AC21" s="17">
        <f>[17]Abril!$J$32</f>
        <v>19.8</v>
      </c>
      <c r="AD21" s="17">
        <f>[17]Abril!$J$33</f>
        <v>27</v>
      </c>
      <c r="AE21" s="17">
        <f>[17]Abril!$J$34</f>
        <v>24.48</v>
      </c>
      <c r="AF21" s="34">
        <f t="shared" si="3"/>
        <v>46.080000000000005</v>
      </c>
      <c r="AG21" s="2"/>
    </row>
    <row r="22" spans="1:33" ht="17.100000000000001" customHeight="1" x14ac:dyDescent="0.2">
      <c r="A22" s="15" t="s">
        <v>12</v>
      </c>
      <c r="B22" s="17" t="str">
        <f>[18]Abril!$J$5</f>
        <v>*</v>
      </c>
      <c r="C22" s="17" t="str">
        <f>[18]Abril!$J$6</f>
        <v>*</v>
      </c>
      <c r="D22" s="17" t="str">
        <f>[18]Abril!$J$7</f>
        <v>*</v>
      </c>
      <c r="E22" s="17" t="str">
        <f>[18]Abril!$J$8</f>
        <v>*</v>
      </c>
      <c r="F22" s="17" t="str">
        <f>[18]Abril!$J$9</f>
        <v>*</v>
      </c>
      <c r="G22" s="17" t="str">
        <f>[18]Abril!$J$10</f>
        <v>*</v>
      </c>
      <c r="H22" s="17" t="str">
        <f>[18]Abril!$J$11</f>
        <v>*</v>
      </c>
      <c r="I22" s="17" t="str">
        <f>[18]Abril!$J$12</f>
        <v>*</v>
      </c>
      <c r="J22" s="17" t="str">
        <f>[18]Abril!$J$13</f>
        <v>*</v>
      </c>
      <c r="K22" s="17" t="str">
        <f>[18]Abril!$J$14</f>
        <v>*</v>
      </c>
      <c r="L22" s="17" t="str">
        <f>[18]Abril!$J$15</f>
        <v>*</v>
      </c>
      <c r="M22" s="17" t="str">
        <f>[18]Abril!$J$16</f>
        <v>*</v>
      </c>
      <c r="N22" s="17" t="str">
        <f>[18]Abril!$J$17</f>
        <v>*</v>
      </c>
      <c r="O22" s="17" t="str">
        <f>[18]Abril!$J$18</f>
        <v>*</v>
      </c>
      <c r="P22" s="17" t="str">
        <f>[18]Abril!$J$19</f>
        <v>*</v>
      </c>
      <c r="Q22" s="17" t="str">
        <f>[18]Abril!$J$20</f>
        <v>*</v>
      </c>
      <c r="R22" s="17" t="str">
        <f>[18]Abril!$J$21</f>
        <v>*</v>
      </c>
      <c r="S22" s="17" t="str">
        <f>[18]Abril!$J$22</f>
        <v>*</v>
      </c>
      <c r="T22" s="17" t="str">
        <f>[18]Abril!$J$23</f>
        <v>*</v>
      </c>
      <c r="U22" s="17" t="str">
        <f>[18]Abril!$J$24</f>
        <v>*</v>
      </c>
      <c r="V22" s="17" t="str">
        <f>[18]Abril!$J$25</f>
        <v>*</v>
      </c>
      <c r="W22" s="17" t="str">
        <f>[18]Abril!$J$26</f>
        <v>*</v>
      </c>
      <c r="X22" s="17" t="str">
        <f>[18]Abril!$J$27</f>
        <v>*</v>
      </c>
      <c r="Y22" s="17" t="str">
        <f>[18]Abril!$J$28</f>
        <v>*</v>
      </c>
      <c r="Z22" s="17" t="str">
        <f>[18]Abril!$J$29</f>
        <v>*</v>
      </c>
      <c r="AA22" s="17" t="str">
        <f>[18]Abril!$J$30</f>
        <v>*</v>
      </c>
      <c r="AB22" s="17" t="str">
        <f>[18]Abril!$J$31</f>
        <v>*</v>
      </c>
      <c r="AC22" s="17" t="str">
        <f>[18]Abril!$J$32</f>
        <v>*</v>
      </c>
      <c r="AD22" s="17" t="str">
        <f>[18]Abril!$J$33</f>
        <v>*</v>
      </c>
      <c r="AE22" s="17" t="str">
        <f>[18]Abril!$J$34</f>
        <v>*</v>
      </c>
      <c r="AF22" s="34" t="s">
        <v>135</v>
      </c>
      <c r="AG22" s="2"/>
    </row>
    <row r="23" spans="1:33" ht="17.100000000000001" customHeight="1" x14ac:dyDescent="0.2">
      <c r="A23" s="15" t="s">
        <v>13</v>
      </c>
      <c r="B23" s="17">
        <f>[19]Abril!$J$5</f>
        <v>24.12</v>
      </c>
      <c r="C23" s="17">
        <f>[19]Abril!$J$6</f>
        <v>23.400000000000002</v>
      </c>
      <c r="D23" s="17">
        <f>[19]Abril!$J$7</f>
        <v>56.16</v>
      </c>
      <c r="E23" s="17">
        <f>[19]Abril!$J$8</f>
        <v>33.480000000000004</v>
      </c>
      <c r="F23" s="17">
        <f>[19]Abril!$J$9</f>
        <v>30.6</v>
      </c>
      <c r="G23" s="17">
        <f>[19]Abril!$J$10</f>
        <v>36.36</v>
      </c>
      <c r="H23" s="17">
        <f>[19]Abril!$J$11</f>
        <v>23.400000000000002</v>
      </c>
      <c r="I23" s="17">
        <f>[19]Abril!$J$12</f>
        <v>26.64</v>
      </c>
      <c r="J23" s="17">
        <f>[19]Abril!$J$13</f>
        <v>16.559999999999999</v>
      </c>
      <c r="K23" s="17">
        <f>[19]Abril!$J$14</f>
        <v>25.2</v>
      </c>
      <c r="L23" s="17">
        <f>[19]Abril!$J$15</f>
        <v>22.68</v>
      </c>
      <c r="M23" s="17">
        <f>[19]Abril!$J$16</f>
        <v>38.159999999999997</v>
      </c>
      <c r="N23" s="17">
        <f>[19]Abril!$J$17</f>
        <v>41.4</v>
      </c>
      <c r="O23" s="17">
        <f>[19]Abril!$J$18</f>
        <v>25.56</v>
      </c>
      <c r="P23" s="17">
        <f>[19]Abril!$J$19</f>
        <v>30.96</v>
      </c>
      <c r="Q23" s="17">
        <f>[19]Abril!$J$20</f>
        <v>27.720000000000002</v>
      </c>
      <c r="R23" s="17">
        <f>[19]Abril!$J$21</f>
        <v>24.840000000000003</v>
      </c>
      <c r="S23" s="17">
        <f>[19]Abril!$J$22</f>
        <v>33.840000000000003</v>
      </c>
      <c r="T23" s="17">
        <f>[19]Abril!$J$23</f>
        <v>28.08</v>
      </c>
      <c r="U23" s="17">
        <f>[19]Abril!$J$24</f>
        <v>36</v>
      </c>
      <c r="V23" s="17">
        <f>[19]Abril!$J$25</f>
        <v>35.64</v>
      </c>
      <c r="W23" s="17">
        <f>[19]Abril!$J$26</f>
        <v>27</v>
      </c>
      <c r="X23" s="17">
        <f>[19]Abril!$J$27</f>
        <v>21.96</v>
      </c>
      <c r="Y23" s="17">
        <f>[19]Abril!$J$28</f>
        <v>20.88</v>
      </c>
      <c r="Z23" s="17">
        <f>[19]Abril!$J$29</f>
        <v>22.32</v>
      </c>
      <c r="AA23" s="17">
        <f>[19]Abril!$J$30</f>
        <v>27</v>
      </c>
      <c r="AB23" s="17">
        <f>[19]Abril!$J$31</f>
        <v>23.400000000000002</v>
      </c>
      <c r="AC23" s="17">
        <f>[19]Abril!$J$32</f>
        <v>14.4</v>
      </c>
      <c r="AD23" s="17">
        <f>[19]Abril!$J$33</f>
        <v>19.440000000000001</v>
      </c>
      <c r="AE23" s="17">
        <f>[19]Abril!$J$34</f>
        <v>23.040000000000003</v>
      </c>
      <c r="AF23" s="34">
        <f t="shared" si="3"/>
        <v>56.16</v>
      </c>
      <c r="AG23" s="2"/>
    </row>
    <row r="24" spans="1:33" ht="17.100000000000001" customHeight="1" x14ac:dyDescent="0.2">
      <c r="A24" s="15" t="s">
        <v>14</v>
      </c>
      <c r="B24" s="17">
        <f>[20]Abril!$J$5</f>
        <v>53.64</v>
      </c>
      <c r="C24" s="17">
        <f>[20]Abril!$J$6</f>
        <v>21.6</v>
      </c>
      <c r="D24" s="17">
        <f>[20]Abril!$J$7</f>
        <v>18.720000000000002</v>
      </c>
      <c r="E24" s="17">
        <f>[20]Abril!$J$8</f>
        <v>24.48</v>
      </c>
      <c r="F24" s="17">
        <f>[20]Abril!$J$9</f>
        <v>48.24</v>
      </c>
      <c r="G24" s="17">
        <f>[20]Abril!$J$10</f>
        <v>29.880000000000003</v>
      </c>
      <c r="H24" s="17">
        <f>[20]Abril!$J$11</f>
        <v>26.64</v>
      </c>
      <c r="I24" s="17">
        <f>[20]Abril!$J$12</f>
        <v>24.12</v>
      </c>
      <c r="J24" s="17">
        <f>[20]Abril!$J$13</f>
        <v>21.96</v>
      </c>
      <c r="K24" s="17">
        <f>[20]Abril!$J$14</f>
        <v>30.96</v>
      </c>
      <c r="L24" s="17">
        <f>[20]Abril!$J$15</f>
        <v>20.16</v>
      </c>
      <c r="M24" s="17">
        <f>[20]Abril!$J$16</f>
        <v>22.68</v>
      </c>
      <c r="N24" s="17">
        <f>[20]Abril!$J$17</f>
        <v>20.88</v>
      </c>
      <c r="O24" s="17">
        <f>[20]Abril!$J$18</f>
        <v>43.92</v>
      </c>
      <c r="P24" s="17">
        <f>[20]Abril!$J$19</f>
        <v>19.440000000000001</v>
      </c>
      <c r="Q24" s="17">
        <f>[20]Abril!$J$20</f>
        <v>16.559999999999999</v>
      </c>
      <c r="R24" s="17">
        <f>[20]Abril!$J$21</f>
        <v>18.720000000000002</v>
      </c>
      <c r="S24" s="17">
        <f>[20]Abril!$J$22</f>
        <v>32.04</v>
      </c>
      <c r="T24" s="17">
        <f>[20]Abril!$J$23</f>
        <v>32.04</v>
      </c>
      <c r="U24" s="17">
        <f>[20]Abril!$J$24</f>
        <v>33.480000000000004</v>
      </c>
      <c r="V24" s="17">
        <f>[20]Abril!$J$25</f>
        <v>34.56</v>
      </c>
      <c r="W24" s="17">
        <f>[20]Abril!$J$26</f>
        <v>43.92</v>
      </c>
      <c r="X24" s="17">
        <f>[20]Abril!$J$27</f>
        <v>34.92</v>
      </c>
      <c r="Y24" s="17">
        <f>[20]Abril!$J$28</f>
        <v>18</v>
      </c>
      <c r="Z24" s="17">
        <f>[20]Abril!$J$29</f>
        <v>26.64</v>
      </c>
      <c r="AA24" s="17">
        <f>[20]Abril!$J$30</f>
        <v>28.8</v>
      </c>
      <c r="AB24" s="17">
        <f>[20]Abril!$J$31</f>
        <v>24.12</v>
      </c>
      <c r="AC24" s="17">
        <f>[20]Abril!$J$32</f>
        <v>20.52</v>
      </c>
      <c r="AD24" s="17">
        <f>[20]Abril!$J$33</f>
        <v>21.240000000000002</v>
      </c>
      <c r="AE24" s="17">
        <f>[20]Abril!$J$34</f>
        <v>24.12</v>
      </c>
      <c r="AF24" s="34">
        <f t="shared" si="3"/>
        <v>53.64</v>
      </c>
      <c r="AG24" s="2"/>
    </row>
    <row r="25" spans="1:33" ht="17.100000000000001" customHeight="1" x14ac:dyDescent="0.2">
      <c r="A25" s="15" t="s">
        <v>15</v>
      </c>
      <c r="B25" s="17">
        <f>[21]Abril!$J$5</f>
        <v>21.96</v>
      </c>
      <c r="C25" s="17">
        <f>[21]Abril!$J$6</f>
        <v>32.4</v>
      </c>
      <c r="D25" s="17">
        <f>[21]Abril!$J$7</f>
        <v>38.880000000000003</v>
      </c>
      <c r="E25" s="17">
        <f>[21]Abril!$J$8</f>
        <v>46.800000000000004</v>
      </c>
      <c r="F25" s="17">
        <f>[21]Abril!$J$9</f>
        <v>45.36</v>
      </c>
      <c r="G25" s="17">
        <f>[21]Abril!$J$10</f>
        <v>45</v>
      </c>
      <c r="H25" s="17">
        <f>[21]Abril!$J$11</f>
        <v>37.440000000000005</v>
      </c>
      <c r="I25" s="17">
        <f>[21]Abril!$J$12</f>
        <v>37.440000000000005</v>
      </c>
      <c r="J25" s="17">
        <f>[21]Abril!$J$13</f>
        <v>29.16</v>
      </c>
      <c r="K25" s="17">
        <f>[21]Abril!$J$14</f>
        <v>25.56</v>
      </c>
      <c r="L25" s="17">
        <f>[21]Abril!$J$15</f>
        <v>25.2</v>
      </c>
      <c r="M25" s="17">
        <f>[21]Abril!$J$16</f>
        <v>19.440000000000001</v>
      </c>
      <c r="N25" s="17">
        <f>[21]Abril!$J$17</f>
        <v>27</v>
      </c>
      <c r="O25" s="17">
        <f>[21]Abril!$J$18</f>
        <v>28.08</v>
      </c>
      <c r="P25" s="17">
        <f>[21]Abril!$J$19</f>
        <v>50.4</v>
      </c>
      <c r="Q25" s="17">
        <f>[21]Abril!$J$20</f>
        <v>27.36</v>
      </c>
      <c r="R25" s="17">
        <f>[21]Abril!$J$21</f>
        <v>39.6</v>
      </c>
      <c r="S25" s="17">
        <f>[21]Abril!$J$22</f>
        <v>36</v>
      </c>
      <c r="T25" s="17">
        <f>[21]Abril!$J$23</f>
        <v>28.08</v>
      </c>
      <c r="U25" s="17">
        <f>[21]Abril!$J$24</f>
        <v>39.96</v>
      </c>
      <c r="V25" s="17">
        <f>[21]Abril!$J$25</f>
        <v>29.880000000000003</v>
      </c>
      <c r="W25" s="17">
        <f>[21]Abril!$J$26</f>
        <v>29.52</v>
      </c>
      <c r="X25" s="17">
        <f>[21]Abril!$J$27</f>
        <v>25.56</v>
      </c>
      <c r="Y25" s="17">
        <f>[21]Abril!$J$28</f>
        <v>23.040000000000003</v>
      </c>
      <c r="Z25" s="17">
        <f>[21]Abril!$J$29</f>
        <v>21.240000000000002</v>
      </c>
      <c r="AA25" s="17">
        <f>[21]Abril!$J$30</f>
        <v>40.32</v>
      </c>
      <c r="AB25" s="17">
        <f>[21]Abril!$J$31</f>
        <v>29.880000000000003</v>
      </c>
      <c r="AC25" s="17">
        <f>[21]Abril!$J$32</f>
        <v>27</v>
      </c>
      <c r="AD25" s="17">
        <f>[21]Abril!$J$33</f>
        <v>33.840000000000003</v>
      </c>
      <c r="AE25" s="17">
        <f>[21]Abril!$J$34</f>
        <v>36.72</v>
      </c>
      <c r="AF25" s="34">
        <f t="shared" si="3"/>
        <v>50.4</v>
      </c>
      <c r="AG25" s="2"/>
    </row>
    <row r="26" spans="1:33" ht="17.100000000000001" customHeight="1" x14ac:dyDescent="0.2">
      <c r="A26" s="15" t="s">
        <v>16</v>
      </c>
      <c r="B26" s="17">
        <f>[22]Abril!$J$5</f>
        <v>13.68</v>
      </c>
      <c r="C26" s="17">
        <f>[22]Abril!$J$6</f>
        <v>0</v>
      </c>
      <c r="D26" s="17">
        <f>[22]Abril!$J$7</f>
        <v>18.720000000000002</v>
      </c>
      <c r="E26" s="17">
        <f>[22]Abril!$J$8</f>
        <v>35.64</v>
      </c>
      <c r="F26" s="17">
        <f>[22]Abril!$J$9</f>
        <v>45.72</v>
      </c>
      <c r="G26" s="17">
        <f>[22]Abril!$J$10</f>
        <v>30.240000000000002</v>
      </c>
      <c r="H26" s="17">
        <f>[22]Abril!$J$11</f>
        <v>14.76</v>
      </c>
      <c r="I26" s="17">
        <f>[22]Abril!$J$12</f>
        <v>15.48</v>
      </c>
      <c r="J26" s="17">
        <f>[22]Abril!$J$13</f>
        <v>0</v>
      </c>
      <c r="K26" s="17">
        <f>[22]Abril!$J$14</f>
        <v>0</v>
      </c>
      <c r="L26" s="17">
        <f>[22]Abril!$J$15</f>
        <v>0</v>
      </c>
      <c r="M26" s="17">
        <f>[22]Abril!$J$16</f>
        <v>0</v>
      </c>
      <c r="N26" s="17">
        <f>[22]Abril!$J$17</f>
        <v>10.08</v>
      </c>
      <c r="O26" s="17">
        <f>[22]Abril!$J$18</f>
        <v>20.52</v>
      </c>
      <c r="P26" s="17">
        <f>[22]Abril!$J$19</f>
        <v>44.28</v>
      </c>
      <c r="Q26" s="17">
        <f>[22]Abril!$J$20</f>
        <v>18.36</v>
      </c>
      <c r="R26" s="17">
        <f>[22]Abril!$J$21</f>
        <v>39.6</v>
      </c>
      <c r="S26" s="17">
        <f>[22]Abril!$J$22</f>
        <v>46.080000000000005</v>
      </c>
      <c r="T26" s="17">
        <f>[22]Abril!$J$23</f>
        <v>30.240000000000002</v>
      </c>
      <c r="U26" s="17">
        <f>[22]Abril!$J$24</f>
        <v>37.800000000000004</v>
      </c>
      <c r="V26" s="17">
        <f>[22]Abril!$J$25</f>
        <v>18</v>
      </c>
      <c r="W26" s="17">
        <f>[22]Abril!$J$26</f>
        <v>24.12</v>
      </c>
      <c r="X26" s="17">
        <f>[22]Abril!$J$27</f>
        <v>15.120000000000001</v>
      </c>
      <c r="Y26" s="17">
        <f>[22]Abril!$J$28</f>
        <v>0</v>
      </c>
      <c r="Z26" s="17">
        <f>[22]Abril!$J$29</f>
        <v>0</v>
      </c>
      <c r="AA26" s="17">
        <f>[22]Abril!$J$30</f>
        <v>12.24</v>
      </c>
      <c r="AB26" s="17">
        <f>[22]Abril!$J$31</f>
        <v>16.920000000000002</v>
      </c>
      <c r="AC26" s="17">
        <f>[22]Abril!$J$32</f>
        <v>0</v>
      </c>
      <c r="AD26" s="17">
        <f>[22]Abril!$J$33</f>
        <v>10.8</v>
      </c>
      <c r="AE26" s="17">
        <f>[22]Abril!$J$34</f>
        <v>9.7200000000000006</v>
      </c>
      <c r="AF26" s="34">
        <f t="shared" si="3"/>
        <v>46.080000000000005</v>
      </c>
      <c r="AG26" s="2"/>
    </row>
    <row r="27" spans="1:33" ht="17.100000000000001" customHeight="1" x14ac:dyDescent="0.2">
      <c r="A27" s="15" t="s">
        <v>17</v>
      </c>
      <c r="B27" s="17">
        <f>[23]Abril!$J$5</f>
        <v>15.48</v>
      </c>
      <c r="C27" s="17">
        <f>[23]Abril!$J$6</f>
        <v>13.68</v>
      </c>
      <c r="D27" s="17">
        <f>[23]Abril!$J$7</f>
        <v>56.519999999999996</v>
      </c>
      <c r="E27" s="17">
        <f>[23]Abril!$J$8</f>
        <v>56.16</v>
      </c>
      <c r="F27" s="17">
        <f>[23]Abril!$J$9</f>
        <v>48.24</v>
      </c>
      <c r="G27" s="17">
        <f>[23]Abril!$J$10</f>
        <v>29.52</v>
      </c>
      <c r="H27" s="17">
        <f>[23]Abril!$J$11</f>
        <v>28.08</v>
      </c>
      <c r="I27" s="17">
        <f>[23]Abril!$J$12</f>
        <v>25.92</v>
      </c>
      <c r="J27" s="17">
        <f>[23]Abril!$J$13</f>
        <v>21.6</v>
      </c>
      <c r="K27" s="17">
        <f>[23]Abril!$J$14</f>
        <v>19.079999999999998</v>
      </c>
      <c r="L27" s="17">
        <f>[23]Abril!$J$15</f>
        <v>17.28</v>
      </c>
      <c r="M27" s="17">
        <f>[23]Abril!$J$16</f>
        <v>19.440000000000001</v>
      </c>
      <c r="N27" s="17">
        <f>[23]Abril!$J$17</f>
        <v>22.32</v>
      </c>
      <c r="O27" s="17">
        <f>[23]Abril!$J$18</f>
        <v>23.040000000000003</v>
      </c>
      <c r="P27" s="17">
        <f>[23]Abril!$J$19</f>
        <v>66.600000000000009</v>
      </c>
      <c r="Q27" s="17">
        <f>[23]Abril!$J$20</f>
        <v>22.68</v>
      </c>
      <c r="R27" s="17">
        <f>[23]Abril!$J$21</f>
        <v>34.56</v>
      </c>
      <c r="S27" s="17">
        <f>[23]Abril!$J$22</f>
        <v>23.400000000000002</v>
      </c>
      <c r="T27" s="17">
        <f>[23]Abril!$J$23</f>
        <v>27</v>
      </c>
      <c r="U27" s="17">
        <f>[23]Abril!$J$24</f>
        <v>60.480000000000004</v>
      </c>
      <c r="V27" s="17">
        <f>[23]Abril!$J$25</f>
        <v>26.28</v>
      </c>
      <c r="W27" s="17">
        <f>[23]Abril!$J$26</f>
        <v>23.040000000000003</v>
      </c>
      <c r="X27" s="17">
        <f>[23]Abril!$J$27</f>
        <v>20.88</v>
      </c>
      <c r="Y27" s="17">
        <f>[23]Abril!$J$28</f>
        <v>19.440000000000001</v>
      </c>
      <c r="Z27" s="17">
        <f>[23]Abril!$J$29</f>
        <v>17.64</v>
      </c>
      <c r="AA27" s="17">
        <f>[23]Abril!$J$30</f>
        <v>28.44</v>
      </c>
      <c r="AB27" s="17">
        <f>[23]Abril!$J$31</f>
        <v>23.040000000000003</v>
      </c>
      <c r="AC27" s="17">
        <f>[23]Abril!$J$32</f>
        <v>20.52</v>
      </c>
      <c r="AD27" s="17">
        <f>[23]Abril!$J$33</f>
        <v>24.12</v>
      </c>
      <c r="AE27" s="17">
        <f>[23]Abril!$J$34</f>
        <v>30.96</v>
      </c>
      <c r="AF27" s="34">
        <f>MAX(B27:AE27)</f>
        <v>66.600000000000009</v>
      </c>
      <c r="AG27" s="2"/>
    </row>
    <row r="28" spans="1:33" ht="17.100000000000001" customHeight="1" x14ac:dyDescent="0.2">
      <c r="A28" s="15" t="s">
        <v>18</v>
      </c>
      <c r="B28" s="17" t="str">
        <f>[24]Abril!$J$5</f>
        <v>*</v>
      </c>
      <c r="C28" s="17" t="str">
        <f>[24]Abril!$J$6</f>
        <v>*</v>
      </c>
      <c r="D28" s="17" t="str">
        <f>[24]Abril!$J$7</f>
        <v>*</v>
      </c>
      <c r="E28" s="17" t="str">
        <f>[24]Abril!$J$8</f>
        <v>*</v>
      </c>
      <c r="F28" s="17" t="str">
        <f>[24]Abril!$J$9</f>
        <v>*</v>
      </c>
      <c r="G28" s="17" t="str">
        <f>[24]Abril!$J$10</f>
        <v>*</v>
      </c>
      <c r="H28" s="17" t="str">
        <f>[24]Abril!$J$11</f>
        <v>*</v>
      </c>
      <c r="I28" s="17" t="str">
        <f>[24]Abril!$J$12</f>
        <v>*</v>
      </c>
      <c r="J28" s="17" t="str">
        <f>[24]Abril!$J$13</f>
        <v>*</v>
      </c>
      <c r="K28" s="17" t="str">
        <f>[24]Abril!$J$14</f>
        <v>*</v>
      </c>
      <c r="L28" s="17" t="str">
        <f>[24]Abril!$J$15</f>
        <v>*</v>
      </c>
      <c r="M28" s="17" t="str">
        <f>[24]Abril!$J$16</f>
        <v>*</v>
      </c>
      <c r="N28" s="17" t="str">
        <f>[24]Abril!$J$17</f>
        <v>*</v>
      </c>
      <c r="O28" s="17" t="str">
        <f>[24]Abril!$J$18</f>
        <v>*</v>
      </c>
      <c r="P28" s="17" t="str">
        <f>[24]Abril!$J$19</f>
        <v>*</v>
      </c>
      <c r="Q28" s="17" t="str">
        <f>[24]Abril!$J$20</f>
        <v>*</v>
      </c>
      <c r="R28" s="17" t="str">
        <f>[24]Abril!$J$21</f>
        <v>*</v>
      </c>
      <c r="S28" s="17" t="str">
        <f>[24]Abril!$J$22</f>
        <v>*</v>
      </c>
      <c r="T28" s="17" t="str">
        <f>[24]Abril!$J$23</f>
        <v>*</v>
      </c>
      <c r="U28" s="17" t="str">
        <f>[24]Abril!$J$24</f>
        <v>*</v>
      </c>
      <c r="V28" s="17" t="str">
        <f>[24]Abril!$J$25</f>
        <v>*</v>
      </c>
      <c r="W28" s="17" t="str">
        <f>[24]Abril!$J$26</f>
        <v>*</v>
      </c>
      <c r="X28" s="79" t="str">
        <f>[24]Abril!$J$27</f>
        <v>*</v>
      </c>
      <c r="Y28" s="17" t="str">
        <f>[24]Abril!$J$28</f>
        <v>*</v>
      </c>
      <c r="Z28" s="17" t="str">
        <f>[24]Abril!$J$29</f>
        <v>*</v>
      </c>
      <c r="AA28" s="17" t="str">
        <f>[24]Abril!$J$30</f>
        <v>*</v>
      </c>
      <c r="AB28" s="17" t="str">
        <f>[24]Abril!$J$31</f>
        <v>*</v>
      </c>
      <c r="AC28" s="17" t="str">
        <f>[24]Abril!$J$32</f>
        <v>*</v>
      </c>
      <c r="AD28" s="17" t="str">
        <f>[24]Abril!$J$33</f>
        <v>*</v>
      </c>
      <c r="AE28" s="17" t="str">
        <f>[24]Abril!$J$34</f>
        <v>*</v>
      </c>
      <c r="AF28" s="34" t="s">
        <v>135</v>
      </c>
      <c r="AG28" s="2"/>
    </row>
    <row r="29" spans="1:33" ht="17.100000000000001" customHeight="1" x14ac:dyDescent="0.2">
      <c r="A29" s="15" t="s">
        <v>19</v>
      </c>
      <c r="B29" s="17">
        <f>[25]Abril!$J$5</f>
        <v>24.840000000000003</v>
      </c>
      <c r="C29" s="17">
        <f>[25]Abril!$J$6</f>
        <v>18.720000000000002</v>
      </c>
      <c r="D29" s="17">
        <f>[25]Abril!$J$7</f>
        <v>27.36</v>
      </c>
      <c r="E29" s="17">
        <f>[25]Abril!$J$8</f>
        <v>41.04</v>
      </c>
      <c r="F29" s="17">
        <f>[25]Abril!$J$9</f>
        <v>40.680000000000007</v>
      </c>
      <c r="G29" s="17">
        <f>[25]Abril!$J$10</f>
        <v>36</v>
      </c>
      <c r="H29" s="17">
        <f>[25]Abril!$J$11</f>
        <v>35.64</v>
      </c>
      <c r="I29" s="17">
        <f>[25]Abril!$J$12</f>
        <v>37.800000000000004</v>
      </c>
      <c r="J29" s="17">
        <f>[25]Abril!$J$13</f>
        <v>25.56</v>
      </c>
      <c r="K29" s="17">
        <f>[25]Abril!$J$14</f>
        <v>27</v>
      </c>
      <c r="L29" s="17">
        <f>[25]Abril!$J$15</f>
        <v>19.8</v>
      </c>
      <c r="M29" s="17">
        <f>[25]Abril!$J$16</f>
        <v>15.48</v>
      </c>
      <c r="N29" s="17">
        <f>[25]Abril!$J$17</f>
        <v>23.400000000000002</v>
      </c>
      <c r="O29" s="17">
        <f>[25]Abril!$J$18</f>
        <v>37.440000000000005</v>
      </c>
      <c r="P29" s="17">
        <f>[25]Abril!$J$19</f>
        <v>61.2</v>
      </c>
      <c r="Q29" s="17">
        <f>[25]Abril!$J$20</f>
        <v>20.88</v>
      </c>
      <c r="R29" s="17">
        <f>[25]Abril!$J$21</f>
        <v>36.36</v>
      </c>
      <c r="S29" s="17">
        <f>[25]Abril!$J$22</f>
        <v>36</v>
      </c>
      <c r="T29" s="17">
        <f>[25]Abril!$J$23</f>
        <v>30.240000000000002</v>
      </c>
      <c r="U29" s="17">
        <f>[25]Abril!$J$24</f>
        <v>36.72</v>
      </c>
      <c r="V29" s="17">
        <f>[25]Abril!$J$25</f>
        <v>27.720000000000002</v>
      </c>
      <c r="W29" s="17">
        <f>[25]Abril!$J$26</f>
        <v>28.08</v>
      </c>
      <c r="X29" s="17">
        <f>[25]Abril!$J$27</f>
        <v>21.240000000000002</v>
      </c>
      <c r="Y29" s="17">
        <f>[25]Abril!$J$28</f>
        <v>21.96</v>
      </c>
      <c r="Z29" s="17">
        <f>[25]Abril!$J$29</f>
        <v>20.16</v>
      </c>
      <c r="AA29" s="17">
        <f>[25]Abril!$J$30</f>
        <v>40.32</v>
      </c>
      <c r="AB29" s="17">
        <f>[25]Abril!$J$31</f>
        <v>32.4</v>
      </c>
      <c r="AC29" s="17">
        <f>[25]Abril!$J$32</f>
        <v>19.440000000000001</v>
      </c>
      <c r="AD29" s="17">
        <f>[25]Abril!$J$33</f>
        <v>34.200000000000003</v>
      </c>
      <c r="AE29" s="17">
        <f>[25]Abril!$J$34</f>
        <v>29.880000000000003</v>
      </c>
      <c r="AF29" s="34">
        <f t="shared" si="3"/>
        <v>61.2</v>
      </c>
      <c r="AG29" s="2"/>
    </row>
    <row r="30" spans="1:33" ht="17.100000000000001" customHeight="1" x14ac:dyDescent="0.2">
      <c r="A30" s="15" t="s">
        <v>31</v>
      </c>
      <c r="B30" s="17" t="str">
        <f>[26]Abril!$J$5</f>
        <v>*</v>
      </c>
      <c r="C30" s="17" t="str">
        <f>[26]Abril!$J$6</f>
        <v>*</v>
      </c>
      <c r="D30" s="17" t="str">
        <f>[26]Abril!$J$7</f>
        <v>*</v>
      </c>
      <c r="E30" s="17" t="str">
        <f>[26]Abril!$J$8</f>
        <v>*</v>
      </c>
      <c r="F30" s="17" t="str">
        <f>[26]Abril!$J$9</f>
        <v>*</v>
      </c>
      <c r="G30" s="17" t="str">
        <f>[26]Abril!$J$10</f>
        <v>*</v>
      </c>
      <c r="H30" s="17" t="str">
        <f>[26]Abril!$J$11</f>
        <v>*</v>
      </c>
      <c r="I30" s="17" t="str">
        <f>[26]Abril!$J$12</f>
        <v>*</v>
      </c>
      <c r="J30" s="17" t="str">
        <f>[26]Abril!$J$13</f>
        <v>*</v>
      </c>
      <c r="K30" s="17" t="str">
        <f>[26]Abril!$J$14</f>
        <v>*</v>
      </c>
      <c r="L30" s="17" t="str">
        <f>[26]Abril!$J$15</f>
        <v>*</v>
      </c>
      <c r="M30" s="17" t="str">
        <f>[26]Abril!$J$16</f>
        <v>*</v>
      </c>
      <c r="N30" s="17" t="str">
        <f>[26]Abril!$J$17</f>
        <v>*</v>
      </c>
      <c r="O30" s="17" t="str">
        <f>[26]Abril!$J$18</f>
        <v>*</v>
      </c>
      <c r="P30" s="17" t="str">
        <f>[26]Abril!$J$19</f>
        <v>*</v>
      </c>
      <c r="Q30" s="17" t="str">
        <f>[26]Abril!$J$20</f>
        <v>*</v>
      </c>
      <c r="R30" s="17" t="str">
        <f>[26]Abril!$J$21</f>
        <v>*</v>
      </c>
      <c r="S30" s="17" t="str">
        <f>[26]Abril!$J$22</f>
        <v>*</v>
      </c>
      <c r="T30" s="17" t="str">
        <f>[26]Abril!$J$23</f>
        <v>*</v>
      </c>
      <c r="U30" s="17" t="str">
        <f>[26]Abril!$J$24</f>
        <v>*</v>
      </c>
      <c r="V30" s="17" t="str">
        <f>[26]Abril!$J$25</f>
        <v>*</v>
      </c>
      <c r="W30" s="17" t="str">
        <f>[26]Abril!$J$26</f>
        <v>*</v>
      </c>
      <c r="X30" s="17" t="str">
        <f>[26]Abril!$J$27</f>
        <v>*</v>
      </c>
      <c r="Y30" s="17" t="str">
        <f>[26]Abril!$J$28</f>
        <v>*</v>
      </c>
      <c r="Z30" s="17" t="str">
        <f>[26]Abril!$J$29</f>
        <v>*</v>
      </c>
      <c r="AA30" s="17" t="str">
        <f>[26]Abril!$J$30</f>
        <v>*</v>
      </c>
      <c r="AB30" s="17" t="str">
        <f>[26]Abril!$J$31</f>
        <v>*</v>
      </c>
      <c r="AC30" s="17" t="str">
        <f>[26]Abril!$J$32</f>
        <v>*</v>
      </c>
      <c r="AD30" s="17" t="str">
        <f>[26]Abril!$J$33</f>
        <v>*</v>
      </c>
      <c r="AE30" s="17" t="str">
        <f>[26]Abril!$J$34</f>
        <v>*</v>
      </c>
      <c r="AF30" s="34" t="s">
        <v>135</v>
      </c>
      <c r="AG30" s="2"/>
    </row>
    <row r="31" spans="1:33" ht="17.100000000000001" customHeight="1" x14ac:dyDescent="0.2">
      <c r="A31" s="15" t="s">
        <v>51</v>
      </c>
      <c r="B31" s="17">
        <f>[27]Abril!$J$5</f>
        <v>41.76</v>
      </c>
      <c r="C31" s="17">
        <f>[27]Abril!$J$6</f>
        <v>33.119999999999997</v>
      </c>
      <c r="D31" s="17">
        <f>[27]Abril!$J$7</f>
        <v>32.4</v>
      </c>
      <c r="E31" s="17">
        <f>[27]Abril!$J$8</f>
        <v>30.6</v>
      </c>
      <c r="F31" s="17">
        <f>[27]Abril!$J$9</f>
        <v>33.119999999999997</v>
      </c>
      <c r="G31" s="17">
        <f>[27]Abril!$J$10</f>
        <v>28.44</v>
      </c>
      <c r="H31" s="17">
        <f>[27]Abril!$J$11</f>
        <v>31.680000000000003</v>
      </c>
      <c r="I31" s="17">
        <f>[27]Abril!$J$12</f>
        <v>25.2</v>
      </c>
      <c r="J31" s="17">
        <f>[27]Abril!$J$13</f>
        <v>27</v>
      </c>
      <c r="K31" s="17">
        <f>[27]Abril!$J$14</f>
        <v>57.6</v>
      </c>
      <c r="L31" s="17">
        <f>[27]Abril!$J$15</f>
        <v>27.36</v>
      </c>
      <c r="M31" s="17">
        <f>[27]Abril!$J$16</f>
        <v>44.64</v>
      </c>
      <c r="N31" s="17">
        <f>[27]Abril!$J$17</f>
        <v>44.64</v>
      </c>
      <c r="O31" s="17">
        <f>[27]Abril!$J$18</f>
        <v>34.200000000000003</v>
      </c>
      <c r="P31" s="17">
        <f>[27]Abril!$J$19</f>
        <v>34.56</v>
      </c>
      <c r="Q31" s="17">
        <f>[27]Abril!$J$20</f>
        <v>27</v>
      </c>
      <c r="R31" s="17">
        <f>[27]Abril!$J$21</f>
        <v>30.240000000000002</v>
      </c>
      <c r="S31" s="17">
        <f>[27]Abril!$J$22</f>
        <v>42.12</v>
      </c>
      <c r="T31" s="17">
        <f>[27]Abril!$J$23</f>
        <v>29.880000000000003</v>
      </c>
      <c r="U31" s="17">
        <f>[27]Abril!$J$24</f>
        <v>59.04</v>
      </c>
      <c r="V31" s="17">
        <f>[27]Abril!$J$25</f>
        <v>34.200000000000003</v>
      </c>
      <c r="W31" s="17">
        <f>[27]Abril!$J$26</f>
        <v>45.36</v>
      </c>
      <c r="X31" s="17">
        <f>[27]Abril!$J$27</f>
        <v>45.36</v>
      </c>
      <c r="Y31" s="17">
        <f>[27]Abril!$J$28</f>
        <v>23.759999999999998</v>
      </c>
      <c r="Z31" s="17">
        <f>[27]Abril!$J$29</f>
        <v>23.400000000000002</v>
      </c>
      <c r="AA31" s="17">
        <f>[27]Abril!$J$30</f>
        <v>41.4</v>
      </c>
      <c r="AB31" s="17">
        <f>[27]Abril!$J$31</f>
        <v>28.44</v>
      </c>
      <c r="AC31" s="17">
        <f>[27]Abril!$J$32</f>
        <v>26.28</v>
      </c>
      <c r="AD31" s="17">
        <f>[27]Abril!$J$33</f>
        <v>22.32</v>
      </c>
      <c r="AE31" s="17">
        <f>[27]Abril!$J$34</f>
        <v>25.56</v>
      </c>
      <c r="AF31" s="34">
        <f>MAX(B31:AE31)</f>
        <v>59.04</v>
      </c>
      <c r="AG31" s="2"/>
    </row>
    <row r="32" spans="1:33" ht="17.100000000000001" customHeight="1" x14ac:dyDescent="0.2">
      <c r="A32" s="15" t="s">
        <v>20</v>
      </c>
      <c r="B32" s="17">
        <f>[28]Abril!$J$5</f>
        <v>36.36</v>
      </c>
      <c r="C32" s="17">
        <f>[28]Abril!$J$6</f>
        <v>16.920000000000002</v>
      </c>
      <c r="D32" s="17">
        <f>[28]Abril!$J$7</f>
        <v>21.96</v>
      </c>
      <c r="E32" s="17">
        <f>[28]Abril!$J$8</f>
        <v>19.440000000000001</v>
      </c>
      <c r="F32" s="17">
        <f>[28]Abril!$J$9</f>
        <v>33.840000000000003</v>
      </c>
      <c r="G32" s="17">
        <f>[28]Abril!$J$10</f>
        <v>29.16</v>
      </c>
      <c r="H32" s="17">
        <f>[28]Abril!$J$11</f>
        <v>28.44</v>
      </c>
      <c r="I32" s="17">
        <f>[28]Abril!$J$12</f>
        <v>30.96</v>
      </c>
      <c r="J32" s="17">
        <f>[28]Abril!$J$13</f>
        <v>21.240000000000002</v>
      </c>
      <c r="K32" s="17">
        <f>[28]Abril!$J$14</f>
        <v>13.32</v>
      </c>
      <c r="L32" s="17">
        <f>[28]Abril!$J$15</f>
        <v>22.68</v>
      </c>
      <c r="M32" s="17">
        <f>[28]Abril!$J$16</f>
        <v>17.64</v>
      </c>
      <c r="N32" s="17">
        <f>[28]Abril!$J$17</f>
        <v>20.16</v>
      </c>
      <c r="O32" s="17">
        <f>[28]Abril!$J$18</f>
        <v>18.720000000000002</v>
      </c>
      <c r="P32" s="17">
        <f>[28]Abril!$J$19</f>
        <v>28.44</v>
      </c>
      <c r="Q32" s="17">
        <f>[28]Abril!$J$20</f>
        <v>19.440000000000001</v>
      </c>
      <c r="R32" s="17">
        <f>[28]Abril!$J$21</f>
        <v>30.6</v>
      </c>
      <c r="S32" s="17">
        <f>[28]Abril!$J$22</f>
        <v>19.440000000000001</v>
      </c>
      <c r="T32" s="17">
        <f>[28]Abril!$J$23</f>
        <v>24.12</v>
      </c>
      <c r="U32" s="17">
        <f>[28]Abril!$J$24</f>
        <v>21.6</v>
      </c>
      <c r="V32" s="17">
        <f>[28]Abril!$J$25</f>
        <v>22.32</v>
      </c>
      <c r="W32" s="17">
        <f>[28]Abril!$J$26</f>
        <v>16.559999999999999</v>
      </c>
      <c r="X32" s="17">
        <f>[28]Abril!$J$27</f>
        <v>17.64</v>
      </c>
      <c r="Y32" s="17">
        <f>[28]Abril!$J$28</f>
        <v>18</v>
      </c>
      <c r="Z32" s="17">
        <f>[28]Abril!$J$29</f>
        <v>20.88</v>
      </c>
      <c r="AA32" s="17">
        <f>[28]Abril!$J$30</f>
        <v>29.52</v>
      </c>
      <c r="AB32" s="17">
        <f>[28]Abril!$J$31</f>
        <v>19.440000000000001</v>
      </c>
      <c r="AC32" s="17">
        <f>[28]Abril!$J$32</f>
        <v>19.079999999999998</v>
      </c>
      <c r="AD32" s="17">
        <f>[28]Abril!$J$33</f>
        <v>19.440000000000001</v>
      </c>
      <c r="AE32" s="17">
        <f>[28]Abril!$J$34</f>
        <v>23.400000000000002</v>
      </c>
      <c r="AF32" s="34">
        <f>MAX(B32:AE32)</f>
        <v>36.36</v>
      </c>
      <c r="AG32" s="2"/>
    </row>
    <row r="33" spans="1:35" s="5" customFormat="1" ht="17.100000000000001" customHeight="1" thickBot="1" x14ac:dyDescent="0.25">
      <c r="A33" s="81" t="s">
        <v>33</v>
      </c>
      <c r="B33" s="82">
        <f t="shared" ref="B33:AF33" si="4">MAX(B5:B32)</f>
        <v>53.64</v>
      </c>
      <c r="C33" s="82">
        <f t="shared" si="4"/>
        <v>45.72</v>
      </c>
      <c r="D33" s="82">
        <f t="shared" si="4"/>
        <v>56.519999999999996</v>
      </c>
      <c r="E33" s="82">
        <f t="shared" si="4"/>
        <v>61.2</v>
      </c>
      <c r="F33" s="82">
        <f t="shared" si="4"/>
        <v>58.32</v>
      </c>
      <c r="G33" s="82">
        <f t="shared" si="4"/>
        <v>45</v>
      </c>
      <c r="H33" s="82">
        <f t="shared" si="4"/>
        <v>39.96</v>
      </c>
      <c r="I33" s="82">
        <f t="shared" si="4"/>
        <v>46.800000000000004</v>
      </c>
      <c r="J33" s="82">
        <f t="shared" si="4"/>
        <v>34.200000000000003</v>
      </c>
      <c r="K33" s="82">
        <f t="shared" si="4"/>
        <v>57.6</v>
      </c>
      <c r="L33" s="82">
        <f t="shared" si="4"/>
        <v>48.6</v>
      </c>
      <c r="M33" s="82">
        <f t="shared" si="4"/>
        <v>44.64</v>
      </c>
      <c r="N33" s="82">
        <f t="shared" si="4"/>
        <v>44.64</v>
      </c>
      <c r="O33" s="82">
        <f t="shared" si="4"/>
        <v>47.88</v>
      </c>
      <c r="P33" s="82">
        <f t="shared" si="4"/>
        <v>66.600000000000009</v>
      </c>
      <c r="Q33" s="82">
        <f t="shared" si="4"/>
        <v>46.080000000000005</v>
      </c>
      <c r="R33" s="82">
        <f t="shared" si="4"/>
        <v>46.080000000000005</v>
      </c>
      <c r="S33" s="82">
        <f t="shared" si="4"/>
        <v>48.24</v>
      </c>
      <c r="T33" s="82">
        <f t="shared" si="4"/>
        <v>43.56</v>
      </c>
      <c r="U33" s="82">
        <f t="shared" si="4"/>
        <v>60.480000000000004</v>
      </c>
      <c r="V33" s="82">
        <f t="shared" si="4"/>
        <v>48.96</v>
      </c>
      <c r="W33" s="82">
        <f t="shared" si="4"/>
        <v>45.36</v>
      </c>
      <c r="X33" s="82">
        <f t="shared" si="4"/>
        <v>45.36</v>
      </c>
      <c r="Y33" s="82">
        <f t="shared" si="4"/>
        <v>51.84</v>
      </c>
      <c r="Z33" s="82">
        <f t="shared" si="4"/>
        <v>41.4</v>
      </c>
      <c r="AA33" s="82">
        <f t="shared" si="4"/>
        <v>53.28</v>
      </c>
      <c r="AB33" s="82">
        <f t="shared" si="4"/>
        <v>38.519999999999996</v>
      </c>
      <c r="AC33" s="82">
        <f t="shared" si="4"/>
        <v>33.119999999999997</v>
      </c>
      <c r="AD33" s="82">
        <f t="shared" si="4"/>
        <v>41.04</v>
      </c>
      <c r="AE33" s="82">
        <f t="shared" si="4"/>
        <v>39.6</v>
      </c>
      <c r="AF33" s="127">
        <f t="shared" si="4"/>
        <v>66.600000000000009</v>
      </c>
      <c r="AG33" s="10"/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6"/>
      <c r="AG34" s="2"/>
    </row>
    <row r="35" spans="1:35" x14ac:dyDescent="0.2">
      <c r="A35" s="92"/>
      <c r="B35" s="88"/>
      <c r="C35" s="88" t="s">
        <v>144</v>
      </c>
      <c r="D35" s="88"/>
      <c r="E35" s="88"/>
      <c r="F35" s="88"/>
      <c r="G35" s="88"/>
      <c r="H35" s="89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133</v>
      </c>
      <c r="W35" s="89"/>
      <c r="X35" s="89"/>
      <c r="Y35" s="89"/>
      <c r="Z35" s="89"/>
      <c r="AA35" s="89"/>
      <c r="AB35" s="89"/>
      <c r="AC35" s="89"/>
      <c r="AD35" s="90"/>
      <c r="AE35" s="89"/>
      <c r="AF35" s="91"/>
      <c r="AG35" s="9"/>
      <c r="AH35" s="2"/>
    </row>
    <row r="36" spans="1:35" x14ac:dyDescent="0.2">
      <c r="A36" s="92"/>
      <c r="B36" s="89"/>
      <c r="C36" s="89"/>
      <c r="D36" s="89"/>
      <c r="E36" s="89"/>
      <c r="F36" s="89"/>
      <c r="G36" s="89"/>
      <c r="H36" s="89"/>
      <c r="I36" s="89"/>
      <c r="J36" s="93"/>
      <c r="K36" s="93"/>
      <c r="L36" s="93"/>
      <c r="M36" s="93" t="s">
        <v>53</v>
      </c>
      <c r="N36" s="93"/>
      <c r="O36" s="93"/>
      <c r="P36" s="93"/>
      <c r="Q36" s="89"/>
      <c r="R36" s="89"/>
      <c r="S36" s="89"/>
      <c r="T36" s="89"/>
      <c r="U36" s="89"/>
      <c r="V36" s="93" t="s">
        <v>134</v>
      </c>
      <c r="W36" s="93"/>
      <c r="X36" s="89"/>
      <c r="Y36" s="89"/>
      <c r="Z36" s="89"/>
      <c r="AA36" s="89"/>
      <c r="AB36" s="89"/>
      <c r="AC36" s="89"/>
      <c r="AD36" s="90"/>
      <c r="AE36" s="94"/>
      <c r="AF36" s="95"/>
      <c r="AG36" s="2"/>
      <c r="AH36" s="2"/>
      <c r="AI36" s="2"/>
    </row>
    <row r="37" spans="1:35" x14ac:dyDescent="0.2">
      <c r="A37" s="92"/>
      <c r="B37" s="97"/>
      <c r="C37" s="97"/>
      <c r="D37" s="97"/>
      <c r="E37" s="97" t="s">
        <v>136</v>
      </c>
      <c r="F37" s="97"/>
      <c r="G37" s="97"/>
      <c r="H37" s="97"/>
      <c r="I37" s="89"/>
      <c r="J37" s="89"/>
      <c r="K37" s="89"/>
      <c r="L37" s="89"/>
      <c r="M37" s="89"/>
      <c r="N37" s="89"/>
      <c r="O37" s="89"/>
      <c r="P37" s="89"/>
      <c r="Q37" s="98"/>
      <c r="R37" s="98"/>
      <c r="S37" s="98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99"/>
      <c r="AG37" s="2"/>
    </row>
    <row r="38" spans="1:35" ht="13.5" thickBot="1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2"/>
      <c r="AG38" s="2"/>
    </row>
    <row r="41" spans="1:35" x14ac:dyDescent="0.2">
      <c r="F41" s="2" t="s">
        <v>54</v>
      </c>
      <c r="X41" s="2" t="s">
        <v>54</v>
      </c>
    </row>
    <row r="42" spans="1:35" x14ac:dyDescent="0.2">
      <c r="H42" s="2" t="s">
        <v>54</v>
      </c>
      <c r="K42" s="2" t="s">
        <v>54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2015-05-11T09:56:23Z</cp:lastPrinted>
  <dcterms:created xsi:type="dcterms:W3CDTF">2008-08-15T13:32:29Z</dcterms:created>
  <dcterms:modified xsi:type="dcterms:W3CDTF">2022-03-10T19:29:37Z</dcterms:modified>
</cp:coreProperties>
</file>