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Chuva!$A$1:$AI$18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H21" i="14" l="1"/>
  <c r="AH32" i="8"/>
  <c r="B33" i="9" l="1"/>
  <c r="B33" i="6"/>
  <c r="B33" i="4" l="1"/>
  <c r="B33" i="8" l="1"/>
  <c r="B24" i="14" l="1"/>
  <c r="B25" i="14"/>
  <c r="AG7" i="9" l="1"/>
  <c r="B30" i="15" l="1"/>
  <c r="AG8" i="14" l="1"/>
  <c r="AH8" i="14"/>
  <c r="AI8" i="14"/>
  <c r="AG9" i="15"/>
  <c r="AH9" i="15"/>
  <c r="AG9" i="12"/>
  <c r="AH9" i="12"/>
  <c r="AG32" i="9"/>
  <c r="AH32" i="9"/>
  <c r="AG10" i="9"/>
  <c r="AH10" i="9"/>
  <c r="AG32" i="8"/>
  <c r="AG10" i="8"/>
  <c r="AH10" i="8"/>
  <c r="AG32" i="7"/>
  <c r="AG10" i="7"/>
  <c r="AG32" i="6"/>
  <c r="AH32" i="6"/>
  <c r="AG10" i="6"/>
  <c r="AH10" i="6"/>
  <c r="AG10" i="5"/>
  <c r="AG32" i="5"/>
  <c r="AH32" i="5"/>
  <c r="AH10" i="5"/>
  <c r="AG32" i="4"/>
  <c r="AG19" i="4"/>
  <c r="AG10" i="4"/>
  <c r="AG8" i="7" l="1"/>
  <c r="AG8" i="8"/>
  <c r="AH8" i="9"/>
  <c r="AI11" i="14"/>
  <c r="AG8" i="9"/>
  <c r="AH8" i="8"/>
  <c r="AG11" i="7"/>
  <c r="AG17" i="8"/>
  <c r="AH22" i="8"/>
  <c r="AH28" i="8"/>
  <c r="AG11" i="9"/>
  <c r="AH18" i="9"/>
  <c r="AG30" i="7"/>
  <c r="AG24" i="9"/>
  <c r="AH25" i="9"/>
  <c r="AH17" i="6"/>
  <c r="AH30" i="9"/>
  <c r="AH16" i="15"/>
  <c r="AG16" i="12"/>
  <c r="AG22" i="4"/>
  <c r="AH21" i="12"/>
  <c r="AG28" i="4"/>
  <c r="AH18" i="5"/>
  <c r="AH25" i="5"/>
  <c r="AH26" i="12"/>
  <c r="AG14" i="14"/>
  <c r="AG19" i="14"/>
  <c r="AG20" i="14"/>
  <c r="AG21" i="14"/>
  <c r="AG24" i="7"/>
  <c r="AH11" i="5"/>
  <c r="AG8" i="5"/>
  <c r="AH6" i="15"/>
  <c r="AI6" i="14"/>
  <c r="AG24" i="4"/>
  <c r="AG30" i="4"/>
  <c r="AH22" i="5"/>
  <c r="AH28" i="5"/>
  <c r="AH11" i="6"/>
  <c r="AH18" i="6"/>
  <c r="AG24" i="6"/>
  <c r="AH25" i="6"/>
  <c r="AH24" i="8"/>
  <c r="AH30" i="8"/>
  <c r="AG17" i="9"/>
  <c r="AH22" i="9"/>
  <c r="AG25" i="9"/>
  <c r="AG10" i="12"/>
  <c r="AH23" i="12"/>
  <c r="AH28" i="12"/>
  <c r="AH10" i="15"/>
  <c r="AH17" i="15"/>
  <c r="AG23" i="15"/>
  <c r="AH24" i="15"/>
  <c r="AG13" i="14"/>
  <c r="AI14" i="14"/>
  <c r="AG18" i="14"/>
  <c r="AI20" i="14"/>
  <c r="AG23" i="14"/>
  <c r="AG11" i="4"/>
  <c r="AG18" i="4"/>
  <c r="AG25" i="4"/>
  <c r="AH17" i="5"/>
  <c r="AG11" i="6"/>
  <c r="AH24" i="6"/>
  <c r="AH30" i="6"/>
  <c r="AG17" i="7"/>
  <c r="AG22" i="7"/>
  <c r="AG28" i="7"/>
  <c r="AG11" i="8"/>
  <c r="AH18" i="8"/>
  <c r="AG24" i="8"/>
  <c r="AH25" i="8"/>
  <c r="AH17" i="9"/>
  <c r="AH28" i="9"/>
  <c r="AH10" i="12"/>
  <c r="AH17" i="12"/>
  <c r="AG21" i="12"/>
  <c r="AG23" i="12"/>
  <c r="AH24" i="12"/>
  <c r="AG10" i="15"/>
  <c r="AH23" i="15"/>
  <c r="AH28" i="15"/>
  <c r="AH18" i="14"/>
  <c r="AI21" i="14"/>
  <c r="AH23" i="14"/>
  <c r="AG17" i="4"/>
  <c r="AH24" i="5"/>
  <c r="AH30" i="5"/>
  <c r="AG17" i="6"/>
  <c r="AH22" i="6"/>
  <c r="AH28" i="6"/>
  <c r="AG18" i="7"/>
  <c r="AG25" i="7"/>
  <c r="AH17" i="8"/>
  <c r="AH24" i="9"/>
  <c r="AH16" i="12"/>
  <c r="AG16" i="15"/>
  <c r="AH21" i="15"/>
  <c r="AH26" i="15"/>
  <c r="AG9" i="14"/>
  <c r="AH14" i="14"/>
  <c r="AI18" i="14"/>
  <c r="AH20" i="14"/>
  <c r="AI23" i="14"/>
  <c r="AI7" i="14"/>
  <c r="AG8" i="4"/>
  <c r="AG8" i="12"/>
  <c r="AH7" i="14"/>
  <c r="AG8" i="6"/>
  <c r="AG8" i="15"/>
  <c r="AG6" i="4"/>
  <c r="AH6" i="5"/>
  <c r="AH6" i="9"/>
  <c r="AG6" i="14"/>
  <c r="AH6" i="6"/>
  <c r="AG6" i="5"/>
  <c r="AH6" i="8"/>
  <c r="AH6" i="12"/>
  <c r="AG6" i="7"/>
  <c r="AH6" i="14"/>
  <c r="AI19" i="14"/>
  <c r="AH19" i="14"/>
  <c r="AI13" i="14"/>
  <c r="AH13" i="14"/>
  <c r="AH9" i="14"/>
  <c r="AI9" i="14"/>
  <c r="AG7" i="14"/>
  <c r="AG28" i="15"/>
  <c r="AG26" i="15"/>
  <c r="AG24" i="15"/>
  <c r="AG21" i="15"/>
  <c r="AG17" i="15"/>
  <c r="AH8" i="15"/>
  <c r="AG6" i="15"/>
  <c r="AG28" i="12"/>
  <c r="AG26" i="12"/>
  <c r="AG24" i="12"/>
  <c r="AG17" i="12"/>
  <c r="AH8" i="12"/>
  <c r="AG6" i="12"/>
  <c r="AG30" i="9"/>
  <c r="AG28" i="9"/>
  <c r="AG22" i="9"/>
  <c r="AG18" i="9"/>
  <c r="AH11" i="9"/>
  <c r="AG6" i="9"/>
  <c r="AG30" i="8"/>
  <c r="AG28" i="8"/>
  <c r="AG25" i="8"/>
  <c r="AG22" i="8"/>
  <c r="AG18" i="8"/>
  <c r="AH11" i="8"/>
  <c r="AG6" i="8"/>
  <c r="AG30" i="6"/>
  <c r="AG28" i="6"/>
  <c r="AG25" i="6"/>
  <c r="AG22" i="6"/>
  <c r="AG18" i="6"/>
  <c r="AH8" i="6"/>
  <c r="AG6" i="6"/>
  <c r="AG30" i="5"/>
  <c r="AG28" i="5"/>
  <c r="AG25" i="5"/>
  <c r="AG24" i="5"/>
  <c r="AG22" i="5"/>
  <c r="AG17" i="5"/>
  <c r="AG18" i="5"/>
  <c r="AG11" i="5"/>
  <c r="AH8" i="5"/>
  <c r="AG19" i="7" l="1"/>
  <c r="AG26" i="7"/>
  <c r="AH26" i="6"/>
  <c r="AH16" i="8"/>
  <c r="AH12" i="5"/>
  <c r="AG27" i="6"/>
  <c r="AG20" i="8"/>
  <c r="AH21" i="8"/>
  <c r="AG26" i="8"/>
  <c r="AH29" i="8"/>
  <c r="AG31" i="8"/>
  <c r="AG20" i="9"/>
  <c r="AH21" i="9"/>
  <c r="AG26" i="9"/>
  <c r="AH29" i="9"/>
  <c r="AG31" i="9"/>
  <c r="AG19" i="12"/>
  <c r="AH20" i="12"/>
  <c r="AH27" i="12"/>
  <c r="AG29" i="12"/>
  <c r="AG19" i="15"/>
  <c r="AH20" i="15"/>
  <c r="AH27" i="15"/>
  <c r="AG29" i="15"/>
  <c r="AI16" i="14"/>
  <c r="AG17" i="14"/>
  <c r="AG19" i="5"/>
  <c r="AG21" i="5"/>
  <c r="AH26" i="5"/>
  <c r="AH19" i="6"/>
  <c r="AG23" i="6"/>
  <c r="AG26" i="6"/>
  <c r="AH27" i="6"/>
  <c r="AG16" i="8"/>
  <c r="AG16" i="5"/>
  <c r="AH16" i="9"/>
  <c r="AH15" i="12"/>
  <c r="AH15" i="15"/>
  <c r="AG15" i="9"/>
  <c r="AG14" i="15"/>
  <c r="AG12" i="14"/>
  <c r="AG14" i="12"/>
  <c r="AG14" i="8"/>
  <c r="AG14" i="5"/>
  <c r="AG14" i="6"/>
  <c r="AG14" i="7"/>
  <c r="AG13" i="8"/>
  <c r="AG13" i="5"/>
  <c r="AH13" i="9"/>
  <c r="AH12" i="12"/>
  <c r="AH12" i="15"/>
  <c r="AH13" i="8"/>
  <c r="AG12" i="9"/>
  <c r="AG11" i="12"/>
  <c r="AG11" i="15"/>
  <c r="AG9" i="7"/>
  <c r="AH9" i="8"/>
  <c r="AH9" i="6"/>
  <c r="AH7" i="9"/>
  <c r="AH7" i="12"/>
  <c r="AH7" i="15"/>
  <c r="AG5" i="7"/>
  <c r="AH5" i="8"/>
  <c r="AG5" i="9"/>
  <c r="AG5" i="12"/>
  <c r="AG5" i="15"/>
  <c r="AH7" i="5"/>
  <c r="AG20" i="6"/>
  <c r="AH20" i="8"/>
  <c r="AH23" i="8"/>
  <c r="AH27" i="8"/>
  <c r="AH31" i="8"/>
  <c r="AH20" i="9"/>
  <c r="AH11" i="12"/>
  <c r="AH19" i="12"/>
  <c r="AH22" i="12"/>
  <c r="AH29" i="12"/>
  <c r="AH11" i="15"/>
  <c r="AH14" i="15"/>
  <c r="AH19" i="15"/>
  <c r="AH22" i="15"/>
  <c r="AH25" i="15"/>
  <c r="AH29" i="15"/>
  <c r="AI10" i="14"/>
  <c r="AH12" i="14"/>
  <c r="AG15" i="14"/>
  <c r="AH16" i="14"/>
  <c r="AI17" i="14"/>
  <c r="AH22" i="14"/>
  <c r="AH9" i="5"/>
  <c r="AG23" i="5"/>
  <c r="AH12" i="9"/>
  <c r="AH15" i="9"/>
  <c r="AH23" i="9"/>
  <c r="AH27" i="9"/>
  <c r="AH31" i="9"/>
  <c r="AH14" i="12"/>
  <c r="AH25" i="12"/>
  <c r="AG12" i="5"/>
  <c r="AH12" i="8"/>
  <c r="AH14" i="8"/>
  <c r="AH15" i="8"/>
  <c r="AH13" i="5"/>
  <c r="AG15" i="5"/>
  <c r="AH16" i="5"/>
  <c r="AG20" i="5"/>
  <c r="AH21" i="5"/>
  <c r="AG26" i="5"/>
  <c r="AH29" i="5"/>
  <c r="AG31" i="5"/>
  <c r="AH7" i="6"/>
  <c r="AG12" i="6"/>
  <c r="AH13" i="6"/>
  <c r="AG15" i="6"/>
  <c r="AH16" i="6"/>
  <c r="AH21" i="6"/>
  <c r="AH29" i="6"/>
  <c r="AG31" i="6"/>
  <c r="AG7" i="7"/>
  <c r="AG13" i="7"/>
  <c r="AG16" i="7"/>
  <c r="AG21" i="7"/>
  <c r="AG29" i="7"/>
  <c r="AH7" i="8"/>
  <c r="AG12" i="8"/>
  <c r="AG15" i="8"/>
  <c r="AG19" i="8"/>
  <c r="AG21" i="8"/>
  <c r="AH26" i="8"/>
  <c r="AH9" i="9"/>
  <c r="AG13" i="9"/>
  <c r="AG14" i="9"/>
  <c r="AG16" i="9"/>
  <c r="AG19" i="9"/>
  <c r="AG21" i="9"/>
  <c r="AH26" i="9"/>
  <c r="AG12" i="12"/>
  <c r="AG13" i="12"/>
  <c r="AG15" i="12"/>
  <c r="AG18" i="12"/>
  <c r="AG20" i="12"/>
  <c r="AG12" i="15"/>
  <c r="AG13" i="15"/>
  <c r="AG15" i="15"/>
  <c r="AG18" i="15"/>
  <c r="AG25" i="15"/>
  <c r="AG11" i="14"/>
  <c r="AI12" i="14"/>
  <c r="AI15" i="14"/>
  <c r="AG16" i="14"/>
  <c r="AI22" i="14"/>
  <c r="AH15" i="5"/>
  <c r="AH20" i="5"/>
  <c r="AH23" i="5"/>
  <c r="AH27" i="5"/>
  <c r="AH31" i="5"/>
  <c r="AH12" i="6"/>
  <c r="AH15" i="6"/>
  <c r="AG19" i="6"/>
  <c r="AH20" i="6"/>
  <c r="AH23" i="6"/>
  <c r="AH31" i="6"/>
  <c r="AG12" i="7"/>
  <c r="AG15" i="7"/>
  <c r="AG20" i="7"/>
  <c r="AG23" i="7"/>
  <c r="AG27" i="7"/>
  <c r="AG31" i="7"/>
  <c r="AG23" i="8"/>
  <c r="AG23" i="9"/>
  <c r="AG22" i="12"/>
  <c r="AG22" i="15"/>
  <c r="AG22" i="14"/>
  <c r="AH5" i="5"/>
  <c r="AG5" i="6"/>
  <c r="AG5" i="8"/>
  <c r="AH5" i="9"/>
  <c r="AH5" i="12"/>
  <c r="AH5" i="15"/>
  <c r="AG5" i="14"/>
  <c r="AH5" i="6"/>
  <c r="AG5" i="5"/>
  <c r="AH15" i="14"/>
  <c r="AH17" i="14"/>
  <c r="AG10" i="14"/>
  <c r="AH10" i="14"/>
  <c r="AH11" i="14"/>
  <c r="AH5" i="14"/>
  <c r="AI5" i="14"/>
  <c r="AG27" i="15"/>
  <c r="AH18" i="15"/>
  <c r="AG20" i="15"/>
  <c r="AH13" i="15"/>
  <c r="AG7" i="15"/>
  <c r="AG27" i="12"/>
  <c r="AG25" i="12"/>
  <c r="AH18" i="12"/>
  <c r="AH13" i="12"/>
  <c r="AG7" i="12"/>
  <c r="AG29" i="9"/>
  <c r="AG27" i="9"/>
  <c r="AH19" i="9"/>
  <c r="AH14" i="9"/>
  <c r="AG9" i="9"/>
  <c r="AG29" i="8"/>
  <c r="AG27" i="8"/>
  <c r="AH19" i="8"/>
  <c r="AG9" i="8"/>
  <c r="AG7" i="8"/>
  <c r="AG29" i="6"/>
  <c r="AG21" i="6"/>
  <c r="AG13" i="6"/>
  <c r="AG16" i="6"/>
  <c r="AH14" i="6"/>
  <c r="AG9" i="6"/>
  <c r="AG7" i="6"/>
  <c r="AG29" i="5"/>
  <c r="AG27" i="5"/>
  <c r="AH19" i="5"/>
  <c r="AH14" i="5"/>
  <c r="AG9" i="5"/>
  <c r="AG7" i="5"/>
  <c r="AG33" i="7" l="1"/>
  <c r="AG14" i="4" l="1"/>
  <c r="AG21" i="4"/>
  <c r="AG29" i="4"/>
  <c r="AG9" i="4"/>
  <c r="AG20" i="4"/>
  <c r="AG23" i="4"/>
  <c r="AG27" i="4"/>
  <c r="AG31" i="4"/>
  <c r="AG13" i="4"/>
  <c r="AG16" i="4"/>
  <c r="AG26" i="4"/>
  <c r="AG5" i="4"/>
  <c r="AG7" i="4"/>
  <c r="AG12" i="4"/>
  <c r="AG15" i="4"/>
  <c r="AG33" i="4" l="1"/>
  <c r="AF25" i="14"/>
  <c r="AF33" i="4"/>
  <c r="AF24" i="14"/>
  <c r="AE33" i="6"/>
  <c r="AF30" i="15"/>
  <c r="AE33" i="5"/>
  <c r="AF33" i="9"/>
  <c r="AF33" i="8"/>
  <c r="AF30" i="12"/>
  <c r="AF33" i="7"/>
  <c r="AE33" i="9" l="1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F33" i="6"/>
  <c r="AD33" i="6"/>
  <c r="AC33" i="6"/>
  <c r="AB33" i="6"/>
  <c r="AA33" i="6"/>
  <c r="Z33" i="6"/>
  <c r="Y33" i="6"/>
  <c r="X33" i="6"/>
  <c r="W33" i="6"/>
  <c r="V33" i="6"/>
  <c r="U33" i="6"/>
  <c r="T33" i="6"/>
  <c r="R33" i="6"/>
  <c r="S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U25" i="14"/>
  <c r="AE30" i="15"/>
  <c r="AE30" i="12"/>
  <c r="B30" i="12"/>
  <c r="M30" i="12"/>
  <c r="AC30" i="12"/>
  <c r="AA30" i="12"/>
  <c r="AE33" i="8"/>
  <c r="I24" i="14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D30" i="12"/>
  <c r="AB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L30" i="12"/>
  <c r="K30" i="12"/>
  <c r="J30" i="12"/>
  <c r="I30" i="12"/>
  <c r="H30" i="12"/>
  <c r="G30" i="12"/>
  <c r="F30" i="12"/>
  <c r="E30" i="12"/>
  <c r="D30" i="12"/>
  <c r="C30" i="12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5"/>
  <c r="AF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E33" i="7"/>
  <c r="B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C24" i="14" l="1"/>
  <c r="G24" i="14"/>
  <c r="K25" i="14"/>
  <c r="O25" i="14"/>
  <c r="S24" i="14"/>
  <c r="W25" i="14"/>
  <c r="AA25" i="14"/>
  <c r="AE25" i="14"/>
  <c r="E24" i="14"/>
  <c r="M25" i="14"/>
  <c r="Q24" i="14"/>
  <c r="Y24" i="14"/>
  <c r="E25" i="14"/>
  <c r="U24" i="14"/>
  <c r="AC24" i="14"/>
  <c r="O24" i="14"/>
  <c r="W24" i="14"/>
  <c r="C25" i="14"/>
  <c r="AC25" i="14"/>
  <c r="F24" i="14"/>
  <c r="J24" i="14"/>
  <c r="N24" i="14"/>
  <c r="R24" i="14"/>
  <c r="V24" i="14"/>
  <c r="Z24" i="14"/>
  <c r="K24" i="14"/>
  <c r="AA24" i="14"/>
  <c r="M24" i="14"/>
  <c r="I25" i="14"/>
  <c r="Q25" i="14"/>
  <c r="Y25" i="14"/>
  <c r="AD24" i="14"/>
  <c r="G25" i="14"/>
  <c r="S25" i="14"/>
  <c r="AE24" i="14"/>
  <c r="AH30" i="15"/>
  <c r="AH30" i="12"/>
  <c r="AH33" i="9"/>
  <c r="AH33" i="8"/>
  <c r="AH33" i="6"/>
  <c r="AG30" i="15"/>
  <c r="AG30" i="12"/>
  <c r="AG33" i="9"/>
  <c r="AG33" i="8"/>
  <c r="AG33" i="6"/>
  <c r="AH33" i="5"/>
  <c r="D25" i="14"/>
  <c r="H25" i="14"/>
  <c r="L25" i="14"/>
  <c r="P25" i="14"/>
  <c r="T25" i="14"/>
  <c r="X25" i="14"/>
  <c r="AB25" i="14"/>
  <c r="AG33" i="5"/>
  <c r="D24" i="14"/>
  <c r="H24" i="14"/>
  <c r="L24" i="14"/>
  <c r="P24" i="14"/>
  <c r="T24" i="14"/>
  <c r="X24" i="14"/>
  <c r="AB24" i="14"/>
  <c r="F25" i="14"/>
  <c r="J25" i="14"/>
  <c r="N25" i="14"/>
  <c r="R25" i="14"/>
  <c r="V25" i="14"/>
  <c r="Z25" i="14"/>
  <c r="AD25" i="14"/>
  <c r="AD33" i="4" l="1"/>
  <c r="AC33" i="4"/>
  <c r="AB33" i="4"/>
  <c r="Z33" i="4"/>
  <c r="Y33" i="4"/>
  <c r="X33" i="4"/>
  <c r="V33" i="4"/>
  <c r="U33" i="4"/>
  <c r="T33" i="4"/>
  <c r="R33" i="4"/>
  <c r="Q33" i="4"/>
  <c r="P33" i="4"/>
  <c r="N33" i="4"/>
  <c r="M33" i="4"/>
  <c r="L33" i="4"/>
  <c r="J33" i="4"/>
  <c r="I33" i="4"/>
  <c r="H33" i="4"/>
  <c r="F33" i="4"/>
  <c r="E33" i="4"/>
  <c r="D33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3" i="4" l="1"/>
  <c r="K33" i="4"/>
  <c r="O33" i="4"/>
  <c r="S33" i="4"/>
  <c r="W33" i="4"/>
  <c r="AA33" i="4"/>
  <c r="AE33" i="4"/>
  <c r="G33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5" i="14" l="1"/>
  <c r="AG24" i="14"/>
  <c r="AH24" i="14"/>
</calcChain>
</file>

<file path=xl/sharedStrings.xml><?xml version="1.0" encoding="utf-8"?>
<sst xmlns="http://schemas.openxmlformats.org/spreadsheetml/2006/main" count="3102" uniqueCount="225">
  <si>
    <t>Aquidauana</t>
  </si>
  <si>
    <t>Campo Grande</t>
  </si>
  <si>
    <t>Cassilândia</t>
  </si>
  <si>
    <t>Corumbá</t>
  </si>
  <si>
    <t>Coxim</t>
  </si>
  <si>
    <t>Itaquirai</t>
  </si>
  <si>
    <t>Ivinhema</t>
  </si>
  <si>
    <t>Miranda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</si>
  <si>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</si>
  <si>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</si>
  <si>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</si>
  <si>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</si>
  <si>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</si>
  <si>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</si>
  <si>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</si>
  <si>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</si>
  <si>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</si>
  <si>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</si>
  <si>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</si>
  <si>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</si>
  <si>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</si>
  <si>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</si>
  <si>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</si>
  <si>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</si>
  <si>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</si>
  <si>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</si>
  <si>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</si>
  <si>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</si>
  <si>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</si>
  <si>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</si>
  <si>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</si>
  <si>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</si>
  <si>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</si>
  <si>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</si>
  <si>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</si>
  <si>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</si>
  <si>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</si>
  <si>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</si>
  <si>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</si>
  <si>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</si>
  <si>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</si>
  <si>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</si>
  <si>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</si>
  <si>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</si>
  <si>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</si>
  <si>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</si>
  <si>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</si>
  <si>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</si>
  <si>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</si>
  <si>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</si>
  <si>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</si>
  <si>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</si>
  <si>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</si>
  <si>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</si>
  <si>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</si>
  <si>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</si>
  <si>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</si>
  <si>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</si>
  <si>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</si>
  <si>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</si>
  <si>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</si>
  <si>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</si>
  <si>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</si>
  <si>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</si>
  <si>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</si>
  <si>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</si>
  <si>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</si>
  <si>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</si>
  <si>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</si>
  <si>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</si>
  <si>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</si>
  <si>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</si>
  <si>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</si>
  <si>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</si>
  <si>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</si>
  <si>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</si>
  <si>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</si>
  <si>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</si>
  <si>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</si>
  <si>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</si>
  <si>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</si>
  <si>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</si>
  <si>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</si>
  <si>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</si>
  <si>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</si>
  <si>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</si>
  <si>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</si>
  <si>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</si>
  <si>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</si>
  <si>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</si>
  <si>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</si>
  <si>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</si>
  <si>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</si>
  <si>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</si>
  <si>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</si>
  <si>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</si>
  <si>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</si>
  <si>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</si>
  <si>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</si>
  <si>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</si>
  <si>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</si>
  <si>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</si>
  <si>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</si>
  <si>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</si>
  <si>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</si>
  <si>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</si>
  <si>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</si>
  <si>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</si>
  <si>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</si>
  <si>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</si>
  <si>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</si>
  <si>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</si>
  <si>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</si>
  <si>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</si>
  <si>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</si>
  <si>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</si>
  <si>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</si>
  <si>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</si>
  <si>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</si>
  <si>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</si>
  <si>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</si>
  <si>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</si>
  <si>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</si>
  <si>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</si>
  <si>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</si>
  <si>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</si>
  <si>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</si>
  <si>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</si>
  <si>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</si>
  <si>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</si>
  <si>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</si>
  <si>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</si>
  <si>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</si>
  <si>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</si>
  <si>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</si>
  <si>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</si>
  <si>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</si>
  <si>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</si>
  <si>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</si>
  <si>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</si>
  <si>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</si>
  <si>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</si>
  <si>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</si>
  <si>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</si>
  <si>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</si>
  <si>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</si>
  <si>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</si>
  <si>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</si>
  <si>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</si>
  <si>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</si>
  <si>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</si>
  <si>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</si>
  <si>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</si>
  <si>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</si>
  <si>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</si>
  <si>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</si>
  <si>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</si>
  <si>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</si>
  <si>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</si>
  <si>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</si>
  <si>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</si>
  <si>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</si>
  <si>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</si>
  <si>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</si>
  <si>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</si>
  <si>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</si>
  <si>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</si>
  <si>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</si>
  <si>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</si>
  <si>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</si>
  <si>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</si>
  <si>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</si>
  <si>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</si>
  <si>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</si>
  <si>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</si>
  <si>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</si>
  <si>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</si>
  <si>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</si>
  <si>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</si>
  <si>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</si>
  <si>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</si>
  <si>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</si>
  <si>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</si>
  <si>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</si>
  <si>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</si>
  <si>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</si>
  <si>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</si>
  <si>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</si>
  <si>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</si>
  <si>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</si>
  <si>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</si>
  <si>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</si>
  <si>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</si>
  <si>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</si>
  <si>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</si>
  <si>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</si>
  <si>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</si>
  <si>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</si>
  <si>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</si>
  <si>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</si>
  <si>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</si>
  <si>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</si>
  <si>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</si>
  <si>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</si>
  <si>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</si>
  <si>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</si>
  <si>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</si>
  <si>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</si>
  <si>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</si>
  <si>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</si>
  <si>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</si>
  <si>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</si>
  <si>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</si>
  <si>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Maio/2020</t>
  </si>
  <si>
    <t>Maio/2021</t>
  </si>
  <si>
    <t xml:space="preserve">     CoordenadoraTécnica/Cemtec</t>
  </si>
  <si>
    <t>SE</t>
  </si>
  <si>
    <t>L</t>
  </si>
  <si>
    <t>N</t>
  </si>
  <si>
    <t>SO</t>
  </si>
  <si>
    <t>S</t>
  </si>
  <si>
    <t>O</t>
  </si>
  <si>
    <t>NE</t>
  </si>
  <si>
    <t>NO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</si>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</sst>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 tint="0.59999389629810485"/>
        <bgColor indexed="64"/>
      </patternFill>
    </fill>
    <fill>
      <patternFill patternType="gray125">
        <bgColor theme="3" tint="0.59999389629810485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4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1" xfId="0" applyFill="1" applyBorder="1"/>
    <xf numFmtId="0" fontId="0" fillId="7" borderId="5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8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0" fillId="7" borderId="7" xfId="0" applyNumberFormat="1" applyFill="1" applyBorder="1"/>
    <xf numFmtId="1" fontId="8" fillId="7" borderId="5" xfId="0" applyNumberFormat="1" applyFont="1" applyFill="1" applyBorder="1" applyAlignment="1">
      <alignment horizontal="center"/>
    </xf>
    <xf numFmtId="0" fontId="0" fillId="7" borderId="7" xfId="0" applyFill="1" applyBorder="1"/>
    <xf numFmtId="1" fontId="8" fillId="7" borderId="11" xfId="0" applyNumberFormat="1" applyFon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12" fillId="7" borderId="5" xfId="0" applyFont="1" applyFill="1" applyBorder="1" applyAlignment="1">
      <alignment horizontal="center" vertical="center"/>
    </xf>
    <xf numFmtId="0" fontId="0" fillId="7" borderId="8" xfId="0" applyFill="1" applyBorder="1"/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8" fillId="11" borderId="22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2" fontId="4" fillId="2" borderId="48" xfId="0" applyNumberFormat="1" applyFont="1" applyFill="1" applyBorder="1" applyAlignment="1">
      <alignment horizontal="center" vertical="center"/>
    </xf>
    <xf numFmtId="2" fontId="8" fillId="3" borderId="46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5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2" fontId="8" fillId="3" borderId="57" xfId="0" applyNumberFormat="1" applyFont="1" applyFill="1" applyBorder="1" applyAlignment="1">
      <alignment horizontal="center" vertical="center"/>
    </xf>
    <xf numFmtId="2" fontId="4" fillId="3" borderId="38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2" fontId="8" fillId="3" borderId="58" xfId="0" applyNumberFormat="1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2" fontId="8" fillId="5" borderId="59" xfId="0" applyNumberFormat="1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2" fontId="8" fillId="5" borderId="19" xfId="0" applyNumberFormat="1" applyFont="1" applyFill="1" applyBorder="1" applyAlignment="1">
      <alignment horizontal="center" vertical="center"/>
    </xf>
    <xf numFmtId="2" fontId="8" fillId="5" borderId="47" xfId="0" applyNumberFormat="1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center" vertical="center"/>
    </xf>
    <xf numFmtId="2" fontId="8" fillId="5" borderId="33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2" fontId="8" fillId="5" borderId="32" xfId="0" applyNumberFormat="1" applyFont="1" applyFill="1" applyBorder="1" applyAlignment="1">
      <alignment horizontal="center" vertical="center"/>
    </xf>
    <xf numFmtId="2" fontId="8" fillId="5" borderId="22" xfId="0" applyNumberFormat="1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2" fontId="8" fillId="4" borderId="5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8" fillId="4" borderId="19" xfId="0" applyNumberFormat="1" applyFont="1" applyFill="1" applyBorder="1" applyAlignment="1">
      <alignment horizontal="center" vertical="center"/>
    </xf>
    <xf numFmtId="2" fontId="8" fillId="4" borderId="25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0" fontId="10" fillId="10" borderId="47" xfId="0" applyFont="1" applyFill="1" applyBorder="1" applyAlignment="1">
      <alignment horizontal="center" vertical="center"/>
    </xf>
    <xf numFmtId="2" fontId="8" fillId="3" borderId="59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2" fontId="8" fillId="5" borderId="25" xfId="0" applyNumberFormat="1" applyFont="1" applyFill="1" applyBorder="1" applyAlignment="1">
      <alignment horizontal="center" vertical="center"/>
    </xf>
    <xf numFmtId="2" fontId="8" fillId="5" borderId="17" xfId="0" applyNumberFormat="1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61" xfId="0" applyFont="1" applyFill="1" applyBorder="1" applyAlignment="1">
      <alignment horizontal="center" vertical="center"/>
    </xf>
    <xf numFmtId="49" fontId="8" fillId="5" borderId="33" xfId="0" applyNumberFormat="1" applyFont="1" applyFill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/>
    </xf>
    <xf numFmtId="0" fontId="4" fillId="2" borderId="46" xfId="0" applyFont="1" applyFill="1" applyBorder="1" applyAlignment="1">
      <alignment horizontal="left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10" fillId="3" borderId="46" xfId="0" applyNumberFormat="1" applyFont="1" applyFill="1" applyBorder="1" applyAlignment="1">
      <alignment horizontal="center" vertical="center"/>
    </xf>
    <xf numFmtId="14" fontId="8" fillId="8" borderId="15" xfId="0" applyNumberFormat="1" applyFont="1" applyFill="1" applyBorder="1" applyAlignment="1">
      <alignment horizontal="center"/>
    </xf>
    <xf numFmtId="0" fontId="2" fillId="9" borderId="61" xfId="0" applyFont="1" applyFill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2" fontId="10" fillId="5" borderId="4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4" fillId="3" borderId="59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0" fontId="8" fillId="12" borderId="47" xfId="0" applyFont="1" applyFill="1" applyBorder="1" applyAlignment="1">
      <alignment horizontal="center" vertical="center"/>
    </xf>
    <xf numFmtId="2" fontId="8" fillId="12" borderId="45" xfId="0" applyNumberFormat="1" applyFont="1" applyFill="1" applyBorder="1" applyAlignment="1">
      <alignment horizontal="center" vertical="center"/>
    </xf>
    <xf numFmtId="2" fontId="8" fillId="12" borderId="43" xfId="0" applyNumberFormat="1" applyFont="1" applyFill="1" applyBorder="1" applyAlignment="1">
      <alignment horizontal="center" vertical="center"/>
    </xf>
    <xf numFmtId="2" fontId="8" fillId="12" borderId="54" xfId="0" applyNumberFormat="1" applyFont="1" applyFill="1" applyBorder="1" applyAlignment="1">
      <alignment horizontal="center" vertical="center"/>
    </xf>
    <xf numFmtId="2" fontId="10" fillId="12" borderId="47" xfId="0" applyNumberFormat="1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7" borderId="60" xfId="0" applyNumberFormat="1" applyFont="1" applyFill="1" applyBorder="1" applyAlignment="1">
      <alignment horizontal="center" vertical="center"/>
    </xf>
    <xf numFmtId="1" fontId="4" fillId="7" borderId="28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1" fontId="4" fillId="0" borderId="60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7" borderId="41" xfId="0" applyNumberFormat="1" applyFont="1" applyFill="1" applyBorder="1" applyAlignment="1">
      <alignment horizontal="center" vertical="center"/>
    </xf>
    <xf numFmtId="1" fontId="4" fillId="7" borderId="27" xfId="0" applyNumberFormat="1" applyFont="1" applyFill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53" xfId="0" applyNumberFormat="1" applyFont="1" applyBorder="1" applyAlignment="1">
      <alignment horizontal="center" vertical="center"/>
    </xf>
    <xf numFmtId="1" fontId="4" fillId="0" borderId="54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7" borderId="60" xfId="0" applyNumberFormat="1" applyFont="1" applyFill="1" applyBorder="1" applyAlignment="1">
      <alignment horizontal="center" vertical="center"/>
    </xf>
    <xf numFmtId="1" fontId="3" fillId="7" borderId="28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1" fontId="3" fillId="0" borderId="54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1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49" fontId="9" fillId="7" borderId="34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295275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34</xdr:row>
      <xdr:rowOff>105833</xdr:rowOff>
    </xdr:from>
    <xdr:to>
      <xdr:col>31</xdr:col>
      <xdr:colOff>325967</xdr:colOff>
      <xdr:row>38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27</xdr:row>
      <xdr:rowOff>63500</xdr:rowOff>
    </xdr:from>
    <xdr:to>
      <xdr:col>2</xdr:col>
      <xdr:colOff>222250</xdr:colOff>
      <xdr:row>30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26</xdr:row>
      <xdr:rowOff>116417</xdr:rowOff>
    </xdr:from>
    <xdr:to>
      <xdr:col>33</xdr:col>
      <xdr:colOff>392642</xdr:colOff>
      <xdr:row>30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27</xdr:row>
      <xdr:rowOff>105832</xdr:rowOff>
    </xdr:from>
    <xdr:to>
      <xdr:col>18</xdr:col>
      <xdr:colOff>223571</xdr:colOff>
      <xdr:row>30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9525</xdr:colOff>
      <xdr:row>38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34</xdr:row>
      <xdr:rowOff>127000</xdr:rowOff>
    </xdr:from>
    <xdr:to>
      <xdr:col>32</xdr:col>
      <xdr:colOff>467784</xdr:colOff>
      <xdr:row>38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61646</xdr:colOff>
      <xdr:row>38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34</xdr:row>
      <xdr:rowOff>84667</xdr:rowOff>
    </xdr:from>
    <xdr:to>
      <xdr:col>32</xdr:col>
      <xdr:colOff>428625</xdr:colOff>
      <xdr:row>38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23546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200025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34</xdr:row>
      <xdr:rowOff>105834</xdr:rowOff>
    </xdr:from>
    <xdr:to>
      <xdr:col>31</xdr:col>
      <xdr:colOff>294216</xdr:colOff>
      <xdr:row>38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257175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34</xdr:row>
      <xdr:rowOff>42334</xdr:rowOff>
    </xdr:from>
    <xdr:to>
      <xdr:col>33</xdr:col>
      <xdr:colOff>9525</xdr:colOff>
      <xdr:row>37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166421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34</xdr:row>
      <xdr:rowOff>127000</xdr:rowOff>
    </xdr:from>
    <xdr:to>
      <xdr:col>32</xdr:col>
      <xdr:colOff>434975</xdr:colOff>
      <xdr:row>38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42596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31</xdr:row>
      <xdr:rowOff>105833</xdr:rowOff>
    </xdr:from>
    <xdr:to>
      <xdr:col>33</xdr:col>
      <xdr:colOff>205315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114300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35</xdr:row>
      <xdr:rowOff>68792</xdr:rowOff>
    </xdr:from>
    <xdr:to>
      <xdr:col>32</xdr:col>
      <xdr:colOff>753533</xdr:colOff>
      <xdr:row>39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37</xdr:row>
      <xdr:rowOff>39157</xdr:rowOff>
    </xdr:from>
    <xdr:to>
      <xdr:col>24</xdr:col>
      <xdr:colOff>71171</xdr:colOff>
      <xdr:row>40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247650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31</xdr:row>
      <xdr:rowOff>31750</xdr:rowOff>
    </xdr:from>
    <xdr:to>
      <xdr:col>32</xdr:col>
      <xdr:colOff>480482</xdr:colOff>
      <xdr:row>34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3"/>
  <sheetViews>
    <sheetView tabSelected="1" zoomScale="90" zoomScaleNormal="90"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thickBot="1" x14ac:dyDescent="0.25">
      <c r="A1" s="183" t="s">
        <v>13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5"/>
    </row>
    <row r="2" spans="1:38" s="4" customFormat="1" ht="20.100000000000001" customHeight="1" thickBot="1" x14ac:dyDescent="0.25">
      <c r="A2" s="186" t="s">
        <v>12</v>
      </c>
      <c r="B2" s="181" t="s">
        <v>214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2"/>
    </row>
    <row r="3" spans="1:38" s="5" customFormat="1" ht="20.100000000000001" customHeight="1" x14ac:dyDescent="0.2">
      <c r="A3" s="187"/>
      <c r="B3" s="189">
        <v>1</v>
      </c>
      <c r="C3" s="174">
        <f>SUM(B3+1)</f>
        <v>2</v>
      </c>
      <c r="D3" s="174">
        <f t="shared" ref="D3:AB3" si="0">SUM(C3+1)</f>
        <v>3</v>
      </c>
      <c r="E3" s="174">
        <f t="shared" si="0"/>
        <v>4</v>
      </c>
      <c r="F3" s="174">
        <f t="shared" si="0"/>
        <v>5</v>
      </c>
      <c r="G3" s="174">
        <v>6</v>
      </c>
      <c r="H3" s="174"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>SUM(AB3+1)</f>
        <v>28</v>
      </c>
      <c r="AD3" s="174">
        <f>SUM(AC3+1)</f>
        <v>29</v>
      </c>
      <c r="AE3" s="174">
        <v>30</v>
      </c>
      <c r="AF3" s="176">
        <v>31</v>
      </c>
      <c r="AG3" s="170" t="s">
        <v>27</v>
      </c>
    </row>
    <row r="4" spans="1:38" s="5" customFormat="1" ht="13.5" thickBot="1" x14ac:dyDescent="0.25">
      <c r="A4" s="188"/>
      <c r="B4" s="190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7"/>
      <c r="AG4" s="171"/>
    </row>
    <row r="5" spans="1:38" s="5" customFormat="1" x14ac:dyDescent="0.2">
      <c r="A5" s="95" t="s">
        <v>31</v>
      </c>
      <c r="B5" s="158">
        <v>22.145833333333329</v>
      </c>
      <c r="C5" s="158">
        <v>24.241666666666671</v>
      </c>
      <c r="D5" s="158">
        <v>24.762500000000003</v>
      </c>
      <c r="E5" s="158">
        <v>23.270833333333339</v>
      </c>
      <c r="F5" s="158">
        <v>22.995833333333334</v>
      </c>
      <c r="G5" s="158">
        <v>21.854166666666661</v>
      </c>
      <c r="H5" s="158">
        <v>20.312499999999996</v>
      </c>
      <c r="I5" s="158">
        <v>20.220833333333335</v>
      </c>
      <c r="J5" s="158">
        <v>21.850000000000005</v>
      </c>
      <c r="K5" s="158">
        <v>22.037499999999998</v>
      </c>
      <c r="L5" s="158">
        <v>22.641666666666666</v>
      </c>
      <c r="M5" s="158">
        <v>22.358333333333331</v>
      </c>
      <c r="N5" s="158">
        <v>21.045833333333334</v>
      </c>
      <c r="O5" s="158">
        <v>21.320833333333333</v>
      </c>
      <c r="P5" s="158">
        <v>23.745833333333334</v>
      </c>
      <c r="Q5" s="158">
        <v>23.274999999999995</v>
      </c>
      <c r="R5" s="158">
        <v>23.220833333333335</v>
      </c>
      <c r="S5" s="158">
        <v>22.137499999999999</v>
      </c>
      <c r="T5" s="158">
        <v>21.995833333333326</v>
      </c>
      <c r="U5" s="158">
        <v>22.704166666666669</v>
      </c>
      <c r="V5" s="158">
        <v>23.370833333333334</v>
      </c>
      <c r="W5" s="158">
        <v>22.545833333333331</v>
      </c>
      <c r="X5" s="158">
        <v>18.908333333333335</v>
      </c>
      <c r="Y5" s="158">
        <v>16.091666666666665</v>
      </c>
      <c r="Z5" s="158">
        <v>19.095833333333335</v>
      </c>
      <c r="AA5" s="158">
        <v>22.5</v>
      </c>
      <c r="AB5" s="158">
        <v>23.575000000000003</v>
      </c>
      <c r="AC5" s="158">
        <v>25.033333333333331</v>
      </c>
      <c r="AD5" s="158">
        <v>25.812500000000004</v>
      </c>
      <c r="AE5" s="158">
        <v>23.974999999999998</v>
      </c>
      <c r="AF5" s="158">
        <v>23.091666666666669</v>
      </c>
      <c r="AG5" s="161">
        <f>AVERAGE(B5:AF5)</f>
        <v>22.327016129032259</v>
      </c>
    </row>
    <row r="6" spans="1:38" x14ac:dyDescent="0.2">
      <c r="A6" s="79" t="s">
        <v>93</v>
      </c>
      <c r="B6" s="158">
        <v>22.766666666666666</v>
      </c>
      <c r="C6" s="158">
        <v>25.254166666666663</v>
      </c>
      <c r="D6" s="158">
        <v>25.737500000000008</v>
      </c>
      <c r="E6" s="158">
        <v>25.404166666666665</v>
      </c>
      <c r="F6" s="158">
        <v>24.870833333333334</v>
      </c>
      <c r="G6" s="158">
        <v>20.637500000000003</v>
      </c>
      <c r="H6" s="158">
        <v>18.849999999999998</v>
      </c>
      <c r="I6" s="158">
        <v>20.458333333333332</v>
      </c>
      <c r="J6" s="158">
        <v>22.349999999999998</v>
      </c>
      <c r="K6" s="158">
        <v>23.212500000000002</v>
      </c>
      <c r="L6" s="158">
        <v>23.841666666666669</v>
      </c>
      <c r="M6" s="158">
        <v>20.304166666666667</v>
      </c>
      <c r="N6" s="158">
        <v>19.445833333333333</v>
      </c>
      <c r="O6" s="158">
        <v>19.808333333333334</v>
      </c>
      <c r="P6" s="158">
        <v>21.516666666666666</v>
      </c>
      <c r="Q6" s="158">
        <v>22.899999999999995</v>
      </c>
      <c r="R6" s="158">
        <v>23.691666666666663</v>
      </c>
      <c r="S6" s="158">
        <v>22.625</v>
      </c>
      <c r="T6" s="158">
        <v>21.729166666666671</v>
      </c>
      <c r="U6" s="158">
        <v>23.537499999999998</v>
      </c>
      <c r="V6" s="158">
        <v>25.212500000000002</v>
      </c>
      <c r="W6" s="158">
        <v>25.112500000000001</v>
      </c>
      <c r="X6" s="158">
        <v>19.029166666666669</v>
      </c>
      <c r="Y6" s="158">
        <v>15.191666666666665</v>
      </c>
      <c r="Z6" s="158">
        <v>19.004166666666666</v>
      </c>
      <c r="AA6" s="158">
        <v>23.095833333333331</v>
      </c>
      <c r="AB6" s="158">
        <v>24.591666666666669</v>
      </c>
      <c r="AC6" s="158">
        <v>25.950000000000003</v>
      </c>
      <c r="AD6" s="158">
        <v>26.087500000000002</v>
      </c>
      <c r="AE6" s="158">
        <v>22.470833333333331</v>
      </c>
      <c r="AF6" s="158">
        <v>20.662499999999998</v>
      </c>
      <c r="AG6" s="98">
        <f>AVERAGE(B6:AF6)</f>
        <v>22.430645161290325</v>
      </c>
    </row>
    <row r="7" spans="1:38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20.808333333333334</v>
      </c>
      <c r="Z7" s="158">
        <v>20.458333333333332</v>
      </c>
      <c r="AA7" s="158">
        <v>23.954166666666669</v>
      </c>
      <c r="AB7" s="158">
        <v>25.272727272727266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99">
        <f t="shared" ref="AG7" si="1">AVERAGE(B7:AF7)</f>
        <v>22.623390151515149</v>
      </c>
    </row>
    <row r="8" spans="1:38" x14ac:dyDescent="0.2">
      <c r="A8" s="79" t="s">
        <v>152</v>
      </c>
      <c r="B8" s="158">
        <v>19.837499999999999</v>
      </c>
      <c r="C8" s="158">
        <v>22.345833333333331</v>
      </c>
      <c r="D8" s="158">
        <v>23.350000000000005</v>
      </c>
      <c r="E8" s="158">
        <v>23.320833333333336</v>
      </c>
      <c r="F8" s="158">
        <v>21.945833333333336</v>
      </c>
      <c r="G8" s="158">
        <v>13.229166666666666</v>
      </c>
      <c r="H8" s="158">
        <v>12.633333333333333</v>
      </c>
      <c r="I8" s="158">
        <v>15.725</v>
      </c>
      <c r="J8" s="158">
        <v>19.525000000000002</v>
      </c>
      <c r="K8" s="158">
        <v>21.175000000000001</v>
      </c>
      <c r="L8" s="158">
        <v>19.887499999999999</v>
      </c>
      <c r="M8" s="158">
        <v>14.558333333333335</v>
      </c>
      <c r="N8" s="158">
        <v>14.658333333333333</v>
      </c>
      <c r="O8" s="158">
        <v>16.454166666666666</v>
      </c>
      <c r="P8" s="158">
        <v>18.554166666666664</v>
      </c>
      <c r="Q8" s="158">
        <v>20.887499999999999</v>
      </c>
      <c r="R8" s="158">
        <v>21.262499999999999</v>
      </c>
      <c r="S8" s="158">
        <v>19.233333333333331</v>
      </c>
      <c r="T8" s="158">
        <v>20.183333333333337</v>
      </c>
      <c r="U8" s="158">
        <v>22.237500000000001</v>
      </c>
      <c r="V8" s="158">
        <v>24.966666666666669</v>
      </c>
      <c r="W8" s="158">
        <v>20.425000000000001</v>
      </c>
      <c r="X8" s="158">
        <v>14.287500000000001</v>
      </c>
      <c r="Y8" s="158">
        <v>12.758333333333335</v>
      </c>
      <c r="Z8" s="158">
        <v>16.183333333333337</v>
      </c>
      <c r="AA8" s="158">
        <v>20.795833333333334</v>
      </c>
      <c r="AB8" s="158">
        <v>22.816666666666666</v>
      </c>
      <c r="AC8" s="158">
        <v>24.595833333333331</v>
      </c>
      <c r="AD8" s="158">
        <v>24.775000000000002</v>
      </c>
      <c r="AE8" s="158">
        <v>18.012499999999999</v>
      </c>
      <c r="AF8" s="158">
        <v>16.791666666666664</v>
      </c>
      <c r="AG8" s="98">
        <f>AVERAGE(B8:AF8)</f>
        <v>19.271370967741941</v>
      </c>
    </row>
    <row r="9" spans="1:38" x14ac:dyDescent="0.2">
      <c r="A9" s="79" t="s">
        <v>32</v>
      </c>
      <c r="B9" s="158">
        <v>21.1875</v>
      </c>
      <c r="C9" s="158">
        <v>24.255555555555556</v>
      </c>
      <c r="D9" s="158">
        <v>26.054545454545458</v>
      </c>
      <c r="E9" s="158">
        <v>26.111764705882354</v>
      </c>
      <c r="F9" s="158">
        <v>20.822727272727271</v>
      </c>
      <c r="G9" s="158">
        <v>14.481818181818186</v>
      </c>
      <c r="H9" s="158">
        <v>14.994117647058822</v>
      </c>
      <c r="I9" s="158">
        <v>18</v>
      </c>
      <c r="J9" s="158">
        <v>19.333333333333339</v>
      </c>
      <c r="K9" s="158">
        <v>22.182608695652171</v>
      </c>
      <c r="L9" s="158">
        <v>19.90625</v>
      </c>
      <c r="M9" s="158">
        <v>16.404545454545456</v>
      </c>
      <c r="N9" s="158">
        <v>18.518181818181819</v>
      </c>
      <c r="O9" s="158">
        <v>20.542105263157897</v>
      </c>
      <c r="P9" s="158">
        <v>21.088888888888889</v>
      </c>
      <c r="Q9" s="158">
        <v>21.390909090909091</v>
      </c>
      <c r="R9" s="158">
        <v>22.81904761904762</v>
      </c>
      <c r="S9" s="158">
        <v>22.490909090909092</v>
      </c>
      <c r="T9" s="158">
        <v>22.786363636363635</v>
      </c>
      <c r="U9" s="158">
        <v>23.912500000000005</v>
      </c>
      <c r="V9" s="158">
        <v>26.013043478260872</v>
      </c>
      <c r="W9" s="158">
        <v>22.405263157894741</v>
      </c>
      <c r="X9" s="158">
        <v>17.594444444444445</v>
      </c>
      <c r="Y9" s="158">
        <v>11.09047619047619</v>
      </c>
      <c r="Z9" s="158">
        <v>16.813636363636363</v>
      </c>
      <c r="AA9" s="158">
        <v>20.931578947368418</v>
      </c>
      <c r="AB9" s="158">
        <v>25.58235294117647</v>
      </c>
      <c r="AC9" s="158">
        <v>26.68095238095238</v>
      </c>
      <c r="AD9" s="158">
        <v>26.89473684210526</v>
      </c>
      <c r="AE9" s="158">
        <v>21.225000000000005</v>
      </c>
      <c r="AF9" s="158">
        <v>18.3</v>
      </c>
      <c r="AG9" s="99">
        <f>AVERAGE(B9:AF9)</f>
        <v>20.994037304996514</v>
      </c>
      <c r="AJ9" t="s">
        <v>37</v>
      </c>
    </row>
    <row r="10" spans="1:38" x14ac:dyDescent="0.2">
      <c r="A10" s="79" t="s">
        <v>102</v>
      </c>
      <c r="B10" s="158">
        <v>21.3</v>
      </c>
      <c r="C10" s="158">
        <v>23.579166666666666</v>
      </c>
      <c r="D10" s="158">
        <v>25.804166666666671</v>
      </c>
      <c r="E10" s="158">
        <v>24.649999999999995</v>
      </c>
      <c r="F10" s="158">
        <v>22.404166666666669</v>
      </c>
      <c r="G10" s="158">
        <v>15.149999999999999</v>
      </c>
      <c r="H10" s="158">
        <v>15.466666666666667</v>
      </c>
      <c r="I10" s="158">
        <v>19.404166666666665</v>
      </c>
      <c r="J10" s="158">
        <v>21.066666666666666</v>
      </c>
      <c r="K10" s="158">
        <v>22.312499999999996</v>
      </c>
      <c r="L10" s="158">
        <v>22.070833333333329</v>
      </c>
      <c r="M10" s="158">
        <v>17.349999999999998</v>
      </c>
      <c r="N10" s="158">
        <v>17.537499999999994</v>
      </c>
      <c r="O10" s="158">
        <v>20.608333333333334</v>
      </c>
      <c r="P10" s="158">
        <v>21.516666666666666</v>
      </c>
      <c r="Q10" s="158">
        <v>22.175000000000001</v>
      </c>
      <c r="R10" s="158">
        <v>22.637499999999999</v>
      </c>
      <c r="S10" s="158">
        <v>22.395833333333339</v>
      </c>
      <c r="T10" s="158">
        <v>22.683333333333334</v>
      </c>
      <c r="U10" s="158">
        <v>23.025000000000002</v>
      </c>
      <c r="V10" s="158">
        <v>25.216666666666669</v>
      </c>
      <c r="W10" s="158">
        <v>22.479166666666661</v>
      </c>
      <c r="X10" s="158">
        <v>17.829166666666666</v>
      </c>
      <c r="Y10" s="158">
        <v>14.25</v>
      </c>
      <c r="Z10" s="158">
        <v>18.487500000000004</v>
      </c>
      <c r="AA10" s="158">
        <v>21.783333333333335</v>
      </c>
      <c r="AB10" s="158">
        <v>24.183333333333337</v>
      </c>
      <c r="AC10" s="158">
        <v>25.595833333333331</v>
      </c>
      <c r="AD10" s="158">
        <v>26.354166666666668</v>
      </c>
      <c r="AE10" s="158">
        <v>22.137499999999999</v>
      </c>
      <c r="AF10" s="158">
        <v>20.208333333333332</v>
      </c>
      <c r="AG10" s="99">
        <f>AVERAGE(B10:AF10)</f>
        <v>21.343951612903222</v>
      </c>
    </row>
    <row r="11" spans="1:38" x14ac:dyDescent="0.2">
      <c r="A11" s="79" t="s">
        <v>108</v>
      </c>
      <c r="B11" s="158">
        <v>23.564705882352943</v>
      </c>
      <c r="C11" s="158">
        <v>25.676470588235293</v>
      </c>
      <c r="D11" s="158">
        <v>26.96875</v>
      </c>
      <c r="E11" s="158">
        <v>26.28235294117647</v>
      </c>
      <c r="F11" s="158">
        <v>25.663157894736845</v>
      </c>
      <c r="G11" s="158">
        <v>17.122222222222224</v>
      </c>
      <c r="H11" s="158">
        <v>17.152941176470591</v>
      </c>
      <c r="I11" s="158">
        <v>18.504999999999995</v>
      </c>
      <c r="J11" s="158">
        <v>22.755555555555553</v>
      </c>
      <c r="K11" s="158">
        <v>23.661111111111111</v>
      </c>
      <c r="L11" s="158">
        <v>23.072222222222223</v>
      </c>
      <c r="M11" s="158">
        <v>17</v>
      </c>
      <c r="N11" s="158">
        <v>18.392307692307693</v>
      </c>
      <c r="O11" s="158">
        <v>17.849999999999998</v>
      </c>
      <c r="P11" s="158">
        <v>22.4375</v>
      </c>
      <c r="Q11" s="158">
        <v>25.020000000000003</v>
      </c>
      <c r="R11" s="158">
        <v>25.481818181818177</v>
      </c>
      <c r="S11" s="158">
        <v>23.759999999999998</v>
      </c>
      <c r="T11" s="158">
        <v>25.659999999999997</v>
      </c>
      <c r="U11" s="158">
        <v>26.950000000000006</v>
      </c>
      <c r="V11" s="158">
        <v>27.330000000000002</v>
      </c>
      <c r="W11" s="158">
        <v>23.050000000000004</v>
      </c>
      <c r="X11" s="158">
        <v>18.279999999999994</v>
      </c>
      <c r="Y11" s="158">
        <v>16.28</v>
      </c>
      <c r="Z11" s="158">
        <v>23.02</v>
      </c>
      <c r="AA11" s="158">
        <v>25.976923076923075</v>
      </c>
      <c r="AB11" s="158">
        <v>24.650000000000002</v>
      </c>
      <c r="AC11" s="158">
        <v>25.257142857142856</v>
      </c>
      <c r="AD11" s="158">
        <v>25.860000000000003</v>
      </c>
      <c r="AE11" s="158">
        <v>19.244444444444444</v>
      </c>
      <c r="AF11" s="158">
        <v>18.833333333333336</v>
      </c>
      <c r="AG11" s="99">
        <f t="shared" ref="AG11" si="2">AVERAGE(B11:AF11)</f>
        <v>22.605095457421058</v>
      </c>
      <c r="AK11" t="s">
        <v>37</v>
      </c>
    </row>
    <row r="12" spans="1:38" x14ac:dyDescent="0.2">
      <c r="A12" s="79" t="s">
        <v>1</v>
      </c>
      <c r="B12" s="158">
        <v>22.879166666666666</v>
      </c>
      <c r="C12" s="158">
        <v>24.458333333333332</v>
      </c>
      <c r="D12" s="158">
        <v>25.191666666666666</v>
      </c>
      <c r="E12" s="158">
        <v>25.799999999999997</v>
      </c>
      <c r="F12" s="158">
        <v>24.6875</v>
      </c>
      <c r="G12" s="158">
        <v>17.400000000000002</v>
      </c>
      <c r="H12" s="158">
        <v>15.899999999999999</v>
      </c>
      <c r="I12" s="158">
        <v>19.899999999999999</v>
      </c>
      <c r="J12" s="158">
        <v>23.366666666666671</v>
      </c>
      <c r="K12" s="158">
        <v>23.200000000000006</v>
      </c>
      <c r="L12" s="158">
        <v>23.641666666666669</v>
      </c>
      <c r="M12" s="158">
        <v>20.691666666666666</v>
      </c>
      <c r="N12" s="158">
        <v>19.712500000000002</v>
      </c>
      <c r="O12" s="158">
        <v>22.241666666666664</v>
      </c>
      <c r="P12" s="158">
        <v>23.341666666666669</v>
      </c>
      <c r="Q12" s="158">
        <v>24.566666666666663</v>
      </c>
      <c r="R12" s="158">
        <v>25.079166666666666</v>
      </c>
      <c r="S12" s="158">
        <v>23.666666666666668</v>
      </c>
      <c r="T12" s="158">
        <v>24.233333333333331</v>
      </c>
      <c r="U12" s="158">
        <v>24.041666666666668</v>
      </c>
      <c r="V12" s="158">
        <v>24.566666666666666</v>
      </c>
      <c r="W12" s="158">
        <v>22.604166666666668</v>
      </c>
      <c r="X12" s="158">
        <v>17.520833333333332</v>
      </c>
      <c r="Y12" s="158">
        <v>15.545833333333334</v>
      </c>
      <c r="Z12" s="158">
        <v>20.424999999999997</v>
      </c>
      <c r="AA12" s="158">
        <v>23.245833333333334</v>
      </c>
      <c r="AB12" s="158">
        <v>24.012500000000003</v>
      </c>
      <c r="AC12" s="158">
        <v>24.633333333333329</v>
      </c>
      <c r="AD12" s="158">
        <v>24.866666666666664</v>
      </c>
      <c r="AE12" s="158">
        <v>23.995833333333326</v>
      </c>
      <c r="AF12" s="158">
        <v>22.195833333333329</v>
      </c>
      <c r="AG12" s="99">
        <f t="shared" ref="AG12:AG16" si="3">AVERAGE(B12:AF12)</f>
        <v>22.503629032258065</v>
      </c>
      <c r="AI12" s="11" t="s">
        <v>37</v>
      </c>
    </row>
    <row r="13" spans="1:38" x14ac:dyDescent="0.2">
      <c r="A13" s="79" t="s">
        <v>2</v>
      </c>
      <c r="B13" s="158">
        <v>22.891666666666662</v>
      </c>
      <c r="C13" s="158">
        <v>23.9375</v>
      </c>
      <c r="D13" s="158">
        <v>23.224999999999994</v>
      </c>
      <c r="E13" s="158">
        <v>22.099999999999998</v>
      </c>
      <c r="F13" s="158">
        <v>21.891666666666666</v>
      </c>
      <c r="G13" s="158">
        <v>21.841666666666672</v>
      </c>
      <c r="H13" s="158">
        <v>22.087499999999995</v>
      </c>
      <c r="I13" s="158">
        <v>21.158333333333335</v>
      </c>
      <c r="J13" s="158">
        <v>22.037499999999998</v>
      </c>
      <c r="K13" s="158">
        <v>22.845833333333335</v>
      </c>
      <c r="L13" s="158">
        <v>23.637500000000003</v>
      </c>
      <c r="M13" s="158">
        <v>22.083333333333332</v>
      </c>
      <c r="N13" s="158">
        <v>21.795833333333331</v>
      </c>
      <c r="O13" s="158">
        <v>20.933333333333334</v>
      </c>
      <c r="P13" s="158">
        <v>22.799999999999997</v>
      </c>
      <c r="Q13" s="158">
        <v>22.974999999999998</v>
      </c>
      <c r="R13" s="158">
        <v>22.116666666666664</v>
      </c>
      <c r="S13" s="158">
        <v>21.7</v>
      </c>
      <c r="T13" s="158">
        <v>21.400000000000002</v>
      </c>
      <c r="U13" s="158">
        <v>21.354166666666668</v>
      </c>
      <c r="V13" s="158">
        <v>22.100000000000005</v>
      </c>
      <c r="W13" s="158">
        <v>20.254166666666666</v>
      </c>
      <c r="X13" s="158">
        <v>18.870833333333334</v>
      </c>
      <c r="Y13" s="158">
        <v>17.762499999999999</v>
      </c>
      <c r="Z13" s="158">
        <v>19.262499999999996</v>
      </c>
      <c r="AA13" s="158">
        <v>21.958333333333332</v>
      </c>
      <c r="AB13" s="158">
        <v>23.379166666666674</v>
      </c>
      <c r="AC13" s="158">
        <v>23.916666666666668</v>
      </c>
      <c r="AD13" s="158">
        <v>25.429166666666671</v>
      </c>
      <c r="AE13" s="158">
        <v>23.662500000000005</v>
      </c>
      <c r="AF13" s="158">
        <v>22.104166666666668</v>
      </c>
      <c r="AG13" s="99">
        <f>AVERAGE(B13:AF13)</f>
        <v>22.048790322580651</v>
      </c>
      <c r="AH13" s="11" t="s">
        <v>37</v>
      </c>
      <c r="AI13" s="11" t="s">
        <v>37</v>
      </c>
      <c r="AL13" t="s">
        <v>37</v>
      </c>
    </row>
    <row r="14" spans="1:38" x14ac:dyDescent="0.2">
      <c r="A14" s="79" t="s">
        <v>3</v>
      </c>
      <c r="B14" s="158">
        <v>26.520833333333332</v>
      </c>
      <c r="C14" s="158">
        <v>28.008333333333329</v>
      </c>
      <c r="D14" s="158">
        <v>29.095833333333331</v>
      </c>
      <c r="E14" s="158">
        <v>29.137499999999999</v>
      </c>
      <c r="F14" s="158">
        <v>22.858333333333334</v>
      </c>
      <c r="G14" s="158">
        <v>13.925000000000002</v>
      </c>
      <c r="H14" s="158">
        <v>15.691666666666668</v>
      </c>
      <c r="I14" s="158">
        <v>19.741666666666671</v>
      </c>
      <c r="J14" s="158">
        <v>23.720833333333331</v>
      </c>
      <c r="K14" s="158">
        <v>26.462499999999995</v>
      </c>
      <c r="L14" s="158">
        <v>24.029166666666665</v>
      </c>
      <c r="M14" s="158">
        <v>18.858333333333334</v>
      </c>
      <c r="N14" s="158">
        <v>20.85</v>
      </c>
      <c r="O14" s="158">
        <v>24.445833333333336</v>
      </c>
      <c r="P14" s="158">
        <v>25.666666666666671</v>
      </c>
      <c r="Q14" s="158">
        <v>27.100000000000005</v>
      </c>
      <c r="R14" s="158">
        <v>27.512499999999999</v>
      </c>
      <c r="S14" s="158">
        <v>26.45</v>
      </c>
      <c r="T14" s="158">
        <v>27.849999999999998</v>
      </c>
      <c r="U14" s="158">
        <v>28.004166666666674</v>
      </c>
      <c r="V14" s="158">
        <v>27.637500000000006</v>
      </c>
      <c r="W14" s="158">
        <v>25.637500000000003</v>
      </c>
      <c r="X14" s="158">
        <v>20.134782608695648</v>
      </c>
      <c r="Y14" s="158">
        <v>19.758333333333333</v>
      </c>
      <c r="Z14" s="158">
        <v>22.270833333333329</v>
      </c>
      <c r="AA14" s="158">
        <v>25.779166666666672</v>
      </c>
      <c r="AB14" s="158">
        <v>27.512500000000003</v>
      </c>
      <c r="AC14" s="158">
        <v>27.833333333333332</v>
      </c>
      <c r="AD14" s="158">
        <v>27.75</v>
      </c>
      <c r="AE14" s="158">
        <v>25.991666666666671</v>
      </c>
      <c r="AF14" s="158">
        <v>22.75</v>
      </c>
      <c r="AG14" s="99">
        <f t="shared" si="3"/>
        <v>24.483380084151481</v>
      </c>
      <c r="AH14" s="11" t="s">
        <v>37</v>
      </c>
      <c r="AI14" s="11" t="s">
        <v>37</v>
      </c>
    </row>
    <row r="15" spans="1:38" x14ac:dyDescent="0.2">
      <c r="A15" s="79" t="s">
        <v>34</v>
      </c>
      <c r="B15" s="158">
        <v>22.220833333333335</v>
      </c>
      <c r="C15" s="158">
        <v>22.175000000000001</v>
      </c>
      <c r="D15" s="158">
        <v>23.120833333333334</v>
      </c>
      <c r="E15" s="158">
        <v>22.600000000000005</v>
      </c>
      <c r="F15" s="158">
        <v>22.375</v>
      </c>
      <c r="G15" s="158">
        <v>20.566666666666666</v>
      </c>
      <c r="H15" s="158">
        <v>18.716666666666665</v>
      </c>
      <c r="I15" s="158">
        <v>20.554166666666671</v>
      </c>
      <c r="J15" s="158">
        <v>22.233333333333334</v>
      </c>
      <c r="K15" s="158">
        <v>21.516666666666666</v>
      </c>
      <c r="L15" s="158">
        <v>23.245833333333334</v>
      </c>
      <c r="M15" s="158">
        <v>22.033333333333331</v>
      </c>
      <c r="N15" s="158">
        <v>20.270833333333332</v>
      </c>
      <c r="O15" s="158">
        <v>21.654166666666669</v>
      </c>
      <c r="P15" s="158">
        <v>21.995833333333334</v>
      </c>
      <c r="Q15" s="158">
        <v>22.824999999999999</v>
      </c>
      <c r="R15" s="158">
        <v>22.095833333333331</v>
      </c>
      <c r="S15" s="158">
        <v>22.179166666666671</v>
      </c>
      <c r="T15" s="158">
        <v>21.829166666666669</v>
      </c>
      <c r="U15" s="158">
        <v>23.141666666666666</v>
      </c>
      <c r="V15" s="158">
        <v>22.929166666666671</v>
      </c>
      <c r="W15" s="158">
        <v>20.970833333333335</v>
      </c>
      <c r="X15" s="158">
        <v>18.045833333333338</v>
      </c>
      <c r="Y15" s="158">
        <v>16.737499999999997</v>
      </c>
      <c r="Z15" s="158">
        <v>20.137499999999999</v>
      </c>
      <c r="AA15" s="158">
        <v>22.720833333333335</v>
      </c>
      <c r="AB15" s="158">
        <v>23.995833333333334</v>
      </c>
      <c r="AC15" s="158">
        <v>24.020833333333332</v>
      </c>
      <c r="AD15" s="158">
        <v>24.045833333333334</v>
      </c>
      <c r="AE15" s="158">
        <v>22.858333333333331</v>
      </c>
      <c r="AF15" s="158">
        <v>22.029166666666669</v>
      </c>
      <c r="AG15" s="99">
        <f>AVERAGE(B15:AF15)</f>
        <v>21.801344086021505</v>
      </c>
      <c r="AI15" s="11" t="s">
        <v>37</v>
      </c>
      <c r="AJ15" t="s">
        <v>37</v>
      </c>
      <c r="AK15" t="s">
        <v>37</v>
      </c>
    </row>
    <row r="16" spans="1:38" x14ac:dyDescent="0.2">
      <c r="A16" s="79" t="s">
        <v>4</v>
      </c>
      <c r="B16" s="158">
        <v>23.437500000000004</v>
      </c>
      <c r="C16" s="158">
        <v>25.362499999999997</v>
      </c>
      <c r="D16" s="158">
        <v>25.354166666666671</v>
      </c>
      <c r="E16" s="158">
        <v>24.166666666666668</v>
      </c>
      <c r="F16" s="158">
        <v>23.162499999999998</v>
      </c>
      <c r="G16" s="158">
        <v>18.920833333333334</v>
      </c>
      <c r="H16" s="158">
        <v>17.412499999999998</v>
      </c>
      <c r="I16" s="158">
        <v>19.258333333333336</v>
      </c>
      <c r="J16" s="158">
        <v>22.083333333333329</v>
      </c>
      <c r="K16" s="158">
        <v>22.929166666666671</v>
      </c>
      <c r="L16" s="158">
        <v>23.104166666666668</v>
      </c>
      <c r="M16" s="158">
        <v>22.858333333333331</v>
      </c>
      <c r="N16" s="158">
        <v>21.920833333333334</v>
      </c>
      <c r="O16" s="158">
        <v>23.400000000000002</v>
      </c>
      <c r="P16" s="158">
        <v>24.958333333333332</v>
      </c>
      <c r="Q16" s="158">
        <v>25.870833333333337</v>
      </c>
      <c r="R16" s="158">
        <v>24.149999999999995</v>
      </c>
      <c r="S16" s="158">
        <v>23.520833333333332</v>
      </c>
      <c r="T16" s="158">
        <v>22.991666666666664</v>
      </c>
      <c r="U16" s="158">
        <v>24.020833333333332</v>
      </c>
      <c r="V16" s="158">
        <v>24.125</v>
      </c>
      <c r="W16" s="158">
        <v>23.045833333333334</v>
      </c>
      <c r="X16" s="158">
        <v>19.983333333333331</v>
      </c>
      <c r="Y16" s="158">
        <v>18.158333333333331</v>
      </c>
      <c r="Z16" s="158">
        <v>20.679166666666667</v>
      </c>
      <c r="AA16" s="158">
        <v>23.633333333333326</v>
      </c>
      <c r="AB16" s="158">
        <v>24.579166666666662</v>
      </c>
      <c r="AC16" s="158">
        <v>24.920833333333334</v>
      </c>
      <c r="AD16" s="158">
        <v>24.833333333333332</v>
      </c>
      <c r="AE16" s="158">
        <v>23.279166666666669</v>
      </c>
      <c r="AF16" s="158">
        <v>23.25</v>
      </c>
      <c r="AG16" s="99">
        <f t="shared" si="3"/>
        <v>22.882930107526882</v>
      </c>
      <c r="AH16" t="s">
        <v>37</v>
      </c>
      <c r="AK16" t="s">
        <v>37</v>
      </c>
    </row>
    <row r="17" spans="1:67" x14ac:dyDescent="0.2">
      <c r="A17" s="79" t="s">
        <v>153</v>
      </c>
      <c r="B17" s="158">
        <v>20.229166666666664</v>
      </c>
      <c r="C17" s="158">
        <v>23.212500000000002</v>
      </c>
      <c r="D17" s="158">
        <v>25.087500000000002</v>
      </c>
      <c r="E17" s="158">
        <v>24.541666666666668</v>
      </c>
      <c r="F17" s="158">
        <v>23.716666666666665</v>
      </c>
      <c r="G17" s="158">
        <v>16.791666666666664</v>
      </c>
      <c r="H17" s="158">
        <v>15.5375</v>
      </c>
      <c r="I17" s="158">
        <v>15.804166666666667</v>
      </c>
      <c r="J17" s="158">
        <v>20.75</v>
      </c>
      <c r="K17" s="158">
        <v>20.983333333333331</v>
      </c>
      <c r="L17" s="158">
        <v>19.800000000000004</v>
      </c>
      <c r="M17" s="158">
        <v>17.145833333333332</v>
      </c>
      <c r="N17" s="158">
        <v>17.262499999999999</v>
      </c>
      <c r="O17" s="158">
        <v>16.912500000000001</v>
      </c>
      <c r="P17" s="158">
        <v>18.379166666666666</v>
      </c>
      <c r="Q17" s="158">
        <v>19.62083333333333</v>
      </c>
      <c r="R17" s="158">
        <v>19.954166666666662</v>
      </c>
      <c r="S17" s="158">
        <v>17.737500000000001</v>
      </c>
      <c r="T17" s="158">
        <v>18.099999999999998</v>
      </c>
      <c r="U17" s="158">
        <v>21.150000000000002</v>
      </c>
      <c r="V17" s="158">
        <v>24.858333333333338</v>
      </c>
      <c r="W17" s="158">
        <v>22.520833333333332</v>
      </c>
      <c r="X17" s="158">
        <v>15.99583333333333</v>
      </c>
      <c r="Y17" s="158">
        <v>12.354166666666664</v>
      </c>
      <c r="Z17" s="158">
        <v>14.337499999999999</v>
      </c>
      <c r="AA17" s="158">
        <v>19.750000000000004</v>
      </c>
      <c r="AB17" s="158">
        <v>21.420833333333334</v>
      </c>
      <c r="AC17" s="158">
        <v>25.041666666666668</v>
      </c>
      <c r="AD17" s="158">
        <v>26.074999999999999</v>
      </c>
      <c r="AE17" s="158">
        <v>19.383333333333336</v>
      </c>
      <c r="AF17" s="158">
        <v>17.920833333333331</v>
      </c>
      <c r="AG17" s="99">
        <f t="shared" ref="AG17:AG19" si="4">AVERAGE(B17:AF17)</f>
        <v>19.754032258064516</v>
      </c>
      <c r="AH17" s="11" t="s">
        <v>37</v>
      </c>
      <c r="AI17" s="11" t="s">
        <v>37</v>
      </c>
      <c r="AJ17" t="s">
        <v>37</v>
      </c>
    </row>
    <row r="18" spans="1:67" x14ac:dyDescent="0.2">
      <c r="A18" s="79" t="s">
        <v>154</v>
      </c>
      <c r="B18" s="158">
        <v>22.500000000000004</v>
      </c>
      <c r="C18" s="158">
        <v>25.162499999999998</v>
      </c>
      <c r="D18" s="158">
        <v>25.658333333333331</v>
      </c>
      <c r="E18" s="158">
        <v>25.104166666666661</v>
      </c>
      <c r="F18" s="158">
        <v>24.666666666666668</v>
      </c>
      <c r="G18" s="158">
        <v>18.204166666666669</v>
      </c>
      <c r="H18" s="158">
        <v>17.566666666666666</v>
      </c>
      <c r="I18" s="158">
        <v>20.208333333333329</v>
      </c>
      <c r="J18" s="158">
        <v>22.125</v>
      </c>
      <c r="K18" s="158">
        <v>23.120833333333334</v>
      </c>
      <c r="L18" s="158">
        <v>23.116666666666664</v>
      </c>
      <c r="M18" s="158">
        <v>19.058333333333337</v>
      </c>
      <c r="N18" s="158">
        <v>18.183333333333341</v>
      </c>
      <c r="O18" s="158">
        <v>19.220833333333335</v>
      </c>
      <c r="P18" s="158">
        <v>21.008333333333336</v>
      </c>
      <c r="Q18" s="158">
        <v>22.337499999999995</v>
      </c>
      <c r="R18" s="158">
        <v>23.045833333333338</v>
      </c>
      <c r="S18" s="158">
        <v>22.904166666666658</v>
      </c>
      <c r="T18" s="158">
        <v>21.966666666666669</v>
      </c>
      <c r="U18" s="158">
        <v>23.920833333333331</v>
      </c>
      <c r="V18" s="158">
        <v>23.954166666666669</v>
      </c>
      <c r="W18" s="158">
        <v>23.900000000000002</v>
      </c>
      <c r="X18" s="158">
        <v>18.204166666666669</v>
      </c>
      <c r="Y18" s="158">
        <v>15.112499999999999</v>
      </c>
      <c r="Z18" s="158">
        <v>19.475000000000001</v>
      </c>
      <c r="AA18" s="158">
        <v>22.816666666666666</v>
      </c>
      <c r="AB18" s="158">
        <v>24.445833333333336</v>
      </c>
      <c r="AC18" s="158">
        <v>24.741666666666664</v>
      </c>
      <c r="AD18" s="158">
        <v>24.945833333333336</v>
      </c>
      <c r="AE18" s="158">
        <v>22.120833333333337</v>
      </c>
      <c r="AF18" s="158">
        <v>19.725000000000001</v>
      </c>
      <c r="AG18" s="99">
        <f t="shared" si="4"/>
        <v>21.887768817204304</v>
      </c>
      <c r="AI18" s="11" t="s">
        <v>37</v>
      </c>
      <c r="AJ18" t="s">
        <v>37</v>
      </c>
      <c r="AK18" t="s">
        <v>37</v>
      </c>
    </row>
    <row r="19" spans="1:67" ht="12" customHeight="1" x14ac:dyDescent="0.2">
      <c r="A19" s="79" t="s">
        <v>5</v>
      </c>
      <c r="B19" s="158">
        <v>20.900000000000002</v>
      </c>
      <c r="C19" s="158">
        <v>23.770833333333332</v>
      </c>
      <c r="D19" s="158">
        <v>24.220833333333331</v>
      </c>
      <c r="E19" s="158">
        <v>24.179166666666664</v>
      </c>
      <c r="F19" s="158">
        <v>23.916666666666661</v>
      </c>
      <c r="G19" s="158">
        <v>17.583333333333332</v>
      </c>
      <c r="H19" s="158">
        <v>15.949999999999998</v>
      </c>
      <c r="I19" s="158">
        <v>17.283333333333335</v>
      </c>
      <c r="J19" s="158">
        <v>21</v>
      </c>
      <c r="K19" s="158">
        <v>22.433333333333334</v>
      </c>
      <c r="L19" s="158">
        <v>21.187499999999996</v>
      </c>
      <c r="M19" s="158">
        <v>17.783333333333335</v>
      </c>
      <c r="N19" s="158">
        <v>17.633333333333333</v>
      </c>
      <c r="O19" s="158">
        <v>17.091666666666665</v>
      </c>
      <c r="P19" s="158">
        <v>19.029166666666665</v>
      </c>
      <c r="Q19" s="158">
        <v>20.920833333333334</v>
      </c>
      <c r="R19" s="158">
        <v>21.291666666666668</v>
      </c>
      <c r="S19" s="158">
        <v>19.45</v>
      </c>
      <c r="T19" s="158">
        <v>18.683333333333334</v>
      </c>
      <c r="U19" s="158">
        <v>22.045833333333334</v>
      </c>
      <c r="V19" s="158">
        <v>24.882608695652173</v>
      </c>
      <c r="W19" s="158">
        <v>22.763157894736842</v>
      </c>
      <c r="X19" s="158">
        <v>16.379166666666666</v>
      </c>
      <c r="Y19" s="158">
        <v>13.804166666666667</v>
      </c>
      <c r="Z19" s="158">
        <v>16.087499999999999</v>
      </c>
      <c r="AA19" s="158">
        <v>20.179166666666671</v>
      </c>
      <c r="AB19" s="158">
        <v>22.541666666666661</v>
      </c>
      <c r="AC19" s="158">
        <v>24.687499999999996</v>
      </c>
      <c r="AD19" s="158">
        <v>26.079166666666662</v>
      </c>
      <c r="AE19" s="158">
        <v>19.095454545454547</v>
      </c>
      <c r="AF19" s="158">
        <v>19.924999999999997</v>
      </c>
      <c r="AG19" s="99">
        <f t="shared" si="4"/>
        <v>20.412216810833659</v>
      </c>
      <c r="AJ19" s="178" t="s">
        <v>213</v>
      </c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80"/>
    </row>
    <row r="20" spans="1:67" x14ac:dyDescent="0.2">
      <c r="A20" s="79" t="s">
        <v>6</v>
      </c>
      <c r="B20" s="158">
        <v>26.222222222222221</v>
      </c>
      <c r="C20" s="158">
        <v>27.487500000000001</v>
      </c>
      <c r="D20" s="158">
        <v>28.799999999999997</v>
      </c>
      <c r="E20" s="158">
        <v>28.337499999999999</v>
      </c>
      <c r="F20" s="158">
        <v>29.771428571428569</v>
      </c>
      <c r="G20" s="158">
        <v>20.814285714285713</v>
      </c>
      <c r="H20" s="158">
        <v>19.737500000000001</v>
      </c>
      <c r="I20" s="158">
        <v>24.712500000000002</v>
      </c>
      <c r="J20" s="158">
        <v>24.977777777777778</v>
      </c>
      <c r="K20" s="158">
        <v>25.987499999999997</v>
      </c>
      <c r="L20" s="158">
        <v>27.333333333333336</v>
      </c>
      <c r="M20" s="158">
        <v>19.3</v>
      </c>
      <c r="N20" s="158">
        <v>22.328571428571429</v>
      </c>
      <c r="O20" s="158">
        <v>21.9375</v>
      </c>
      <c r="P20" s="158">
        <v>24.733333333333334</v>
      </c>
      <c r="Q20" s="158">
        <v>26.419999999999998</v>
      </c>
      <c r="R20" s="158">
        <v>26.875</v>
      </c>
      <c r="S20" s="158">
        <v>24.362499999999997</v>
      </c>
      <c r="T20" s="158">
        <v>23.671428571428571</v>
      </c>
      <c r="U20" s="158">
        <v>26.299999999999994</v>
      </c>
      <c r="V20" s="158">
        <v>28.416666666666668</v>
      </c>
      <c r="W20" s="158">
        <v>26.828571428571429</v>
      </c>
      <c r="X20" s="158">
        <v>18.9375</v>
      </c>
      <c r="Y20" s="158">
        <v>16.937500000000004</v>
      </c>
      <c r="Z20" s="158">
        <v>22.024999999999999</v>
      </c>
      <c r="AA20" s="158">
        <v>27.142857142857142</v>
      </c>
      <c r="AB20" s="158">
        <v>28.457142857142859</v>
      </c>
      <c r="AC20" s="158">
        <v>29.228571428571431</v>
      </c>
      <c r="AD20" s="158">
        <v>29.829999999999995</v>
      </c>
      <c r="AE20" s="158">
        <v>22.411111111111111</v>
      </c>
      <c r="AF20" s="158">
        <v>21.911111111111111</v>
      </c>
      <c r="AG20" s="99">
        <f>AVERAGE(B20:AF20)</f>
        <v>24.91083589349719</v>
      </c>
      <c r="AH20" t="s">
        <v>37</v>
      </c>
      <c r="AJ20" t="s">
        <v>37</v>
      </c>
      <c r="AK20" t="s">
        <v>37</v>
      </c>
    </row>
    <row r="21" spans="1:67" x14ac:dyDescent="0.2">
      <c r="A21" s="79" t="s">
        <v>33</v>
      </c>
      <c r="B21" s="158">
        <v>28.811111111111114</v>
      </c>
      <c r="C21" s="158">
        <v>28.045454545454547</v>
      </c>
      <c r="D21" s="158">
        <v>29.390909090909087</v>
      </c>
      <c r="E21" s="158">
        <v>29.272727272727273</v>
      </c>
      <c r="F21" s="158">
        <v>26.75</v>
      </c>
      <c r="G21" s="158">
        <v>16.722222222222221</v>
      </c>
      <c r="H21" s="158">
        <v>19.711111111111116</v>
      </c>
      <c r="I21" s="158">
        <v>24.700000000000003</v>
      </c>
      <c r="J21" s="158">
        <v>26.718181818181815</v>
      </c>
      <c r="K21" s="158">
        <v>27.727272727272727</v>
      </c>
      <c r="L21" s="158">
        <v>26.866666666666667</v>
      </c>
      <c r="M21" s="158">
        <v>17.500000000000004</v>
      </c>
      <c r="N21" s="158">
        <v>20.85</v>
      </c>
      <c r="O21" s="158">
        <v>24.000000000000004</v>
      </c>
      <c r="P21" s="158">
        <v>26.169999999999998</v>
      </c>
      <c r="Q21" s="158">
        <v>27.66363636363636</v>
      </c>
      <c r="R21" s="158">
        <v>28.140000000000004</v>
      </c>
      <c r="S21" s="158">
        <v>27.236363636363635</v>
      </c>
      <c r="T21" s="158">
        <v>27.536363636363639</v>
      </c>
      <c r="U21" s="158">
        <v>27.963636363636365</v>
      </c>
      <c r="V21" s="158">
        <v>28.689999999999998</v>
      </c>
      <c r="W21" s="158">
        <v>23.462499999999999</v>
      </c>
      <c r="X21" s="158">
        <v>20.933333333333334</v>
      </c>
      <c r="Y21" s="158">
        <v>20.671428571428574</v>
      </c>
      <c r="Z21" s="158">
        <v>24.172727272727272</v>
      </c>
      <c r="AA21" s="158">
        <v>28.35</v>
      </c>
      <c r="AB21" s="158">
        <v>28.481818181818184</v>
      </c>
      <c r="AC21" s="158">
        <v>29.07</v>
      </c>
      <c r="AD21" s="158">
        <v>28.4</v>
      </c>
      <c r="AE21" s="158">
        <v>23.855555555555554</v>
      </c>
      <c r="AF21" s="158">
        <v>22.759999999999998</v>
      </c>
      <c r="AG21" s="99">
        <f>AVERAGE(B21:AF21)</f>
        <v>25.50396837033934</v>
      </c>
      <c r="AI21" s="11" t="s">
        <v>37</v>
      </c>
    </row>
    <row r="22" spans="1:67" x14ac:dyDescent="0.2">
      <c r="A22" s="79" t="s">
        <v>155</v>
      </c>
      <c r="B22" s="158">
        <v>22.806666666666668</v>
      </c>
      <c r="C22" s="158">
        <v>24.613333333333333</v>
      </c>
      <c r="D22" s="158">
        <v>25.160000000000004</v>
      </c>
      <c r="E22" s="158">
        <v>25.2</v>
      </c>
      <c r="F22" s="158">
        <v>24.920000000000005</v>
      </c>
      <c r="G22" s="158">
        <v>16.199999999999996</v>
      </c>
      <c r="H22" s="158">
        <v>16.784615384615385</v>
      </c>
      <c r="I22" s="158">
        <v>21.330769230769231</v>
      </c>
      <c r="J22" s="158">
        <v>21.814285714285713</v>
      </c>
      <c r="K22" s="158">
        <v>23.150000000000002</v>
      </c>
      <c r="L22" s="158">
        <v>22.516666666666666</v>
      </c>
      <c r="M22" s="158">
        <v>16.299999999999997</v>
      </c>
      <c r="N22" s="158">
        <v>18.288888888888891</v>
      </c>
      <c r="O22" s="158">
        <v>18.18</v>
      </c>
      <c r="P22" s="158">
        <v>22.5</v>
      </c>
      <c r="Q22" s="158">
        <v>23.884615384615383</v>
      </c>
      <c r="R22" s="158">
        <v>24.433333333333334</v>
      </c>
      <c r="S22" s="158">
        <v>22.553846153846159</v>
      </c>
      <c r="T22" s="158">
        <v>23.253846153846155</v>
      </c>
      <c r="U22" s="158">
        <v>24.958333333333339</v>
      </c>
      <c r="V22" s="158">
        <v>26.466666666666669</v>
      </c>
      <c r="W22" s="158">
        <v>22.03</v>
      </c>
      <c r="X22" s="158">
        <v>16.069230769230771</v>
      </c>
      <c r="Y22" s="158">
        <v>15.591666666666669</v>
      </c>
      <c r="Z22" s="158">
        <v>20.892307692307693</v>
      </c>
      <c r="AA22" s="158">
        <v>24.530769230769234</v>
      </c>
      <c r="AB22" s="158">
        <v>25.438461538461539</v>
      </c>
      <c r="AC22" s="158">
        <v>26.145454545454548</v>
      </c>
      <c r="AD22" s="158">
        <v>26.291666666666668</v>
      </c>
      <c r="AE22" s="158">
        <v>18.869999999999997</v>
      </c>
      <c r="AF22" s="158">
        <v>18.874999999999996</v>
      </c>
      <c r="AG22" s="99">
        <f t="shared" ref="AG22" si="5">AVERAGE(B22:AF22)</f>
        <v>21.937110452271742</v>
      </c>
      <c r="AH22" s="11" t="s">
        <v>37</v>
      </c>
    </row>
    <row r="23" spans="1:67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19.554545454545458</v>
      </c>
      <c r="Z23" s="158">
        <v>19.775000000000002</v>
      </c>
      <c r="AA23" s="158">
        <v>23.17916666666666</v>
      </c>
      <c r="AB23" s="158">
        <v>22.106249999999999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99">
        <f>AVERAGE(B23:AF23)</f>
        <v>21.153740530303029</v>
      </c>
      <c r="AJ23" s="5" t="s">
        <v>37</v>
      </c>
      <c r="AK23" s="5" t="s">
        <v>37</v>
      </c>
    </row>
    <row r="24" spans="1:67" x14ac:dyDescent="0.2">
      <c r="A24" s="79" t="s">
        <v>156</v>
      </c>
      <c r="B24" s="158">
        <v>27.459999999999997</v>
      </c>
      <c r="C24" s="158">
        <v>28.619999999999997</v>
      </c>
      <c r="D24" s="158">
        <v>29.1</v>
      </c>
      <c r="E24" s="158">
        <v>29.690909090909088</v>
      </c>
      <c r="F24" s="158">
        <v>29.93</v>
      </c>
      <c r="G24" s="158">
        <v>19.812500000000004</v>
      </c>
      <c r="H24" s="158">
        <v>19.490000000000002</v>
      </c>
      <c r="I24" s="158">
        <v>24.580000000000002</v>
      </c>
      <c r="J24" s="158">
        <v>26.32</v>
      </c>
      <c r="K24" s="158">
        <v>27.96</v>
      </c>
      <c r="L24" s="158">
        <v>28.72</v>
      </c>
      <c r="M24" s="158">
        <v>21.349999999999998</v>
      </c>
      <c r="N24" s="158">
        <v>20.71</v>
      </c>
      <c r="O24" s="158">
        <v>22.633333333333336</v>
      </c>
      <c r="P24" s="158">
        <v>24.88</v>
      </c>
      <c r="Q24" s="158">
        <v>26.8</v>
      </c>
      <c r="R24" s="158">
        <v>27.52</v>
      </c>
      <c r="S24" s="158">
        <v>26</v>
      </c>
      <c r="T24" s="158">
        <v>27.35</v>
      </c>
      <c r="U24" s="158">
        <v>28.82</v>
      </c>
      <c r="V24" s="158">
        <v>29.069999999999993</v>
      </c>
      <c r="W24" s="158">
        <v>26.770000000000003</v>
      </c>
      <c r="X24" s="158">
        <v>17.37</v>
      </c>
      <c r="Y24" s="158">
        <v>17.630000000000003</v>
      </c>
      <c r="Z24" s="158">
        <v>23.84</v>
      </c>
      <c r="AA24" s="158">
        <v>28.259999999999998</v>
      </c>
      <c r="AB24" s="158">
        <v>28.889999999999997</v>
      </c>
      <c r="AC24" s="158">
        <v>28.880000000000003</v>
      </c>
      <c r="AD24" s="158">
        <v>29.360000000000003</v>
      </c>
      <c r="AE24" s="158">
        <v>26.87777777777778</v>
      </c>
      <c r="AF24" s="158">
        <v>22.866666666666664</v>
      </c>
      <c r="AG24" s="99">
        <f t="shared" ref="AG24" si="6">AVERAGE(B24:AF24)</f>
        <v>25.727780221570544</v>
      </c>
      <c r="AJ24" s="11" t="s">
        <v>37</v>
      </c>
      <c r="AK24" t="s">
        <v>37</v>
      </c>
    </row>
    <row r="25" spans="1:67" x14ac:dyDescent="0.2">
      <c r="A25" s="79" t="s">
        <v>157</v>
      </c>
      <c r="B25" s="158">
        <v>24.55</v>
      </c>
      <c r="C25" s="158">
        <v>24.400000000000002</v>
      </c>
      <c r="D25" s="158">
        <v>24.2</v>
      </c>
      <c r="E25" s="158">
        <v>23.366666666666664</v>
      </c>
      <c r="F25" s="158">
        <v>22.5</v>
      </c>
      <c r="G25" s="158">
        <v>18.466666666666669</v>
      </c>
      <c r="H25" s="158">
        <v>19.850000000000001</v>
      </c>
      <c r="I25" s="158">
        <v>20.2</v>
      </c>
      <c r="J25" s="158">
        <v>22.274999999999999</v>
      </c>
      <c r="K25" s="158">
        <v>22.024999999999999</v>
      </c>
      <c r="L25" s="158">
        <v>23.175000000000001</v>
      </c>
      <c r="M25" s="158">
        <v>22.225000000000001</v>
      </c>
      <c r="N25" s="158">
        <v>23.15</v>
      </c>
      <c r="O25" s="158">
        <v>23.866666666666664</v>
      </c>
      <c r="P25" s="158">
        <v>23.666666666666668</v>
      </c>
      <c r="Q25" s="158">
        <v>25.666666666666668</v>
      </c>
      <c r="R25" s="158">
        <v>25.399999999999995</v>
      </c>
      <c r="S25" s="158">
        <v>22.633333333333336</v>
      </c>
      <c r="T25" s="158">
        <v>21.233333333333334</v>
      </c>
      <c r="U25" s="158">
        <v>22.066666666666666</v>
      </c>
      <c r="V25" s="158">
        <v>24.5</v>
      </c>
      <c r="W25" s="158">
        <v>25.2</v>
      </c>
      <c r="X25" s="158" t="s">
        <v>209</v>
      </c>
      <c r="Y25" s="158">
        <v>20.814285714285713</v>
      </c>
      <c r="Z25" s="158">
        <v>21.175000000000001</v>
      </c>
      <c r="AA25" s="158">
        <v>23.25</v>
      </c>
      <c r="AB25" s="158">
        <v>23.633333333333336</v>
      </c>
      <c r="AC25" s="158">
        <v>23.5</v>
      </c>
      <c r="AD25" s="158">
        <v>23.166666666666668</v>
      </c>
      <c r="AE25" s="158">
        <v>23.7</v>
      </c>
      <c r="AF25" s="158">
        <v>23.024999999999999</v>
      </c>
      <c r="AG25" s="99">
        <f t="shared" ref="AG25" si="7">AVERAGE(B25:AF25)</f>
        <v>22.896031746031742</v>
      </c>
      <c r="AI25" s="90" t="s">
        <v>37</v>
      </c>
      <c r="AJ25" s="90" t="s">
        <v>37</v>
      </c>
    </row>
    <row r="26" spans="1:67" x14ac:dyDescent="0.2">
      <c r="A26" s="79" t="s">
        <v>8</v>
      </c>
      <c r="B26" s="158">
        <v>19.420833333333331</v>
      </c>
      <c r="C26" s="158">
        <v>21.829166666666669</v>
      </c>
      <c r="D26" s="158">
        <v>22.987500000000008</v>
      </c>
      <c r="E26" s="158">
        <v>22.629166666666663</v>
      </c>
      <c r="F26" s="158">
        <v>21.595833333333331</v>
      </c>
      <c r="G26" s="158">
        <v>13.195833333333335</v>
      </c>
      <c r="H26" s="158">
        <v>12.862499999999999</v>
      </c>
      <c r="I26" s="158">
        <v>16.620833333333334</v>
      </c>
      <c r="J26" s="158">
        <v>18.862500000000001</v>
      </c>
      <c r="K26" s="158">
        <v>20.666666666666668</v>
      </c>
      <c r="L26" s="158">
        <v>20.408333333333335</v>
      </c>
      <c r="M26" s="158">
        <v>14.733333333333334</v>
      </c>
      <c r="N26" s="158">
        <v>14.583333333333336</v>
      </c>
      <c r="O26" s="158">
        <v>16.9375</v>
      </c>
      <c r="P26" s="158">
        <v>18.658333333333335</v>
      </c>
      <c r="Q26" s="158">
        <v>20.754166666666666</v>
      </c>
      <c r="R26" s="158">
        <v>21.583333333333339</v>
      </c>
      <c r="S26" s="158">
        <v>20.762499999999999</v>
      </c>
      <c r="T26" s="158">
        <v>20.045833333333334</v>
      </c>
      <c r="U26" s="158">
        <v>21.616666666666671</v>
      </c>
      <c r="V26" s="158">
        <v>24.387499999999999</v>
      </c>
      <c r="W26" s="158">
        <v>20.312500000000004</v>
      </c>
      <c r="X26" s="158">
        <v>14.258333333333331</v>
      </c>
      <c r="Y26" s="158">
        <v>13.233333333333334</v>
      </c>
      <c r="Z26" s="158">
        <v>16.595833333333328</v>
      </c>
      <c r="AA26" s="158">
        <v>20.595833333333335</v>
      </c>
      <c r="AB26" s="158">
        <v>22.620833333333334</v>
      </c>
      <c r="AC26" s="158">
        <v>23.962500000000002</v>
      </c>
      <c r="AD26" s="158">
        <v>24.570833333333329</v>
      </c>
      <c r="AE26" s="158">
        <v>18.879166666666666</v>
      </c>
      <c r="AF26" s="158">
        <v>17.158333333333335</v>
      </c>
      <c r="AG26" s="99">
        <f t="shared" ref="AG26:AG28" si="8">AVERAGE(B26:AF26)</f>
        <v>19.268682795698926</v>
      </c>
      <c r="AH26" s="11" t="s">
        <v>37</v>
      </c>
      <c r="AI26" s="11" t="s">
        <v>37</v>
      </c>
      <c r="AJ26" t="s">
        <v>37</v>
      </c>
      <c r="AK26" t="s">
        <v>37</v>
      </c>
    </row>
    <row r="27" spans="1:67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13.920000000000002</v>
      </c>
      <c r="H27" s="158">
        <v>15.512500000000003</v>
      </c>
      <c r="I27" s="158">
        <v>15.542857142857143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21.46</v>
      </c>
      <c r="Z27" s="158">
        <v>19.391666666666666</v>
      </c>
      <c r="AA27" s="158">
        <v>19.619999999999997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99">
        <f t="shared" si="8"/>
        <v>17.574503968253968</v>
      </c>
      <c r="AI27" s="11" t="s">
        <v>37</v>
      </c>
      <c r="AK27" t="s">
        <v>37</v>
      </c>
    </row>
    <row r="28" spans="1:67" x14ac:dyDescent="0.2">
      <c r="A28" s="79" t="s">
        <v>158</v>
      </c>
      <c r="B28" s="158">
        <v>21.570833333333336</v>
      </c>
      <c r="C28" s="158">
        <v>24.839130434782611</v>
      </c>
      <c r="D28" s="158">
        <v>26.700000000000003</v>
      </c>
      <c r="E28" s="158">
        <v>28.87142857142857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31.200000000000003</v>
      </c>
      <c r="R28" s="158">
        <v>30.139999999999997</v>
      </c>
      <c r="S28" s="158">
        <v>28.762499999999999</v>
      </c>
      <c r="T28" s="158">
        <v>27.541666666666671</v>
      </c>
      <c r="U28" s="158">
        <v>27.976923076923075</v>
      </c>
      <c r="V28" s="158">
        <v>29.1</v>
      </c>
      <c r="W28" s="158">
        <v>23.933333333333337</v>
      </c>
      <c r="X28" s="158" t="s">
        <v>209</v>
      </c>
      <c r="Y28" s="158">
        <v>18.762499999999999</v>
      </c>
      <c r="Z28" s="158">
        <v>23.712500000000002</v>
      </c>
      <c r="AA28" s="158">
        <v>27.03</v>
      </c>
      <c r="AB28" s="158">
        <v>28.912500000000001</v>
      </c>
      <c r="AC28" s="158">
        <v>29.087499999999999</v>
      </c>
      <c r="AD28" s="158">
        <v>29.877777777777776</v>
      </c>
      <c r="AE28" s="158">
        <v>28.177777777777777</v>
      </c>
      <c r="AF28" s="158">
        <v>24.699999999999996</v>
      </c>
      <c r="AG28" s="99">
        <f t="shared" si="8"/>
        <v>26.88928268273806</v>
      </c>
      <c r="AI28" s="11" t="s">
        <v>37</v>
      </c>
      <c r="AK28" t="s">
        <v>37</v>
      </c>
    </row>
    <row r="29" spans="1:67" x14ac:dyDescent="0.2">
      <c r="A29" s="79" t="s">
        <v>10</v>
      </c>
      <c r="B29" s="158">
        <v>20.129166666666666</v>
      </c>
      <c r="C29" s="158">
        <v>23.870833333333334</v>
      </c>
      <c r="D29" s="158">
        <v>25.154166666666665</v>
      </c>
      <c r="E29" s="158">
        <v>25</v>
      </c>
      <c r="F29" s="158">
        <v>23.137500000000003</v>
      </c>
      <c r="G29" s="158">
        <v>19.191666666666666</v>
      </c>
      <c r="H29" s="158">
        <v>18.341666666666669</v>
      </c>
      <c r="I29" s="158">
        <v>19.804166666666664</v>
      </c>
      <c r="J29" s="158">
        <v>21.637500000000003</v>
      </c>
      <c r="K29" s="158">
        <v>21.191666666666666</v>
      </c>
      <c r="L29" s="158">
        <v>20.991666666666667</v>
      </c>
      <c r="M29" s="158">
        <v>20.054166666666664</v>
      </c>
      <c r="N29" s="158">
        <v>18.287499999999998</v>
      </c>
      <c r="O29" s="158">
        <v>18.420833333333334</v>
      </c>
      <c r="P29" s="158">
        <v>20.175000000000001</v>
      </c>
      <c r="Q29" s="158">
        <v>20.816666666666666</v>
      </c>
      <c r="R29" s="158">
        <v>21.179166666666671</v>
      </c>
      <c r="S29" s="158">
        <v>21.149999999999995</v>
      </c>
      <c r="T29" s="158">
        <v>20.283333333333331</v>
      </c>
      <c r="U29" s="158">
        <v>22.354166666666668</v>
      </c>
      <c r="V29" s="158">
        <v>23.537499999999994</v>
      </c>
      <c r="W29" s="158">
        <v>24.779166666666672</v>
      </c>
      <c r="X29" s="158">
        <v>18.262499999999999</v>
      </c>
      <c r="Y29" s="158">
        <v>12.2125</v>
      </c>
      <c r="Z29" s="158">
        <v>18.033333333333335</v>
      </c>
      <c r="AA29" s="158">
        <v>21.679166666666664</v>
      </c>
      <c r="AB29" s="158">
        <v>22.650000000000002</v>
      </c>
      <c r="AC29" s="158">
        <v>24.570833333333336</v>
      </c>
      <c r="AD29" s="158">
        <v>25.049999999999997</v>
      </c>
      <c r="AE29" s="158">
        <v>23.212500000000002</v>
      </c>
      <c r="AF29" s="158">
        <v>21.324999999999999</v>
      </c>
      <c r="AG29" s="99">
        <f t="shared" ref="AG29" si="9">AVERAGE(B29:AF29)</f>
        <v>21.176881720430107</v>
      </c>
      <c r="AI29" s="11" t="s">
        <v>37</v>
      </c>
      <c r="AK29" t="s">
        <v>37</v>
      </c>
    </row>
    <row r="30" spans="1:67" x14ac:dyDescent="0.2">
      <c r="A30" s="79" t="s">
        <v>143</v>
      </c>
      <c r="B30" s="158">
        <v>21.379166666666666</v>
      </c>
      <c r="C30" s="158">
        <v>24.433333333333337</v>
      </c>
      <c r="D30" s="158">
        <v>24.324999999999992</v>
      </c>
      <c r="E30" s="158">
        <v>23.716666666666669</v>
      </c>
      <c r="F30" s="158">
        <v>22.329166666666666</v>
      </c>
      <c r="G30" s="158">
        <v>20.133333333333333</v>
      </c>
      <c r="H30" s="158">
        <v>19.483333333333334</v>
      </c>
      <c r="I30" s="158">
        <v>18.916666666666668</v>
      </c>
      <c r="J30" s="158">
        <v>21.625</v>
      </c>
      <c r="K30" s="158">
        <v>21.854166666666668</v>
      </c>
      <c r="L30" s="158">
        <v>21.720833333333331</v>
      </c>
      <c r="M30" s="158">
        <v>19.970833333333335</v>
      </c>
      <c r="N30" s="158">
        <v>20.774999999999999</v>
      </c>
      <c r="O30" s="158">
        <v>20.487499999999997</v>
      </c>
      <c r="P30" s="158">
        <v>22.366666666666674</v>
      </c>
      <c r="Q30" s="158">
        <v>21.895833333333332</v>
      </c>
      <c r="R30" s="158">
        <v>22.504166666666666</v>
      </c>
      <c r="S30" s="158">
        <v>20.958333333333336</v>
      </c>
      <c r="T30" s="158">
        <v>20.591666666666665</v>
      </c>
      <c r="U30" s="158">
        <v>22.320833333333329</v>
      </c>
      <c r="V30" s="158">
        <v>24.95</v>
      </c>
      <c r="W30" s="158">
        <v>24.349999999999994</v>
      </c>
      <c r="X30" s="158">
        <v>18.824999999999999</v>
      </c>
      <c r="Y30" s="158">
        <v>13.208333333333334</v>
      </c>
      <c r="Z30" s="158">
        <v>17.324999999999999</v>
      </c>
      <c r="AA30" s="158">
        <v>21.779166666666669</v>
      </c>
      <c r="AB30" s="158">
        <v>22.858333333333331</v>
      </c>
      <c r="AC30" s="158">
        <v>26.162499999999998</v>
      </c>
      <c r="AD30" s="158">
        <v>25.566666666666666</v>
      </c>
      <c r="AE30" s="158">
        <v>22.099999999999998</v>
      </c>
      <c r="AF30" s="158">
        <v>20.854166666666668</v>
      </c>
      <c r="AG30" s="99">
        <f>AVERAGE(B30:AF30)</f>
        <v>21.605376344086022</v>
      </c>
      <c r="AI30" s="11" t="s">
        <v>37</v>
      </c>
      <c r="AJ30" t="s">
        <v>37</v>
      </c>
    </row>
    <row r="31" spans="1:67" x14ac:dyDescent="0.2">
      <c r="A31" s="79" t="s">
        <v>22</v>
      </c>
      <c r="B31" s="158">
        <v>18.329411764705881</v>
      </c>
      <c r="C31" s="158">
        <v>20.663636363636364</v>
      </c>
      <c r="D31" s="158">
        <v>23.330000000000002</v>
      </c>
      <c r="E31" s="158">
        <v>24.235714285714288</v>
      </c>
      <c r="F31" s="158">
        <v>24.237500000000008</v>
      </c>
      <c r="G31" s="158">
        <v>17.525000000000002</v>
      </c>
      <c r="H31" s="158">
        <v>15.883333333333333</v>
      </c>
      <c r="I31" s="158">
        <v>19.079166666666662</v>
      </c>
      <c r="J31" s="158">
        <v>18.700000000000003</v>
      </c>
      <c r="K31" s="158">
        <v>19.506666666666668</v>
      </c>
      <c r="L31" s="158">
        <v>23.417391304347824</v>
      </c>
      <c r="M31" s="158">
        <v>19.420000000000002</v>
      </c>
      <c r="N31" s="158">
        <v>18.371428571428574</v>
      </c>
      <c r="O31" s="158">
        <v>18.346153846153843</v>
      </c>
      <c r="P31" s="158">
        <v>17.761538461538461</v>
      </c>
      <c r="Q31" s="158">
        <v>18.95333333333333</v>
      </c>
      <c r="R31" s="158">
        <v>19.320000000000004</v>
      </c>
      <c r="S31" s="158">
        <v>19.631250000000001</v>
      </c>
      <c r="T31" s="158">
        <v>19.075000000000003</v>
      </c>
      <c r="U31" s="158">
        <v>22.231578947368419</v>
      </c>
      <c r="V31" s="158">
        <v>23.152941176470591</v>
      </c>
      <c r="W31" s="158">
        <v>23.143750000000001</v>
      </c>
      <c r="X31" s="158">
        <v>17.162500000000005</v>
      </c>
      <c r="Y31" s="158">
        <v>12.922727272727274</v>
      </c>
      <c r="Z31" s="158">
        <v>16.868421052631579</v>
      </c>
      <c r="AA31" s="158">
        <v>18.73076923076923</v>
      </c>
      <c r="AB31" s="158">
        <v>19.875</v>
      </c>
      <c r="AC31" s="158">
        <v>22.763636363636362</v>
      </c>
      <c r="AD31" s="158">
        <v>23.522222222222226</v>
      </c>
      <c r="AE31" s="158">
        <v>22.513333333333332</v>
      </c>
      <c r="AF31" s="158">
        <v>21.274999999999999</v>
      </c>
      <c r="AG31" s="99">
        <f t="shared" ref="AG31:AG32" si="10">AVERAGE(B31:AF31)</f>
        <v>19.998335619247875</v>
      </c>
      <c r="AK31" t="s">
        <v>37</v>
      </c>
    </row>
    <row r="32" spans="1:67" ht="13.5" thickBot="1" x14ac:dyDescent="0.25">
      <c r="A32" s="80" t="s">
        <v>11</v>
      </c>
      <c r="B32" s="158">
        <v>24.216666666666669</v>
      </c>
      <c r="C32" s="158">
        <v>26.820833333333336</v>
      </c>
      <c r="D32" s="158">
        <v>25.945833333333329</v>
      </c>
      <c r="E32" s="158">
        <v>25.141666666666666</v>
      </c>
      <c r="F32" s="158">
        <v>24.987500000000001</v>
      </c>
      <c r="G32" s="158">
        <v>24.441666666666666</v>
      </c>
      <c r="H32" s="158">
        <v>20.029166666666661</v>
      </c>
      <c r="I32" s="158">
        <v>22.204166666666666</v>
      </c>
      <c r="J32" s="158">
        <v>23.279166666666669</v>
      </c>
      <c r="K32" s="158">
        <v>24.179166666666671</v>
      </c>
      <c r="L32" s="158">
        <v>25.379166666666663</v>
      </c>
      <c r="M32" s="158">
        <v>23.829166666666666</v>
      </c>
      <c r="N32" s="158">
        <v>21.962500000000002</v>
      </c>
      <c r="O32" s="158">
        <v>22.291666666666668</v>
      </c>
      <c r="P32" s="158">
        <v>24.379166666666666</v>
      </c>
      <c r="Q32" s="158">
        <v>24.245833333333334</v>
      </c>
      <c r="R32" s="158">
        <v>24.141666666666666</v>
      </c>
      <c r="S32" s="158">
        <v>23.933333333333334</v>
      </c>
      <c r="T32" s="158">
        <v>23.25</v>
      </c>
      <c r="U32" s="158">
        <v>24.170833333333331</v>
      </c>
      <c r="V32" s="158">
        <v>25.758333333333329</v>
      </c>
      <c r="W32" s="158">
        <v>23.049999999999997</v>
      </c>
      <c r="X32" s="158">
        <v>19.745833333333334</v>
      </c>
      <c r="Y32" s="158">
        <v>16.774999999999999</v>
      </c>
      <c r="Z32" s="158">
        <v>19.429166666666664</v>
      </c>
      <c r="AA32" s="158">
        <v>23.270833333333332</v>
      </c>
      <c r="AB32" s="158">
        <v>24.233333333333334</v>
      </c>
      <c r="AC32" s="158">
        <v>26.312499999999996</v>
      </c>
      <c r="AD32" s="158">
        <v>27.599999999999998</v>
      </c>
      <c r="AE32" s="158">
        <v>26.233333333333334</v>
      </c>
      <c r="AF32" s="158">
        <v>23.341666666666665</v>
      </c>
      <c r="AG32" s="100">
        <f t="shared" si="10"/>
        <v>23.696102150537634</v>
      </c>
      <c r="AI32" s="11" t="s">
        <v>37</v>
      </c>
    </row>
    <row r="33" spans="1:37" s="5" customFormat="1" ht="17.100000000000001" customHeight="1" thickBot="1" x14ac:dyDescent="0.25">
      <c r="A33" s="81" t="s">
        <v>210</v>
      </c>
      <c r="B33" s="96">
        <f t="shared" ref="B33:AG33" si="11">AVERAGE(B5:B32)</f>
        <v>22.691098039215689</v>
      </c>
      <c r="C33" s="83">
        <f t="shared" si="11"/>
        <v>24.682543232839908</v>
      </c>
      <c r="D33" s="83">
        <f t="shared" si="11"/>
        <v>25.54900151515152</v>
      </c>
      <c r="E33" s="83">
        <f t="shared" si="11"/>
        <v>25.285262541380188</v>
      </c>
      <c r="F33" s="83">
        <f t="shared" si="11"/>
        <v>24.005686683564974</v>
      </c>
      <c r="G33" s="83">
        <f t="shared" si="11"/>
        <v>17.925255266955265</v>
      </c>
      <c r="H33" s="83">
        <f t="shared" si="11"/>
        <v>17.438311412770236</v>
      </c>
      <c r="I33" s="83">
        <f t="shared" si="11"/>
        <v>19.756511721611719</v>
      </c>
      <c r="J33" s="83">
        <f t="shared" si="11"/>
        <v>22.100276424963919</v>
      </c>
      <c r="K33" s="83">
        <f t="shared" si="11"/>
        <v>23.013374688918173</v>
      </c>
      <c r="L33" s="83">
        <f t="shared" si="11"/>
        <v>23.071320702495978</v>
      </c>
      <c r="M33" s="83">
        <f t="shared" si="11"/>
        <v>19.298765782828287</v>
      </c>
      <c r="N33" s="83">
        <f t="shared" si="11"/>
        <v>19.438932433307428</v>
      </c>
      <c r="O33" s="83">
        <f t="shared" si="11"/>
        <v>20.399371907332434</v>
      </c>
      <c r="P33" s="83">
        <f t="shared" si="11"/>
        <v>22.138733084045587</v>
      </c>
      <c r="Q33" s="83">
        <f t="shared" si="11"/>
        <v>23.606633100233104</v>
      </c>
      <c r="R33" s="83">
        <f t="shared" si="11"/>
        <v>23.823834632034632</v>
      </c>
      <c r="S33" s="83">
        <f t="shared" si="11"/>
        <v>22.729394755244751</v>
      </c>
      <c r="T33" s="83">
        <f t="shared" si="11"/>
        <v>22.636986746586754</v>
      </c>
      <c r="U33" s="83">
        <f t="shared" si="11"/>
        <v>24.033018868850448</v>
      </c>
      <c r="V33" s="83">
        <f t="shared" si="11"/>
        <v>25.407710400682017</v>
      </c>
      <c r="W33" s="83">
        <f t="shared" si="11"/>
        <v>23.262963032581446</v>
      </c>
      <c r="X33" s="83">
        <f t="shared" si="11"/>
        <v>17.940331499523371</v>
      </c>
      <c r="Y33" s="83">
        <f t="shared" si="11"/>
        <v>16.267058209647491</v>
      </c>
      <c r="Z33" s="83">
        <f t="shared" si="11"/>
        <v>19.606205680284624</v>
      </c>
      <c r="AA33" s="83">
        <f t="shared" si="11"/>
        <v>23.090698724834066</v>
      </c>
      <c r="AB33" s="83">
        <f t="shared" si="11"/>
        <v>24.470972325604677</v>
      </c>
      <c r="AC33" s="83">
        <f t="shared" si="11"/>
        <v>25.703696969696971</v>
      </c>
      <c r="AD33" s="83">
        <f t="shared" si="11"/>
        <v>26.121789473684213</v>
      </c>
      <c r="AE33" s="83">
        <f t="shared" si="11"/>
        <v>22.571318181818182</v>
      </c>
      <c r="AF33" s="87">
        <f t="shared" si="11"/>
        <v>21.035177777777776</v>
      </c>
      <c r="AG33" s="162">
        <f t="shared" si="11"/>
        <v>22.132436814233845</v>
      </c>
      <c r="AI33" s="5" t="s">
        <v>37</v>
      </c>
      <c r="AJ33" s="5" t="s">
        <v>37</v>
      </c>
    </row>
    <row r="34" spans="1:37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52" t="s">
        <v>37</v>
      </c>
      <c r="AF34" s="52"/>
      <c r="AG34" s="75"/>
      <c r="AK34" t="s">
        <v>37</v>
      </c>
    </row>
    <row r="35" spans="1:37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75"/>
      <c r="AI35" s="11" t="s">
        <v>37</v>
      </c>
    </row>
    <row r="36" spans="1:37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87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75"/>
    </row>
    <row r="37" spans="1:37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75"/>
      <c r="AH37" t="s">
        <v>37</v>
      </c>
    </row>
    <row r="38" spans="1:37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49"/>
      <c r="AF38" s="49"/>
      <c r="AG38" s="75"/>
    </row>
    <row r="39" spans="1:37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50"/>
      <c r="AF39" s="50"/>
      <c r="AG39" s="75"/>
      <c r="AI39" t="s">
        <v>37</v>
      </c>
    </row>
    <row r="40" spans="1:37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76"/>
    </row>
    <row r="42" spans="1:37" x14ac:dyDescent="0.2">
      <c r="AI42" s="11" t="s">
        <v>37</v>
      </c>
    </row>
    <row r="43" spans="1:37" x14ac:dyDescent="0.2">
      <c r="N43" s="2" t="s">
        <v>37</v>
      </c>
      <c r="AD43" s="2" t="s">
        <v>37</v>
      </c>
    </row>
    <row r="44" spans="1:37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 t="s">
        <v>37</v>
      </c>
      <c r="O44" s="91"/>
      <c r="P44" s="91"/>
      <c r="Q44" s="91"/>
      <c r="R44" s="91"/>
      <c r="S44" s="91"/>
      <c r="T44" s="2" t="s">
        <v>37</v>
      </c>
    </row>
    <row r="45" spans="1:37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2" t="s">
        <v>37</v>
      </c>
      <c r="W45" s="2" t="s">
        <v>37</v>
      </c>
    </row>
    <row r="46" spans="1:37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 t="s">
        <v>37</v>
      </c>
      <c r="M46" s="92"/>
      <c r="N46" s="92"/>
      <c r="O46" s="92"/>
      <c r="P46" s="92" t="s">
        <v>37</v>
      </c>
      <c r="Q46" s="92"/>
      <c r="R46" s="92"/>
      <c r="S46" s="92"/>
      <c r="U46" s="2" t="s">
        <v>37</v>
      </c>
      <c r="Z46" s="2" t="s">
        <v>37</v>
      </c>
    </row>
    <row r="47" spans="1:37" x14ac:dyDescent="0.2">
      <c r="AB47" s="2" t="s">
        <v>37</v>
      </c>
    </row>
    <row r="48" spans="1:37" x14ac:dyDescent="0.2">
      <c r="L48" s="2" t="s">
        <v>37</v>
      </c>
      <c r="M48" s="2" t="s">
        <v>37</v>
      </c>
      <c r="N48" s="2" t="s">
        <v>37</v>
      </c>
      <c r="AG48" s="7" t="s">
        <v>37</v>
      </c>
    </row>
    <row r="49" spans="9:31" x14ac:dyDescent="0.2">
      <c r="K49" s="2" t="s">
        <v>37</v>
      </c>
      <c r="L49" s="2" t="s">
        <v>37</v>
      </c>
      <c r="M49" s="2" t="s">
        <v>37</v>
      </c>
      <c r="N49" s="2" t="s">
        <v>37</v>
      </c>
      <c r="P49" s="2" t="s">
        <v>37</v>
      </c>
      <c r="R49" s="2" t="s">
        <v>37</v>
      </c>
    </row>
    <row r="50" spans="9:31" x14ac:dyDescent="0.2">
      <c r="I50" s="2" t="s">
        <v>37</v>
      </c>
      <c r="L50" s="2" t="s">
        <v>212</v>
      </c>
    </row>
    <row r="51" spans="9:31" x14ac:dyDescent="0.2">
      <c r="K51" s="2" t="s">
        <v>37</v>
      </c>
      <c r="P51" s="2" t="s">
        <v>37</v>
      </c>
    </row>
    <row r="52" spans="9:31" x14ac:dyDescent="0.2">
      <c r="M52" s="2" t="s">
        <v>37</v>
      </c>
      <c r="S52" s="2" t="s">
        <v>37</v>
      </c>
    </row>
    <row r="53" spans="9:31" x14ac:dyDescent="0.2">
      <c r="M53" s="2" t="s">
        <v>37</v>
      </c>
      <c r="N53" s="2" t="s">
        <v>37</v>
      </c>
      <c r="AE53" s="2" t="s">
        <v>37</v>
      </c>
    </row>
  </sheetData>
  <mergeCells count="38">
    <mergeCell ref="AJ19:BO19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zoomScale="90" zoomScaleNormal="90" workbookViewId="0">
      <selection activeCell="AE38" sqref="AE38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9" ht="20.100000000000001" customHeight="1" thickBot="1" x14ac:dyDescent="0.25">
      <c r="A1" s="226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58"/>
    </row>
    <row r="2" spans="1:39" s="4" customFormat="1" ht="20.100000000000001" customHeight="1" thickBot="1" x14ac:dyDescent="0.25">
      <c r="A2" s="186" t="s">
        <v>12</v>
      </c>
      <c r="B2" s="236" t="s">
        <v>214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146"/>
    </row>
    <row r="3" spans="1:39" s="5" customFormat="1" ht="20.100000000000001" customHeight="1" x14ac:dyDescent="0.2">
      <c r="A3" s="187"/>
      <c r="B3" s="20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206">
        <v>30</v>
      </c>
      <c r="AF3" s="176">
        <v>31</v>
      </c>
      <c r="AG3" s="133" t="s">
        <v>30</v>
      </c>
      <c r="AH3" s="107" t="s">
        <v>28</v>
      </c>
      <c r="AI3" s="152" t="s">
        <v>208</v>
      </c>
    </row>
    <row r="4" spans="1:39" s="5" customFormat="1" ht="20.100000000000001" customHeight="1" thickBot="1" x14ac:dyDescent="0.25">
      <c r="A4" s="188"/>
      <c r="B4" s="20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207"/>
      <c r="AF4" s="177"/>
      <c r="AG4" s="134" t="s">
        <v>26</v>
      </c>
      <c r="AH4" s="108" t="s">
        <v>26</v>
      </c>
      <c r="AI4" s="153" t="s">
        <v>26</v>
      </c>
    </row>
    <row r="5" spans="1:39" s="5" customFormat="1" x14ac:dyDescent="0.2">
      <c r="A5" s="95" t="s">
        <v>31</v>
      </c>
      <c r="B5" s="158">
        <v>0</v>
      </c>
      <c r="C5" s="158">
        <v>4.4000000000000004</v>
      </c>
      <c r="D5" s="158">
        <v>0</v>
      </c>
      <c r="E5" s="158">
        <v>0</v>
      </c>
      <c r="F5" s="158">
        <v>0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8">
        <v>0</v>
      </c>
      <c r="Q5" s="158">
        <v>0</v>
      </c>
      <c r="R5" s="158">
        <v>0</v>
      </c>
      <c r="S5" s="158">
        <v>0</v>
      </c>
      <c r="T5" s="158">
        <v>0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  <c r="AA5" s="158">
        <v>0</v>
      </c>
      <c r="AB5" s="158">
        <v>0</v>
      </c>
      <c r="AC5" s="158">
        <v>0</v>
      </c>
      <c r="AD5" s="158">
        <v>0</v>
      </c>
      <c r="AE5" s="158">
        <v>0</v>
      </c>
      <c r="AF5" s="158">
        <v>0</v>
      </c>
      <c r="AG5" s="131">
        <f t="shared" ref="AG5" si="1">SUM(B5:AF5)</f>
        <v>4.4000000000000004</v>
      </c>
      <c r="AH5" s="109">
        <f t="shared" ref="AH5" si="2">MAX(B5:AF5)</f>
        <v>4.4000000000000004</v>
      </c>
      <c r="AI5" s="154">
        <f t="shared" ref="AI5:AI6" si="3">COUNTIF(B5:AF5,"=0,0")</f>
        <v>30</v>
      </c>
    </row>
    <row r="6" spans="1:39" x14ac:dyDescent="0.2">
      <c r="A6" s="79" t="s">
        <v>93</v>
      </c>
      <c r="B6" s="158">
        <v>0</v>
      </c>
      <c r="C6" s="158">
        <v>0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0.4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0</v>
      </c>
      <c r="W6" s="158">
        <v>11</v>
      </c>
      <c r="X6" s="158">
        <v>0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0</v>
      </c>
      <c r="AE6" s="158">
        <v>11.4</v>
      </c>
      <c r="AF6" s="158">
        <v>50.000000000000007</v>
      </c>
      <c r="AG6" s="98">
        <f>SUM(B6:AF6)</f>
        <v>72.800000000000011</v>
      </c>
      <c r="AH6" s="135">
        <f>MAX(B6:AF6)</f>
        <v>50.000000000000007</v>
      </c>
      <c r="AI6" s="155">
        <f t="shared" si="3"/>
        <v>27</v>
      </c>
    </row>
    <row r="7" spans="1:39" x14ac:dyDescent="0.2">
      <c r="A7" s="79" t="s">
        <v>152</v>
      </c>
      <c r="B7" s="158">
        <v>0</v>
      </c>
      <c r="C7" s="158">
        <v>0</v>
      </c>
      <c r="D7" s="158">
        <v>0</v>
      </c>
      <c r="E7" s="158">
        <v>0</v>
      </c>
      <c r="F7" s="158">
        <v>0</v>
      </c>
      <c r="G7" s="158">
        <v>1.7999999999999998</v>
      </c>
      <c r="H7" s="158">
        <v>1</v>
      </c>
      <c r="I7" s="158">
        <v>0.60000000000000009</v>
      </c>
      <c r="J7" s="158">
        <v>0.2</v>
      </c>
      <c r="K7" s="158">
        <v>0</v>
      </c>
      <c r="L7" s="158">
        <v>0</v>
      </c>
      <c r="M7" s="158">
        <v>1.4</v>
      </c>
      <c r="N7" s="158">
        <v>1</v>
      </c>
      <c r="O7" s="158">
        <v>0.60000000000000009</v>
      </c>
      <c r="P7" s="158">
        <v>0.4</v>
      </c>
      <c r="Q7" s="158">
        <v>0.4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0.60000000000000009</v>
      </c>
      <c r="X7" s="158">
        <v>0.4</v>
      </c>
      <c r="Y7" s="158">
        <v>0.4</v>
      </c>
      <c r="Z7" s="158">
        <v>0.4</v>
      </c>
      <c r="AA7" s="158">
        <v>0.2</v>
      </c>
      <c r="AB7" s="158">
        <v>0</v>
      </c>
      <c r="AC7" s="158">
        <v>0</v>
      </c>
      <c r="AD7" s="158">
        <v>0</v>
      </c>
      <c r="AE7" s="158">
        <v>0.4</v>
      </c>
      <c r="AF7" s="158">
        <v>0.4</v>
      </c>
      <c r="AG7" s="98">
        <f>SUM(B7:AF7)</f>
        <v>10.200000000000001</v>
      </c>
      <c r="AH7" s="110">
        <f>MAX(B7:AF7)</f>
        <v>1.7999999999999998</v>
      </c>
      <c r="AI7" s="155">
        <f t="shared" ref="AI7" si="4">COUNTIF(B7:AF7,"=0,0")</f>
        <v>15</v>
      </c>
    </row>
    <row r="8" spans="1:39" x14ac:dyDescent="0.2">
      <c r="A8" s="79" t="s">
        <v>102</v>
      </c>
      <c r="B8" s="158">
        <v>0</v>
      </c>
      <c r="C8" s="158">
        <v>0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3.8000000000000003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99">
        <f t="shared" ref="AG8" si="5">SUM(B8:AF8)</f>
        <v>3.8000000000000003</v>
      </c>
      <c r="AH8" s="111">
        <f t="shared" ref="AH8" si="6">MAX(B8:AF8)</f>
        <v>3.8000000000000003</v>
      </c>
      <c r="AI8" s="155">
        <f t="shared" ref="AI8" si="7">COUNTIF(B8:AF8,"=0,0")</f>
        <v>30</v>
      </c>
    </row>
    <row r="9" spans="1:39" x14ac:dyDescent="0.2">
      <c r="A9" s="79" t="s">
        <v>108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3.6</v>
      </c>
      <c r="N9" s="158">
        <v>0.2</v>
      </c>
      <c r="O9" s="158">
        <v>1</v>
      </c>
      <c r="P9" s="158">
        <v>0.2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32.6</v>
      </c>
      <c r="AF9" s="158">
        <v>0.2</v>
      </c>
      <c r="AG9" s="99">
        <f t="shared" ref="AG9" si="8">SUM(B9:AF9)</f>
        <v>37.800000000000004</v>
      </c>
      <c r="AH9" s="111">
        <f t="shared" ref="AH9" si="9">MAX(B9:AF9)</f>
        <v>32.6</v>
      </c>
      <c r="AI9" s="155">
        <f t="shared" ref="AI9" si="10">COUNTIF(B9:AF9,"=0,0")</f>
        <v>25</v>
      </c>
    </row>
    <row r="10" spans="1:39" x14ac:dyDescent="0.2">
      <c r="A10" s="79" t="s">
        <v>1</v>
      </c>
      <c r="B10" s="158">
        <v>0</v>
      </c>
      <c r="C10" s="158">
        <v>2.6</v>
      </c>
      <c r="D10" s="158">
        <v>0</v>
      </c>
      <c r="E10" s="158">
        <v>0</v>
      </c>
      <c r="F10" s="158">
        <v>0</v>
      </c>
      <c r="G10" s="158">
        <v>0.8</v>
      </c>
      <c r="H10" s="158">
        <v>0.2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  <c r="W10" s="158">
        <v>14.399999999999999</v>
      </c>
      <c r="X10" s="158">
        <v>2.4000000000000004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13.6</v>
      </c>
      <c r="AG10" s="99">
        <f t="shared" ref="AG10:AG13" si="11">SUM(B10:AF10)</f>
        <v>34</v>
      </c>
      <c r="AH10" s="111">
        <f t="shared" ref="AH10:AH13" si="12">MAX(B10:AF10)</f>
        <v>14.399999999999999</v>
      </c>
      <c r="AI10" s="155">
        <f t="shared" ref="AI10:AI14" si="13">COUNTIF(B10:AF10,"=0,0")</f>
        <v>25</v>
      </c>
      <c r="AK10" s="11" t="s">
        <v>37</v>
      </c>
    </row>
    <row r="11" spans="1:39" x14ac:dyDescent="0.2">
      <c r="A11" s="79" t="s">
        <v>3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10.6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99">
        <f t="shared" si="11"/>
        <v>10.6</v>
      </c>
      <c r="AH11" s="111">
        <f t="shared" si="12"/>
        <v>10.6</v>
      </c>
      <c r="AI11" s="155">
        <f t="shared" si="13"/>
        <v>30</v>
      </c>
      <c r="AJ11" s="11" t="s">
        <v>37</v>
      </c>
    </row>
    <row r="12" spans="1:39" x14ac:dyDescent="0.2">
      <c r="A12" s="79" t="s">
        <v>34</v>
      </c>
      <c r="B12" s="158">
        <v>2.4000000000000004</v>
      </c>
      <c r="C12" s="158">
        <v>3.6</v>
      </c>
      <c r="D12" s="158">
        <v>0</v>
      </c>
      <c r="E12" s="158">
        <v>0</v>
      </c>
      <c r="F12" s="158">
        <v>0</v>
      </c>
      <c r="G12" s="158">
        <v>0</v>
      </c>
      <c r="H12" s="158">
        <v>0.60000000000000009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50.4</v>
      </c>
      <c r="X12" s="158">
        <v>33.4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99">
        <f>SUM(B12:AF12)</f>
        <v>90.4</v>
      </c>
      <c r="AH12" s="111">
        <f>MAX(B12:AF12)</f>
        <v>50.4</v>
      </c>
      <c r="AI12" s="155">
        <f t="shared" si="13"/>
        <v>26</v>
      </c>
    </row>
    <row r="13" spans="1:39" x14ac:dyDescent="0.2">
      <c r="A13" s="79" t="s">
        <v>153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0.2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0.2</v>
      </c>
      <c r="AF13" s="158">
        <v>6.8</v>
      </c>
      <c r="AG13" s="99">
        <f t="shared" si="11"/>
        <v>7.2</v>
      </c>
      <c r="AH13" s="111">
        <f t="shared" si="12"/>
        <v>6.8</v>
      </c>
      <c r="AI13" s="155">
        <f t="shared" si="13"/>
        <v>28</v>
      </c>
      <c r="AJ13" s="11" t="s">
        <v>37</v>
      </c>
    </row>
    <row r="14" spans="1:39" x14ac:dyDescent="0.2">
      <c r="A14" s="79" t="s">
        <v>154</v>
      </c>
      <c r="B14" s="158">
        <v>0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1.5999999999999999</v>
      </c>
      <c r="N14" s="158">
        <v>0</v>
      </c>
      <c r="O14" s="158">
        <v>0.4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0.4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4.4000000000000004</v>
      </c>
      <c r="AF14" s="158">
        <v>36.600000000000009</v>
      </c>
      <c r="AG14" s="99">
        <f>SUM(B14:AF14)</f>
        <v>43.400000000000006</v>
      </c>
      <c r="AH14" s="111">
        <f>MAX(B14:AF14)</f>
        <v>36.600000000000009</v>
      </c>
      <c r="AI14" s="155">
        <f t="shared" si="13"/>
        <v>26</v>
      </c>
    </row>
    <row r="15" spans="1:39" x14ac:dyDescent="0.2">
      <c r="A15" s="79" t="s">
        <v>5</v>
      </c>
      <c r="B15" s="158">
        <v>0</v>
      </c>
      <c r="C15" s="158">
        <v>0</v>
      </c>
      <c r="D15" s="158">
        <v>0</v>
      </c>
      <c r="E15" s="158">
        <v>0</v>
      </c>
      <c r="F15" s="158">
        <v>0</v>
      </c>
      <c r="G15" s="158">
        <v>0.2</v>
      </c>
      <c r="H15" s="158">
        <v>0.60000000000000009</v>
      </c>
      <c r="I15" s="158">
        <v>0</v>
      </c>
      <c r="J15" s="158">
        <v>0</v>
      </c>
      <c r="K15" s="158">
        <v>0</v>
      </c>
      <c r="L15" s="158">
        <v>0</v>
      </c>
      <c r="M15" s="158">
        <v>5.6</v>
      </c>
      <c r="N15" s="158">
        <v>0</v>
      </c>
      <c r="O15" s="158">
        <v>1.2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0.8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53.800000000000018</v>
      </c>
      <c r="AF15" s="158">
        <v>0</v>
      </c>
      <c r="AG15" s="99">
        <f t="shared" ref="AG15" si="14">SUM(B15:AF15)</f>
        <v>62.200000000000017</v>
      </c>
      <c r="AH15" s="111">
        <f t="shared" ref="AH15:AH17" si="15">MAX(B15:AF15)</f>
        <v>53.800000000000018</v>
      </c>
      <c r="AI15" s="155">
        <f t="shared" ref="AI15:AI18" si="16">COUNTIF(B15:AF15,"=0,0")</f>
        <v>25</v>
      </c>
    </row>
    <row r="16" spans="1:39" x14ac:dyDescent="0.2">
      <c r="A16" s="79" t="s">
        <v>6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99">
        <f t="shared" ref="AG16:AG17" si="17">SUM(B16:AF16)</f>
        <v>0</v>
      </c>
      <c r="AH16" s="111">
        <f t="shared" si="15"/>
        <v>0</v>
      </c>
      <c r="AI16" s="155">
        <f t="shared" si="16"/>
        <v>31</v>
      </c>
      <c r="AM16" t="s">
        <v>37</v>
      </c>
    </row>
    <row r="17" spans="1:40" x14ac:dyDescent="0.2">
      <c r="A17" s="79" t="s">
        <v>33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0.4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99">
        <f t="shared" si="17"/>
        <v>0.4</v>
      </c>
      <c r="AH17" s="111">
        <f t="shared" si="15"/>
        <v>0.4</v>
      </c>
      <c r="AI17" s="155">
        <f t="shared" si="16"/>
        <v>30</v>
      </c>
    </row>
    <row r="18" spans="1:40" x14ac:dyDescent="0.2">
      <c r="A18" s="79" t="s">
        <v>155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2.0000000000000004</v>
      </c>
      <c r="N18" s="158">
        <v>0</v>
      </c>
      <c r="O18" s="158">
        <v>1.2</v>
      </c>
      <c r="P18" s="158">
        <v>0.2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10.399999999999999</v>
      </c>
      <c r="AF18" s="158">
        <v>0.2</v>
      </c>
      <c r="AG18" s="99">
        <f>SUM(B18:AF18)</f>
        <v>13.999999999999998</v>
      </c>
      <c r="AH18" s="111">
        <f>MAX(B18:AF18)</f>
        <v>10.399999999999999</v>
      </c>
      <c r="AI18" s="155">
        <f t="shared" si="16"/>
        <v>26</v>
      </c>
      <c r="AJ18" s="11" t="s">
        <v>37</v>
      </c>
    </row>
    <row r="19" spans="1:40" x14ac:dyDescent="0.2">
      <c r="A19" s="79" t="s">
        <v>156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5.4</v>
      </c>
      <c r="AG19" s="99">
        <f t="shared" ref="AG19" si="18">SUM(B19:AF19)</f>
        <v>5.4</v>
      </c>
      <c r="AH19" s="111">
        <f t="shared" ref="AH19" si="19">MAX(B19:AF19)</f>
        <v>5.4</v>
      </c>
      <c r="AI19" s="155">
        <f t="shared" ref="AI19" si="20">COUNTIF(B19:AF19,"=0,0")</f>
        <v>30</v>
      </c>
      <c r="AN19" t="s">
        <v>37</v>
      </c>
    </row>
    <row r="20" spans="1:40" x14ac:dyDescent="0.2">
      <c r="A20" s="79" t="s">
        <v>157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0.2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0.8</v>
      </c>
      <c r="X20" s="158" t="s">
        <v>209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99">
        <f t="shared" ref="AG20" si="21">SUM(B20:AF20)</f>
        <v>1</v>
      </c>
      <c r="AH20" s="111">
        <f t="shared" ref="AH20" si="22">MAX(B20:AF20)</f>
        <v>0.8</v>
      </c>
      <c r="AI20" s="155">
        <f t="shared" ref="AI20" si="23">COUNTIF(B20:AF20,"=0,0")</f>
        <v>28</v>
      </c>
    </row>
    <row r="21" spans="1:40" x14ac:dyDescent="0.2">
      <c r="A21" s="79" t="s">
        <v>158</v>
      </c>
      <c r="B21" s="158" t="s">
        <v>209</v>
      </c>
      <c r="C21" s="158" t="s">
        <v>209</v>
      </c>
      <c r="D21" s="158" t="s">
        <v>209</v>
      </c>
      <c r="E21" s="158">
        <v>0</v>
      </c>
      <c r="F21" s="158" t="s">
        <v>209</v>
      </c>
      <c r="G21" s="158" t="s">
        <v>209</v>
      </c>
      <c r="H21" s="158" t="s">
        <v>209</v>
      </c>
      <c r="I21" s="158" t="s">
        <v>209</v>
      </c>
      <c r="J21" s="158" t="s">
        <v>209</v>
      </c>
      <c r="K21" s="158" t="s">
        <v>209</v>
      </c>
      <c r="L21" s="158" t="s">
        <v>209</v>
      </c>
      <c r="M21" s="158" t="s">
        <v>209</v>
      </c>
      <c r="N21" s="158" t="s">
        <v>209</v>
      </c>
      <c r="O21" s="158" t="s">
        <v>209</v>
      </c>
      <c r="P21" s="158" t="s">
        <v>209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1</v>
      </c>
      <c r="X21" s="158" t="s">
        <v>209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99">
        <f t="shared" ref="AG21" si="24">SUM(B21:AF21)</f>
        <v>1</v>
      </c>
      <c r="AH21" s="111">
        <f>MAX(B21:AF21)</f>
        <v>1</v>
      </c>
      <c r="AI21" s="155">
        <f t="shared" ref="AI21" si="25">COUNTIF(B21:AF21,"=0,0")</f>
        <v>15</v>
      </c>
    </row>
    <row r="22" spans="1:40" x14ac:dyDescent="0.2">
      <c r="A22" s="79" t="s">
        <v>10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1.5999999999999999</v>
      </c>
      <c r="P22" s="158">
        <v>0.4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2</v>
      </c>
      <c r="X22" s="158">
        <v>0.60000000000000009</v>
      </c>
      <c r="Y22" s="158">
        <v>0.2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0.6</v>
      </c>
      <c r="AF22" s="158">
        <v>4.6000000000000005</v>
      </c>
      <c r="AG22" s="99">
        <f t="shared" ref="AG22" si="26">SUM(B22:AF22)</f>
        <v>10</v>
      </c>
      <c r="AH22" s="111">
        <f t="shared" ref="AH22:AH23" si="27">MAX(B22:AF22)</f>
        <v>4.6000000000000005</v>
      </c>
      <c r="AI22" s="155">
        <f t="shared" ref="AI22:AI23" si="28">COUNTIF(B22:AF22,"=0,0")</f>
        <v>24</v>
      </c>
    </row>
    <row r="23" spans="1:40" ht="13.5" thickBot="1" x14ac:dyDescent="0.25">
      <c r="A23" s="79" t="s">
        <v>143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1.2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3.6</v>
      </c>
      <c r="AF23" s="158">
        <v>0.4</v>
      </c>
      <c r="AG23" s="99">
        <f t="shared" ref="AG23" si="29">SUM(B23:AF23)</f>
        <v>5.2</v>
      </c>
      <c r="AH23" s="111">
        <f t="shared" si="27"/>
        <v>3.6</v>
      </c>
      <c r="AI23" s="155">
        <f t="shared" si="28"/>
        <v>28</v>
      </c>
      <c r="AK23" s="11" t="s">
        <v>37</v>
      </c>
    </row>
    <row r="24" spans="1:40" s="5" customFormat="1" ht="17.100000000000001" customHeight="1" x14ac:dyDescent="0.2">
      <c r="A24" s="147" t="s">
        <v>24</v>
      </c>
      <c r="B24" s="148">
        <f t="shared" ref="B24:AH24" si="30">MAX(B5:B23)</f>
        <v>2.4000000000000004</v>
      </c>
      <c r="C24" s="149">
        <f t="shared" si="30"/>
        <v>4.4000000000000004</v>
      </c>
      <c r="D24" s="149">
        <f t="shared" si="30"/>
        <v>0</v>
      </c>
      <c r="E24" s="149">
        <f t="shared" si="30"/>
        <v>0</v>
      </c>
      <c r="F24" s="149">
        <f t="shared" si="30"/>
        <v>0</v>
      </c>
      <c r="G24" s="149">
        <f t="shared" si="30"/>
        <v>1.7999999999999998</v>
      </c>
      <c r="H24" s="149">
        <f t="shared" si="30"/>
        <v>1</v>
      </c>
      <c r="I24" s="149">
        <f t="shared" si="30"/>
        <v>0.60000000000000009</v>
      </c>
      <c r="J24" s="149">
        <f t="shared" si="30"/>
        <v>0.2</v>
      </c>
      <c r="K24" s="149">
        <f t="shared" si="30"/>
        <v>0</v>
      </c>
      <c r="L24" s="149">
        <f t="shared" si="30"/>
        <v>0</v>
      </c>
      <c r="M24" s="149">
        <f t="shared" si="30"/>
        <v>5.6</v>
      </c>
      <c r="N24" s="149">
        <f t="shared" si="30"/>
        <v>1</v>
      </c>
      <c r="O24" s="149">
        <f t="shared" si="30"/>
        <v>1.5999999999999999</v>
      </c>
      <c r="P24" s="149">
        <f t="shared" si="30"/>
        <v>0.4</v>
      </c>
      <c r="Q24" s="149">
        <f t="shared" si="30"/>
        <v>0.4</v>
      </c>
      <c r="R24" s="149">
        <f t="shared" si="30"/>
        <v>0</v>
      </c>
      <c r="S24" s="149">
        <f t="shared" si="30"/>
        <v>0</v>
      </c>
      <c r="T24" s="149">
        <f t="shared" si="30"/>
        <v>0</v>
      </c>
      <c r="U24" s="149">
        <f t="shared" si="30"/>
        <v>0</v>
      </c>
      <c r="V24" s="149">
        <f t="shared" si="30"/>
        <v>0</v>
      </c>
      <c r="W24" s="149">
        <f t="shared" si="30"/>
        <v>50.4</v>
      </c>
      <c r="X24" s="149">
        <f t="shared" si="30"/>
        <v>33.4</v>
      </c>
      <c r="Y24" s="149">
        <f t="shared" si="30"/>
        <v>0.4</v>
      </c>
      <c r="Z24" s="149">
        <f t="shared" si="30"/>
        <v>0.4</v>
      </c>
      <c r="AA24" s="149">
        <f t="shared" si="30"/>
        <v>0.2</v>
      </c>
      <c r="AB24" s="149">
        <f t="shared" si="30"/>
        <v>0</v>
      </c>
      <c r="AC24" s="149">
        <f t="shared" si="30"/>
        <v>0</v>
      </c>
      <c r="AD24" s="149">
        <f t="shared" si="30"/>
        <v>0</v>
      </c>
      <c r="AE24" s="149">
        <f t="shared" si="30"/>
        <v>53.800000000000018</v>
      </c>
      <c r="AF24" s="150">
        <f t="shared" si="30"/>
        <v>50.000000000000007</v>
      </c>
      <c r="AG24" s="151">
        <f t="shared" si="30"/>
        <v>90.4</v>
      </c>
      <c r="AH24" s="156">
        <f t="shared" si="30"/>
        <v>53.800000000000018</v>
      </c>
      <c r="AI24" s="234"/>
    </row>
    <row r="25" spans="1:40" s="8" customFormat="1" ht="13.5" thickBot="1" x14ac:dyDescent="0.25">
      <c r="A25" s="163" t="s">
        <v>25</v>
      </c>
      <c r="B25" s="164">
        <f t="shared" ref="B25:AG25" si="31">SUM(B5:B23)</f>
        <v>2.4000000000000004</v>
      </c>
      <c r="C25" s="165">
        <f t="shared" si="31"/>
        <v>10.6</v>
      </c>
      <c r="D25" s="165">
        <f t="shared" si="31"/>
        <v>0</v>
      </c>
      <c r="E25" s="165">
        <f t="shared" si="31"/>
        <v>0</v>
      </c>
      <c r="F25" s="165">
        <f t="shared" si="31"/>
        <v>0</v>
      </c>
      <c r="G25" s="165">
        <f t="shared" si="31"/>
        <v>2.8</v>
      </c>
      <c r="H25" s="165">
        <f t="shared" si="31"/>
        <v>2.6</v>
      </c>
      <c r="I25" s="165">
        <f t="shared" si="31"/>
        <v>0.60000000000000009</v>
      </c>
      <c r="J25" s="165">
        <f t="shared" si="31"/>
        <v>0.4</v>
      </c>
      <c r="K25" s="165">
        <f t="shared" si="31"/>
        <v>0</v>
      </c>
      <c r="L25" s="165">
        <f t="shared" si="31"/>
        <v>0</v>
      </c>
      <c r="M25" s="165">
        <f t="shared" si="31"/>
        <v>14.6</v>
      </c>
      <c r="N25" s="165">
        <f t="shared" si="31"/>
        <v>1.5999999999999999</v>
      </c>
      <c r="O25" s="165">
        <f t="shared" si="31"/>
        <v>6</v>
      </c>
      <c r="P25" s="165">
        <f t="shared" si="31"/>
        <v>1.2000000000000002</v>
      </c>
      <c r="Q25" s="165">
        <f t="shared" si="31"/>
        <v>0.4</v>
      </c>
      <c r="R25" s="165">
        <f t="shared" si="31"/>
        <v>0</v>
      </c>
      <c r="S25" s="165">
        <f t="shared" si="31"/>
        <v>0</v>
      </c>
      <c r="T25" s="165">
        <f t="shared" si="31"/>
        <v>0</v>
      </c>
      <c r="U25" s="165">
        <f t="shared" si="31"/>
        <v>0</v>
      </c>
      <c r="V25" s="165">
        <f t="shared" si="31"/>
        <v>0</v>
      </c>
      <c r="W25" s="165">
        <f t="shared" si="31"/>
        <v>95.8</v>
      </c>
      <c r="X25" s="165">
        <f t="shared" si="31"/>
        <v>38</v>
      </c>
      <c r="Y25" s="165">
        <f t="shared" si="31"/>
        <v>0.60000000000000009</v>
      </c>
      <c r="Z25" s="165">
        <f t="shared" si="31"/>
        <v>0.4</v>
      </c>
      <c r="AA25" s="165">
        <f t="shared" si="31"/>
        <v>0.2</v>
      </c>
      <c r="AB25" s="165">
        <f t="shared" si="31"/>
        <v>0</v>
      </c>
      <c r="AC25" s="165">
        <f t="shared" si="31"/>
        <v>0</v>
      </c>
      <c r="AD25" s="165">
        <f t="shared" si="31"/>
        <v>0</v>
      </c>
      <c r="AE25" s="165">
        <f t="shared" si="31"/>
        <v>117.4</v>
      </c>
      <c r="AF25" s="166">
        <f t="shared" si="31"/>
        <v>118.20000000000002</v>
      </c>
      <c r="AG25" s="167">
        <f t="shared" si="31"/>
        <v>413.8</v>
      </c>
      <c r="AH25" s="168"/>
      <c r="AI25" s="235"/>
    </row>
    <row r="26" spans="1:40" x14ac:dyDescent="0.2">
      <c r="A26" s="41"/>
      <c r="B26" s="42"/>
      <c r="C26" s="42"/>
      <c r="D26" s="42" t="s">
        <v>90</v>
      </c>
      <c r="E26" s="42"/>
      <c r="F26" s="42"/>
      <c r="G26" s="4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49"/>
      <c r="AE26" s="52" t="s">
        <v>37</v>
      </c>
      <c r="AF26" s="52"/>
      <c r="AG26" s="46"/>
      <c r="AH26" s="50"/>
      <c r="AI26" s="48"/>
      <c r="AJ26" t="s">
        <v>37</v>
      </c>
    </row>
    <row r="27" spans="1:40" x14ac:dyDescent="0.2">
      <c r="A27" s="41"/>
      <c r="B27" s="43" t="s">
        <v>91</v>
      </c>
      <c r="C27" s="43"/>
      <c r="D27" s="43"/>
      <c r="E27" s="43"/>
      <c r="F27" s="43"/>
      <c r="G27" s="43"/>
      <c r="H27" s="43"/>
      <c r="I27" s="43"/>
      <c r="J27" s="73"/>
      <c r="K27" s="73"/>
      <c r="L27" s="73"/>
      <c r="M27" s="73" t="s">
        <v>35</v>
      </c>
      <c r="N27" s="73"/>
      <c r="O27" s="73"/>
      <c r="P27" s="73"/>
      <c r="Q27" s="73"/>
      <c r="R27" s="73"/>
      <c r="S27" s="73"/>
      <c r="T27" s="172" t="s">
        <v>86</v>
      </c>
      <c r="U27" s="172"/>
      <c r="V27" s="172"/>
      <c r="W27" s="172"/>
      <c r="X27" s="172"/>
      <c r="Y27" s="73"/>
      <c r="Z27" s="73"/>
      <c r="AA27" s="73"/>
      <c r="AB27" s="73"/>
      <c r="AC27" s="73"/>
      <c r="AD27" s="73"/>
      <c r="AE27" s="73"/>
      <c r="AF27" s="85"/>
      <c r="AG27" s="46"/>
      <c r="AH27" s="73"/>
      <c r="AI27" s="48"/>
    </row>
    <row r="28" spans="1:40" x14ac:dyDescent="0.2">
      <c r="A28" s="44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 t="s">
        <v>36</v>
      </c>
      <c r="N28" s="74"/>
      <c r="O28" s="74"/>
      <c r="P28" s="74"/>
      <c r="Q28" s="73"/>
      <c r="R28" s="73"/>
      <c r="S28" s="73"/>
      <c r="T28" s="173" t="s">
        <v>87</v>
      </c>
      <c r="U28" s="173"/>
      <c r="V28" s="173"/>
      <c r="W28" s="173"/>
      <c r="X28" s="173"/>
      <c r="Y28" s="73"/>
      <c r="Z28" s="73"/>
      <c r="AA28" s="73"/>
      <c r="AB28" s="73"/>
      <c r="AC28" s="73"/>
      <c r="AD28" s="49"/>
      <c r="AE28" s="49"/>
      <c r="AF28" s="49"/>
      <c r="AG28" s="46"/>
      <c r="AH28" s="73"/>
      <c r="AI28" s="45"/>
    </row>
    <row r="29" spans="1:40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49"/>
      <c r="AE29" s="49"/>
      <c r="AF29" s="49"/>
      <c r="AG29" s="46"/>
      <c r="AH29" s="74"/>
      <c r="AI29" s="45"/>
    </row>
    <row r="30" spans="1:40" x14ac:dyDescent="0.2">
      <c r="A30" s="44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49"/>
      <c r="AF30" s="49"/>
      <c r="AG30" s="46"/>
      <c r="AH30" s="50"/>
      <c r="AI30" s="56"/>
    </row>
    <row r="31" spans="1:40" x14ac:dyDescent="0.2">
      <c r="A31" s="4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50"/>
      <c r="AF31" s="50"/>
      <c r="AG31" s="46"/>
      <c r="AH31" s="50"/>
      <c r="AI31" s="56"/>
    </row>
    <row r="32" spans="1:40" ht="13.5" thickBot="1" x14ac:dyDescent="0.25">
      <c r="A32" s="53"/>
      <c r="B32" s="54"/>
      <c r="C32" s="54"/>
      <c r="D32" s="54"/>
      <c r="E32" s="54"/>
      <c r="F32" s="54"/>
      <c r="G32" s="54" t="s">
        <v>37</v>
      </c>
      <c r="H32" s="54"/>
      <c r="I32" s="54"/>
      <c r="J32" s="54"/>
      <c r="K32" s="54"/>
      <c r="L32" s="54" t="s">
        <v>37</v>
      </c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/>
      <c r="AH32" s="57"/>
      <c r="AI32" s="51" t="s">
        <v>37</v>
      </c>
    </row>
    <row r="35" spans="5:38" x14ac:dyDescent="0.2">
      <c r="G35" s="2" t="s">
        <v>37</v>
      </c>
      <c r="U35" s="2" t="s">
        <v>37</v>
      </c>
      <c r="Y35" s="2" t="s">
        <v>37</v>
      </c>
      <c r="AL35" t="s">
        <v>37</v>
      </c>
    </row>
    <row r="36" spans="5:38" x14ac:dyDescent="0.2">
      <c r="E36" s="2" t="s">
        <v>37</v>
      </c>
      <c r="Q36" s="2" t="s">
        <v>37</v>
      </c>
      <c r="T36" s="2" t="s">
        <v>37</v>
      </c>
      <c r="V36" s="2" t="s">
        <v>37</v>
      </c>
      <c r="X36" s="2" t="s">
        <v>37</v>
      </c>
      <c r="Y36" s="2" t="s">
        <v>37</v>
      </c>
      <c r="Z36" s="2" t="s">
        <v>37</v>
      </c>
      <c r="AJ36" t="s">
        <v>37</v>
      </c>
    </row>
    <row r="37" spans="5:38" x14ac:dyDescent="0.2">
      <c r="H37" s="2" t="s">
        <v>37</v>
      </c>
      <c r="J37" s="2" t="s">
        <v>37</v>
      </c>
      <c r="M37" s="2" t="s">
        <v>37</v>
      </c>
      <c r="P37" s="2" t="s">
        <v>37</v>
      </c>
      <c r="Q37" s="2" t="s">
        <v>37</v>
      </c>
      <c r="R37" s="2" t="s">
        <v>37</v>
      </c>
      <c r="S37" s="2" t="s">
        <v>37</v>
      </c>
      <c r="T37" s="2" t="s">
        <v>37</v>
      </c>
      <c r="V37" s="2" t="s">
        <v>37</v>
      </c>
      <c r="W37" s="2" t="s">
        <v>37</v>
      </c>
      <c r="X37" s="2" t="s">
        <v>37</v>
      </c>
      <c r="Z37" s="2" t="s">
        <v>37</v>
      </c>
      <c r="AB37" s="2" t="s">
        <v>37</v>
      </c>
      <c r="AH37" s="1" t="s">
        <v>37</v>
      </c>
      <c r="AJ37" t="s">
        <v>37</v>
      </c>
    </row>
    <row r="38" spans="5:38" x14ac:dyDescent="0.2">
      <c r="P38" s="2" t="s">
        <v>37</v>
      </c>
      <c r="Q38" s="2" t="s">
        <v>37</v>
      </c>
      <c r="S38" s="2" t="s">
        <v>37</v>
      </c>
      <c r="T38" s="2" t="s">
        <v>37</v>
      </c>
      <c r="U38" s="2" t="s">
        <v>37</v>
      </c>
      <c r="V38" s="2" t="s">
        <v>37</v>
      </c>
      <c r="W38" s="2" t="s">
        <v>37</v>
      </c>
      <c r="AB38" s="2" t="s">
        <v>37</v>
      </c>
      <c r="AC38" s="2" t="s">
        <v>37</v>
      </c>
      <c r="AG38" s="7" t="s">
        <v>37</v>
      </c>
      <c r="AH38" s="1" t="s">
        <v>37</v>
      </c>
      <c r="AJ38" s="11" t="s">
        <v>37</v>
      </c>
    </row>
    <row r="39" spans="5:38" x14ac:dyDescent="0.2">
      <c r="F39" s="2" t="s">
        <v>37</v>
      </c>
      <c r="J39" s="2" t="s">
        <v>37</v>
      </c>
      <c r="O39" s="2" t="s">
        <v>212</v>
      </c>
      <c r="P39" s="2" t="s">
        <v>37</v>
      </c>
      <c r="S39" s="2" t="s">
        <v>37</v>
      </c>
      <c r="T39" s="2" t="s">
        <v>37</v>
      </c>
      <c r="U39" s="2" t="s">
        <v>37</v>
      </c>
      <c r="V39" s="2" t="s">
        <v>37</v>
      </c>
      <c r="X39" s="2" t="s">
        <v>37</v>
      </c>
      <c r="Z39" s="2" t="s">
        <v>37</v>
      </c>
      <c r="AI39" s="10" t="s">
        <v>37</v>
      </c>
      <c r="AJ39" s="11" t="s">
        <v>37</v>
      </c>
    </row>
    <row r="40" spans="5:38" x14ac:dyDescent="0.2">
      <c r="G40" s="2" t="s">
        <v>37</v>
      </c>
      <c r="K40" s="2" t="s">
        <v>37</v>
      </c>
      <c r="L40" s="2" t="s">
        <v>37</v>
      </c>
      <c r="M40" s="2" t="s">
        <v>37</v>
      </c>
      <c r="P40" s="2" t="s">
        <v>37</v>
      </c>
      <c r="Q40" s="2" t="s">
        <v>37</v>
      </c>
      <c r="S40" s="2" t="s">
        <v>37</v>
      </c>
      <c r="T40" s="2" t="s">
        <v>37</v>
      </c>
      <c r="W40" s="2" t="s">
        <v>37</v>
      </c>
      <c r="Y40" s="2" t="s">
        <v>37</v>
      </c>
      <c r="Z40" s="2" t="s">
        <v>37</v>
      </c>
      <c r="AB40" s="2" t="s">
        <v>37</v>
      </c>
    </row>
    <row r="41" spans="5:38" x14ac:dyDescent="0.2">
      <c r="H41" s="2" t="s">
        <v>37</v>
      </c>
      <c r="K41" s="2" t="s">
        <v>37</v>
      </c>
      <c r="S41" s="2" t="s">
        <v>37</v>
      </c>
      <c r="W41" s="2" t="s">
        <v>37</v>
      </c>
    </row>
    <row r="42" spans="5:38" x14ac:dyDescent="0.2">
      <c r="Q42" s="2" t="s">
        <v>37</v>
      </c>
      <c r="R42" s="2" t="s">
        <v>37</v>
      </c>
      <c r="X42" s="2" t="s">
        <v>37</v>
      </c>
      <c r="AE42" s="2" t="s">
        <v>37</v>
      </c>
    </row>
    <row r="43" spans="5:38" x14ac:dyDescent="0.2">
      <c r="S43" s="2" t="s">
        <v>37</v>
      </c>
      <c r="X43" s="2" t="s">
        <v>37</v>
      </c>
      <c r="AC43" s="2" t="s">
        <v>37</v>
      </c>
      <c r="AI43" s="10" t="s">
        <v>37</v>
      </c>
      <c r="AJ43" s="11" t="s">
        <v>37</v>
      </c>
    </row>
    <row r="44" spans="5:38" x14ac:dyDescent="0.2">
      <c r="Y44" s="2" t="s">
        <v>37</v>
      </c>
    </row>
    <row r="48" spans="5:38" x14ac:dyDescent="0.2">
      <c r="S48" s="2" t="s">
        <v>37</v>
      </c>
    </row>
  </sheetData>
  <sheetProtection algorithmName="SHA-512" hashValue="S8M6KgRK4zX28IyDFZiqvhGVX2QpRJMDkfQAkl+8kOHPpdEGZyelofw12Kh+ceUpn8MPuY1Y0Z/QZQzn9FKdaQ==" saltValue="onhXMQEujV+uwrMJXyFXYA==" spinCount="100000" sheet="1" objects="1" scenarios="1"/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24:AI25"/>
    <mergeCell ref="S3:S4"/>
    <mergeCell ref="T27:X27"/>
    <mergeCell ref="R3:R4"/>
    <mergeCell ref="T28:X28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9:AG20 AG21:AG23 AG9" formula="1"/>
    <ignoredError sqref="AE24:AE25 AF24:AF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204</v>
      </c>
      <c r="B1" s="12" t="s">
        <v>38</v>
      </c>
      <c r="C1" s="12" t="s">
        <v>39</v>
      </c>
      <c r="D1" s="12" t="s">
        <v>40</v>
      </c>
      <c r="E1" s="12" t="s">
        <v>41</v>
      </c>
      <c r="F1" s="12" t="s">
        <v>42</v>
      </c>
      <c r="G1" s="12" t="s">
        <v>43</v>
      </c>
      <c r="H1" s="12" t="s">
        <v>92</v>
      </c>
      <c r="I1" s="12" t="s">
        <v>44</v>
      </c>
      <c r="J1" s="13"/>
      <c r="K1" s="13"/>
      <c r="L1" s="13"/>
      <c r="M1" s="13"/>
    </row>
    <row r="2" spans="1:13" s="19" customFormat="1" x14ac:dyDescent="0.2">
      <c r="A2" s="15" t="s">
        <v>159</v>
      </c>
      <c r="B2" s="15" t="s">
        <v>45</v>
      </c>
      <c r="C2" s="16" t="s">
        <v>46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47</v>
      </c>
      <c r="J2" s="13"/>
      <c r="K2" s="13"/>
      <c r="L2" s="13"/>
      <c r="M2" s="13"/>
    </row>
    <row r="3" spans="1:13" ht="12.75" customHeight="1" x14ac:dyDescent="0.2">
      <c r="A3" s="15" t="s">
        <v>160</v>
      </c>
      <c r="B3" s="15" t="s">
        <v>45</v>
      </c>
      <c r="C3" s="16" t="s">
        <v>48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49</v>
      </c>
      <c r="J3" s="21"/>
      <c r="K3" s="21"/>
      <c r="L3" s="21"/>
      <c r="M3" s="21"/>
    </row>
    <row r="4" spans="1:13" x14ac:dyDescent="0.2">
      <c r="A4" s="15" t="s">
        <v>161</v>
      </c>
      <c r="B4" s="15" t="s">
        <v>45</v>
      </c>
      <c r="C4" s="16" t="s">
        <v>50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51</v>
      </c>
      <c r="J4" s="21"/>
      <c r="K4" s="21"/>
      <c r="L4" s="21"/>
      <c r="M4" s="21"/>
    </row>
    <row r="5" spans="1:13" ht="14.25" customHeight="1" x14ac:dyDescent="0.2">
      <c r="A5" s="15" t="s">
        <v>162</v>
      </c>
      <c r="B5" s="15" t="s">
        <v>94</v>
      </c>
      <c r="C5" s="16" t="s">
        <v>95</v>
      </c>
      <c r="D5" s="60">
        <v>-11148083</v>
      </c>
      <c r="E5" s="61">
        <v>-53763736</v>
      </c>
      <c r="F5" s="22">
        <v>347</v>
      </c>
      <c r="G5" s="20">
        <v>43199</v>
      </c>
      <c r="H5" s="18">
        <v>1</v>
      </c>
      <c r="I5" s="16" t="s">
        <v>96</v>
      </c>
      <c r="J5" s="21"/>
      <c r="K5" s="21"/>
      <c r="L5" s="21"/>
      <c r="M5" s="21"/>
    </row>
    <row r="6" spans="1:13" ht="14.25" customHeight="1" x14ac:dyDescent="0.2">
      <c r="A6" s="15" t="s">
        <v>163</v>
      </c>
      <c r="B6" s="15" t="s">
        <v>94</v>
      </c>
      <c r="C6" s="16" t="s">
        <v>97</v>
      </c>
      <c r="D6" s="61">
        <v>-22955028</v>
      </c>
      <c r="E6" s="61">
        <v>-55626001</v>
      </c>
      <c r="F6" s="22">
        <v>605</v>
      </c>
      <c r="G6" s="20">
        <v>43203</v>
      </c>
      <c r="H6" s="18">
        <v>1</v>
      </c>
      <c r="I6" s="16" t="s">
        <v>98</v>
      </c>
      <c r="J6" s="21"/>
      <c r="K6" s="21"/>
      <c r="L6" s="21"/>
      <c r="M6" s="21"/>
    </row>
    <row r="7" spans="1:13" s="24" customFormat="1" x14ac:dyDescent="0.2">
      <c r="A7" s="15" t="s">
        <v>164</v>
      </c>
      <c r="B7" s="15" t="s">
        <v>45</v>
      </c>
      <c r="C7" s="16" t="s">
        <v>52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53</v>
      </c>
      <c r="J7" s="21"/>
      <c r="K7" s="21"/>
      <c r="L7" s="21"/>
      <c r="M7" s="21"/>
    </row>
    <row r="8" spans="1:13" s="24" customFormat="1" x14ac:dyDescent="0.2">
      <c r="A8" s="15" t="s">
        <v>165</v>
      </c>
      <c r="B8" s="15" t="s">
        <v>45</v>
      </c>
      <c r="C8" s="16" t="s">
        <v>54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99</v>
      </c>
      <c r="J8" s="21"/>
      <c r="K8" s="21"/>
      <c r="L8" s="21"/>
      <c r="M8" s="21"/>
    </row>
    <row r="9" spans="1:13" s="24" customFormat="1" x14ac:dyDescent="0.2">
      <c r="A9" s="15" t="s">
        <v>166</v>
      </c>
      <c r="B9" s="15" t="s">
        <v>94</v>
      </c>
      <c r="C9" s="16" t="s">
        <v>100</v>
      </c>
      <c r="D9" s="61">
        <v>-19945539</v>
      </c>
      <c r="E9" s="61">
        <v>-54368533</v>
      </c>
      <c r="F9" s="22">
        <v>624</v>
      </c>
      <c r="G9" s="20">
        <v>43129</v>
      </c>
      <c r="H9" s="18">
        <v>1</v>
      </c>
      <c r="I9" s="23" t="s">
        <v>101</v>
      </c>
      <c r="J9" s="21"/>
      <c r="K9" s="21"/>
      <c r="L9" s="21"/>
      <c r="M9" s="21"/>
    </row>
    <row r="10" spans="1:13" s="24" customFormat="1" x14ac:dyDescent="0.2">
      <c r="A10" s="15" t="s">
        <v>167</v>
      </c>
      <c r="B10" s="15" t="s">
        <v>94</v>
      </c>
      <c r="C10" s="16" t="s">
        <v>103</v>
      </c>
      <c r="D10" s="61">
        <v>-21246756</v>
      </c>
      <c r="E10" s="61">
        <v>-564560442</v>
      </c>
      <c r="F10" s="22">
        <v>329</v>
      </c>
      <c r="G10" s="20" t="s">
        <v>104</v>
      </c>
      <c r="H10" s="18">
        <v>1</v>
      </c>
      <c r="I10" s="23" t="s">
        <v>105</v>
      </c>
      <c r="J10" s="21"/>
      <c r="K10" s="21"/>
      <c r="L10" s="21"/>
      <c r="M10" s="21"/>
    </row>
    <row r="11" spans="1:13" s="24" customFormat="1" x14ac:dyDescent="0.2">
      <c r="A11" s="15" t="s">
        <v>168</v>
      </c>
      <c r="B11" s="15" t="s">
        <v>94</v>
      </c>
      <c r="C11" s="16" t="s">
        <v>106</v>
      </c>
      <c r="D11" s="61">
        <v>-21298278</v>
      </c>
      <c r="E11" s="61">
        <v>-52068917</v>
      </c>
      <c r="F11" s="22">
        <v>345</v>
      </c>
      <c r="G11" s="20">
        <v>43196</v>
      </c>
      <c r="H11" s="18">
        <v>1</v>
      </c>
      <c r="I11" s="23" t="s">
        <v>107</v>
      </c>
      <c r="J11" s="21"/>
      <c r="K11" s="21"/>
      <c r="L11" s="21"/>
      <c r="M11" s="21"/>
    </row>
    <row r="12" spans="1:13" s="24" customFormat="1" x14ac:dyDescent="0.2">
      <c r="A12" s="15" t="s">
        <v>169</v>
      </c>
      <c r="B12" s="15" t="s">
        <v>94</v>
      </c>
      <c r="C12" s="16" t="s">
        <v>109</v>
      </c>
      <c r="D12" s="61">
        <v>-22657056</v>
      </c>
      <c r="E12" s="61">
        <v>-54819306</v>
      </c>
      <c r="F12" s="22">
        <v>456</v>
      </c>
      <c r="G12" s="20">
        <v>43165</v>
      </c>
      <c r="H12" s="18">
        <v>1</v>
      </c>
      <c r="I12" s="23" t="s">
        <v>110</v>
      </c>
      <c r="J12" s="21"/>
      <c r="K12" s="21"/>
      <c r="L12" s="21"/>
      <c r="M12" s="21"/>
    </row>
    <row r="13" spans="1:13" s="70" customFormat="1" ht="15" x14ac:dyDescent="0.25">
      <c r="A13" s="62" t="s">
        <v>170</v>
      </c>
      <c r="B13" s="62" t="s">
        <v>94</v>
      </c>
      <c r="C13" s="63" t="s">
        <v>111</v>
      </c>
      <c r="D13" s="64">
        <v>-19587528</v>
      </c>
      <c r="E13" s="64">
        <v>-54030083</v>
      </c>
      <c r="F13" s="65">
        <v>540</v>
      </c>
      <c r="G13" s="66">
        <v>43206</v>
      </c>
      <c r="H13" s="67">
        <v>1</v>
      </c>
      <c r="I13" s="68" t="s">
        <v>112</v>
      </c>
      <c r="J13" s="69"/>
      <c r="K13" s="69"/>
      <c r="L13" s="69"/>
      <c r="M13" s="69"/>
    </row>
    <row r="14" spans="1:13" x14ac:dyDescent="0.2">
      <c r="A14" s="15" t="s">
        <v>171</v>
      </c>
      <c r="B14" s="15" t="s">
        <v>45</v>
      </c>
      <c r="C14" s="16" t="s">
        <v>113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55</v>
      </c>
      <c r="J14" s="21"/>
      <c r="K14" s="21"/>
      <c r="L14" s="21"/>
      <c r="M14" s="21"/>
    </row>
    <row r="15" spans="1:13" x14ac:dyDescent="0.2">
      <c r="A15" s="15" t="s">
        <v>172</v>
      </c>
      <c r="B15" s="15" t="s">
        <v>45</v>
      </c>
      <c r="C15" s="16" t="s">
        <v>114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56</v>
      </c>
      <c r="J15" s="21"/>
      <c r="K15" s="21"/>
      <c r="L15" s="21" t="s">
        <v>37</v>
      </c>
      <c r="M15" s="21"/>
    </row>
    <row r="16" spans="1:13" x14ac:dyDescent="0.2">
      <c r="A16" s="15" t="s">
        <v>173</v>
      </c>
      <c r="B16" s="15" t="s">
        <v>45</v>
      </c>
      <c r="C16" s="16" t="s">
        <v>115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88</v>
      </c>
      <c r="J16" s="21"/>
      <c r="K16" s="21"/>
      <c r="L16" s="21"/>
      <c r="M16" s="21"/>
    </row>
    <row r="17" spans="1:13" ht="13.5" customHeight="1" x14ac:dyDescent="0.2">
      <c r="A17" s="15" t="s">
        <v>174</v>
      </c>
      <c r="B17" s="15" t="s">
        <v>45</v>
      </c>
      <c r="C17" s="16" t="s">
        <v>116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57</v>
      </c>
      <c r="J17" s="21"/>
      <c r="K17" s="21"/>
      <c r="L17" s="21"/>
      <c r="M17" s="21"/>
    </row>
    <row r="18" spans="1:13" ht="13.5" customHeight="1" x14ac:dyDescent="0.2">
      <c r="A18" s="15" t="s">
        <v>175</v>
      </c>
      <c r="B18" s="15" t="s">
        <v>45</v>
      </c>
      <c r="C18" s="16" t="s">
        <v>117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58</v>
      </c>
      <c r="J18" s="21"/>
      <c r="K18" s="21"/>
      <c r="L18" s="21" t="s">
        <v>37</v>
      </c>
      <c r="M18" s="21"/>
    </row>
    <row r="19" spans="1:13" x14ac:dyDescent="0.2">
      <c r="A19" s="15" t="s">
        <v>176</v>
      </c>
      <c r="B19" s="15" t="s">
        <v>45</v>
      </c>
      <c r="C19" s="16" t="s">
        <v>118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59</v>
      </c>
      <c r="J19" s="21"/>
      <c r="K19" s="21"/>
      <c r="L19" s="21" t="s">
        <v>37</v>
      </c>
      <c r="M19" s="21"/>
    </row>
    <row r="20" spans="1:13" x14ac:dyDescent="0.2">
      <c r="A20" s="15" t="s">
        <v>177</v>
      </c>
      <c r="B20" s="15" t="s">
        <v>45</v>
      </c>
      <c r="C20" s="16" t="s">
        <v>119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60</v>
      </c>
      <c r="J20" s="21"/>
      <c r="K20" s="21"/>
      <c r="L20" s="21"/>
      <c r="M20" s="21"/>
    </row>
    <row r="21" spans="1:13" x14ac:dyDescent="0.2">
      <c r="A21" s="15" t="s">
        <v>178</v>
      </c>
      <c r="B21" s="15" t="s">
        <v>94</v>
      </c>
      <c r="C21" s="16" t="s">
        <v>120</v>
      </c>
      <c r="D21" s="61">
        <v>-22308694</v>
      </c>
      <c r="E21" s="71">
        <v>-54325833</v>
      </c>
      <c r="F21" s="22">
        <v>340</v>
      </c>
      <c r="G21" s="20">
        <v>43159</v>
      </c>
      <c r="H21" s="18">
        <v>1</v>
      </c>
      <c r="I21" s="16" t="s">
        <v>121</v>
      </c>
      <c r="J21" s="21"/>
      <c r="K21" s="21"/>
      <c r="L21" s="21"/>
      <c r="M21" s="21" t="s">
        <v>37</v>
      </c>
    </row>
    <row r="22" spans="1:13" ht="25.5" x14ac:dyDescent="0.2">
      <c r="A22" s="15" t="s">
        <v>179</v>
      </c>
      <c r="B22" s="15" t="s">
        <v>94</v>
      </c>
      <c r="C22" s="16" t="s">
        <v>122</v>
      </c>
      <c r="D22" s="61">
        <v>-23644881</v>
      </c>
      <c r="E22" s="71">
        <v>-54570289</v>
      </c>
      <c r="F22" s="22">
        <v>319</v>
      </c>
      <c r="G22" s="20">
        <v>43204</v>
      </c>
      <c r="H22" s="18">
        <v>1</v>
      </c>
      <c r="I22" s="16" t="s">
        <v>123</v>
      </c>
      <c r="J22" s="21"/>
      <c r="K22" s="21"/>
      <c r="L22" s="21"/>
      <c r="M22" s="21"/>
    </row>
    <row r="23" spans="1:13" x14ac:dyDescent="0.2">
      <c r="A23" s="15" t="s">
        <v>180</v>
      </c>
      <c r="B23" s="15" t="s">
        <v>94</v>
      </c>
      <c r="C23" s="16" t="s">
        <v>124</v>
      </c>
      <c r="D23" s="61">
        <v>-22092833</v>
      </c>
      <c r="E23" s="71">
        <v>-54798833</v>
      </c>
      <c r="F23" s="22">
        <v>360</v>
      </c>
      <c r="G23" s="20">
        <v>43157</v>
      </c>
      <c r="H23" s="18">
        <v>1</v>
      </c>
      <c r="I23" s="16" t="s">
        <v>125</v>
      </c>
      <c r="J23" s="21"/>
      <c r="K23" s="21"/>
      <c r="L23" s="21"/>
      <c r="M23" s="21"/>
    </row>
    <row r="24" spans="1:13" x14ac:dyDescent="0.2">
      <c r="A24" s="15" t="s">
        <v>181</v>
      </c>
      <c r="B24" s="15" t="s">
        <v>45</v>
      </c>
      <c r="C24" s="16" t="s">
        <v>61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62</v>
      </c>
      <c r="J24" s="21"/>
      <c r="K24" s="21"/>
      <c r="L24" s="21" t="s">
        <v>37</v>
      </c>
      <c r="M24" s="21" t="s">
        <v>37</v>
      </c>
    </row>
    <row r="25" spans="1:13" x14ac:dyDescent="0.2">
      <c r="A25" s="15" t="s">
        <v>182</v>
      </c>
      <c r="B25" s="15" t="s">
        <v>45</v>
      </c>
      <c r="C25" s="16" t="s">
        <v>63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64</v>
      </c>
      <c r="J25" s="21"/>
      <c r="K25" s="21"/>
      <c r="L25" s="21" t="s">
        <v>37</v>
      </c>
      <c r="M25" s="21"/>
    </row>
    <row r="26" spans="1:13" s="24" customFormat="1" x14ac:dyDescent="0.2">
      <c r="A26" s="15" t="s">
        <v>183</v>
      </c>
      <c r="B26" s="15" t="s">
        <v>45</v>
      </c>
      <c r="C26" s="16" t="s">
        <v>65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66</v>
      </c>
      <c r="J26" s="21"/>
      <c r="K26" s="21"/>
      <c r="L26" s="21"/>
      <c r="M26" s="21"/>
    </row>
    <row r="27" spans="1:13" x14ac:dyDescent="0.2">
      <c r="A27" s="15" t="s">
        <v>184</v>
      </c>
      <c r="B27" s="15" t="s">
        <v>45</v>
      </c>
      <c r="C27" s="16" t="s">
        <v>67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68</v>
      </c>
      <c r="J27" s="21"/>
      <c r="K27" s="21"/>
      <c r="L27" s="21"/>
      <c r="M27" s="21"/>
    </row>
    <row r="28" spans="1:13" x14ac:dyDescent="0.2">
      <c r="A28" s="15" t="s">
        <v>185</v>
      </c>
      <c r="B28" s="15" t="s">
        <v>94</v>
      </c>
      <c r="C28" s="16" t="s">
        <v>126</v>
      </c>
      <c r="D28" s="61">
        <v>-22575389</v>
      </c>
      <c r="E28" s="61">
        <v>-55160833</v>
      </c>
      <c r="F28" s="18">
        <v>499</v>
      </c>
      <c r="G28" s="20">
        <v>43166</v>
      </c>
      <c r="H28" s="18">
        <v>1</v>
      </c>
      <c r="I28" s="16" t="s">
        <v>127</v>
      </c>
      <c r="J28" s="21"/>
      <c r="K28" s="21"/>
      <c r="L28" s="21"/>
      <c r="M28" s="21"/>
    </row>
    <row r="29" spans="1:13" ht="12.75" customHeight="1" x14ac:dyDescent="0.2">
      <c r="A29" s="15" t="s">
        <v>186</v>
      </c>
      <c r="B29" s="15" t="s">
        <v>45</v>
      </c>
      <c r="C29" s="16" t="s">
        <v>128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69</v>
      </c>
      <c r="J29" s="21"/>
      <c r="K29" s="21"/>
      <c r="L29" s="21"/>
      <c r="M29" s="21"/>
    </row>
    <row r="30" spans="1:13" ht="12.75" customHeight="1" x14ac:dyDescent="0.2">
      <c r="A30" s="15" t="s">
        <v>187</v>
      </c>
      <c r="B30" s="15" t="s">
        <v>94</v>
      </c>
      <c r="C30" s="16" t="s">
        <v>129</v>
      </c>
      <c r="D30" s="61">
        <v>-21450972</v>
      </c>
      <c r="E30" s="61">
        <v>-54341972</v>
      </c>
      <c r="F30" s="22">
        <v>500</v>
      </c>
      <c r="G30" s="20">
        <v>43153</v>
      </c>
      <c r="H30" s="18">
        <v>1</v>
      </c>
      <c r="I30" s="16" t="s">
        <v>130</v>
      </c>
      <c r="J30" s="21"/>
      <c r="K30" s="21"/>
      <c r="L30" s="21"/>
      <c r="M30" s="21"/>
    </row>
    <row r="31" spans="1:13" ht="12.75" customHeight="1" x14ac:dyDescent="0.2">
      <c r="A31" s="15" t="s">
        <v>188</v>
      </c>
      <c r="B31" s="15" t="s">
        <v>94</v>
      </c>
      <c r="C31" s="16" t="s">
        <v>131</v>
      </c>
      <c r="D31" s="61">
        <v>-22078528</v>
      </c>
      <c r="E31" s="61">
        <v>-53465889</v>
      </c>
      <c r="F31" s="22">
        <v>372</v>
      </c>
      <c r="G31" s="20">
        <v>43199</v>
      </c>
      <c r="H31" s="18">
        <v>1</v>
      </c>
      <c r="I31" s="16" t="s">
        <v>132</v>
      </c>
      <c r="J31" s="21"/>
      <c r="K31" s="21"/>
      <c r="L31" s="21"/>
      <c r="M31" s="21"/>
    </row>
    <row r="32" spans="1:13" s="24" customFormat="1" x14ac:dyDescent="0.2">
      <c r="A32" s="15" t="s">
        <v>189</v>
      </c>
      <c r="B32" s="15" t="s">
        <v>45</v>
      </c>
      <c r="C32" s="16" t="s">
        <v>133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70</v>
      </c>
      <c r="J32" s="21"/>
      <c r="K32" s="21"/>
      <c r="L32" s="21"/>
      <c r="M32" s="21" t="s">
        <v>37</v>
      </c>
    </row>
    <row r="33" spans="1:13" x14ac:dyDescent="0.2">
      <c r="A33" s="15" t="s">
        <v>190</v>
      </c>
      <c r="B33" s="15" t="s">
        <v>45</v>
      </c>
      <c r="C33" s="16" t="s">
        <v>134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71</v>
      </c>
      <c r="J33" s="21"/>
      <c r="K33" s="21"/>
      <c r="L33" s="21"/>
      <c r="M33" s="21"/>
    </row>
    <row r="34" spans="1:13" s="24" customFormat="1" x14ac:dyDescent="0.2">
      <c r="A34" s="15" t="s">
        <v>191</v>
      </c>
      <c r="B34" s="15" t="s">
        <v>45</v>
      </c>
      <c r="C34" s="16" t="s">
        <v>135</v>
      </c>
      <c r="D34" s="22">
        <v>-19.414300000000001</v>
      </c>
      <c r="E34" s="22">
        <v>-51.1053</v>
      </c>
      <c r="F34" s="22">
        <v>424</v>
      </c>
      <c r="G34" s="20" t="s">
        <v>72</v>
      </c>
      <c r="H34" s="18">
        <v>1</v>
      </c>
      <c r="I34" s="16" t="s">
        <v>73</v>
      </c>
      <c r="J34" s="21"/>
      <c r="K34" s="21"/>
      <c r="L34" s="21"/>
      <c r="M34" s="21"/>
    </row>
    <row r="35" spans="1:13" s="24" customFormat="1" x14ac:dyDescent="0.2">
      <c r="A35" s="15" t="s">
        <v>192</v>
      </c>
      <c r="B35" s="15" t="s">
        <v>94</v>
      </c>
      <c r="C35" s="16" t="s">
        <v>136</v>
      </c>
      <c r="D35" s="61">
        <v>-18072711</v>
      </c>
      <c r="E35" s="61">
        <v>-54548811</v>
      </c>
      <c r="F35" s="22">
        <v>251</v>
      </c>
      <c r="G35" s="20">
        <v>43133</v>
      </c>
      <c r="H35" s="18">
        <v>1</v>
      </c>
      <c r="I35" s="16" t="s">
        <v>137</v>
      </c>
      <c r="J35" s="21"/>
      <c r="K35" s="21"/>
      <c r="L35" s="21"/>
      <c r="M35" s="21" t="s">
        <v>37</v>
      </c>
    </row>
    <row r="36" spans="1:13" x14ac:dyDescent="0.2">
      <c r="A36" s="15" t="s">
        <v>193</v>
      </c>
      <c r="B36" s="15" t="s">
        <v>45</v>
      </c>
      <c r="C36" s="16" t="s">
        <v>138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74</v>
      </c>
      <c r="J36" s="21"/>
      <c r="K36" s="21"/>
      <c r="L36" s="21"/>
      <c r="M36" s="21"/>
    </row>
    <row r="37" spans="1:13" x14ac:dyDescent="0.2">
      <c r="A37" s="15" t="s">
        <v>194</v>
      </c>
      <c r="B37" s="15" t="s">
        <v>45</v>
      </c>
      <c r="C37" s="16" t="s">
        <v>139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75</v>
      </c>
      <c r="J37" s="21"/>
      <c r="K37" s="21"/>
      <c r="L37" s="21"/>
      <c r="M37" s="21"/>
    </row>
    <row r="38" spans="1:13" s="24" customFormat="1" x14ac:dyDescent="0.2">
      <c r="A38" s="15" t="s">
        <v>195</v>
      </c>
      <c r="B38" s="15" t="s">
        <v>45</v>
      </c>
      <c r="C38" s="16" t="s">
        <v>140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89</v>
      </c>
      <c r="J38" s="21"/>
      <c r="K38" s="21"/>
      <c r="L38" s="21"/>
      <c r="M38" s="21"/>
    </row>
    <row r="39" spans="1:13" s="24" customFormat="1" x14ac:dyDescent="0.2">
      <c r="A39" s="15" t="s">
        <v>196</v>
      </c>
      <c r="B39" s="15" t="s">
        <v>94</v>
      </c>
      <c r="C39" s="16" t="s">
        <v>141</v>
      </c>
      <c r="D39" s="61">
        <v>-20466094</v>
      </c>
      <c r="E39" s="61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197</v>
      </c>
      <c r="B40" s="15" t="s">
        <v>45</v>
      </c>
      <c r="C40" s="16" t="s">
        <v>142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76</v>
      </c>
      <c r="J40" s="21"/>
      <c r="K40" s="21"/>
      <c r="L40" s="21"/>
      <c r="M40" s="21" t="s">
        <v>37</v>
      </c>
    </row>
    <row r="41" spans="1:13" s="29" customFormat="1" ht="15" customHeight="1" x14ac:dyDescent="0.2">
      <c r="A41" s="26" t="s">
        <v>198</v>
      </c>
      <c r="B41" s="26" t="s">
        <v>94</v>
      </c>
      <c r="C41" s="16" t="s">
        <v>144</v>
      </c>
      <c r="D41" s="72">
        <v>-21305889</v>
      </c>
      <c r="E41" s="72">
        <v>-52820375</v>
      </c>
      <c r="F41" s="27">
        <v>383</v>
      </c>
      <c r="G41" s="17">
        <v>43209</v>
      </c>
      <c r="H41" s="16">
        <v>1</v>
      </c>
      <c r="I41" s="26" t="s">
        <v>145</v>
      </c>
      <c r="J41" s="28"/>
      <c r="K41" s="28"/>
      <c r="L41" s="28"/>
      <c r="M41" s="28"/>
    </row>
    <row r="42" spans="1:13" s="29" customFormat="1" ht="15" customHeight="1" x14ac:dyDescent="0.2">
      <c r="A42" s="26" t="s">
        <v>199</v>
      </c>
      <c r="B42" s="26" t="s">
        <v>45</v>
      </c>
      <c r="C42" s="16" t="s">
        <v>146</v>
      </c>
      <c r="D42" s="72">
        <v>-20981633</v>
      </c>
      <c r="E42" s="27">
        <v>-54.971899999999998</v>
      </c>
      <c r="F42" s="27">
        <v>464</v>
      </c>
      <c r="G42" s="17" t="s">
        <v>77</v>
      </c>
      <c r="H42" s="16">
        <v>1</v>
      </c>
      <c r="I42" s="26" t="s">
        <v>78</v>
      </c>
      <c r="J42" s="28"/>
      <c r="K42" s="28"/>
      <c r="L42" s="28"/>
      <c r="M42" s="28"/>
    </row>
    <row r="43" spans="1:13" s="24" customFormat="1" x14ac:dyDescent="0.2">
      <c r="A43" s="15" t="s">
        <v>200</v>
      </c>
      <c r="B43" s="15" t="s">
        <v>45</v>
      </c>
      <c r="C43" s="16" t="s">
        <v>147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79</v>
      </c>
      <c r="J43" s="21"/>
      <c r="K43" s="21"/>
      <c r="L43" s="21"/>
      <c r="M43" s="21"/>
    </row>
    <row r="44" spans="1:13" s="24" customFormat="1" x14ac:dyDescent="0.2">
      <c r="A44" s="15" t="s">
        <v>201</v>
      </c>
      <c r="B44" s="15" t="s">
        <v>94</v>
      </c>
      <c r="C44" s="16" t="s">
        <v>148</v>
      </c>
      <c r="D44" s="61">
        <v>-20351444</v>
      </c>
      <c r="E44" s="61">
        <v>-51430222</v>
      </c>
      <c r="F44" s="18">
        <v>374</v>
      </c>
      <c r="G44" s="20">
        <v>43196</v>
      </c>
      <c r="H44" s="18">
        <v>1</v>
      </c>
      <c r="I44" s="16" t="s">
        <v>149</v>
      </c>
      <c r="J44" s="21"/>
      <c r="K44" s="21"/>
      <c r="L44" s="21"/>
      <c r="M44" s="21"/>
    </row>
    <row r="45" spans="1:13" s="31" customFormat="1" x14ac:dyDescent="0.2">
      <c r="A45" s="26" t="s">
        <v>202</v>
      </c>
      <c r="B45" s="26" t="s">
        <v>45</v>
      </c>
      <c r="C45" s="16" t="s">
        <v>150</v>
      </c>
      <c r="D45" s="16">
        <v>-17.634699999999999</v>
      </c>
      <c r="E45" s="16">
        <v>-54.760100000000001</v>
      </c>
      <c r="F45" s="16">
        <v>486</v>
      </c>
      <c r="G45" s="17" t="s">
        <v>80</v>
      </c>
      <c r="H45" s="16">
        <v>1</v>
      </c>
      <c r="I45" s="18" t="s">
        <v>81</v>
      </c>
      <c r="J45" s="30"/>
      <c r="K45" s="30"/>
      <c r="L45" s="30"/>
      <c r="M45" s="30"/>
    </row>
    <row r="46" spans="1:13" x14ac:dyDescent="0.2">
      <c r="A46" s="15" t="s">
        <v>203</v>
      </c>
      <c r="B46" s="15" t="s">
        <v>45</v>
      </c>
      <c r="C46" s="16" t="s">
        <v>151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82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83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84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85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37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90" zoomScaleNormal="90" workbookViewId="0">
      <selection activeCell="AJ53" sqref="AJ5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8" ht="20.100000000000001" customHeight="1" thickBot="1" x14ac:dyDescent="0.25">
      <c r="A1" s="183" t="s">
        <v>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</row>
    <row r="2" spans="1:38" ht="20.100000000000001" customHeight="1" thickBot="1" x14ac:dyDescent="0.25">
      <c r="A2" s="195" t="s">
        <v>12</v>
      </c>
      <c r="B2" s="198" t="s">
        <v>214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9"/>
    </row>
    <row r="3" spans="1:38" s="4" customFormat="1" ht="20.100000000000001" customHeight="1" x14ac:dyDescent="0.2">
      <c r="A3" s="196"/>
      <c r="B3" s="193">
        <v>1</v>
      </c>
      <c r="C3" s="191">
        <f>SUM(B3+1)</f>
        <v>2</v>
      </c>
      <c r="D3" s="191">
        <f t="shared" ref="D3:AD3" si="0">SUM(C3+1)</f>
        <v>3</v>
      </c>
      <c r="E3" s="191">
        <f t="shared" si="0"/>
        <v>4</v>
      </c>
      <c r="F3" s="191">
        <f t="shared" si="0"/>
        <v>5</v>
      </c>
      <c r="G3" s="191">
        <f t="shared" si="0"/>
        <v>6</v>
      </c>
      <c r="H3" s="191">
        <f t="shared" si="0"/>
        <v>7</v>
      </c>
      <c r="I3" s="191">
        <f t="shared" si="0"/>
        <v>8</v>
      </c>
      <c r="J3" s="191">
        <f t="shared" si="0"/>
        <v>9</v>
      </c>
      <c r="K3" s="191">
        <f t="shared" si="0"/>
        <v>10</v>
      </c>
      <c r="L3" s="191">
        <f t="shared" si="0"/>
        <v>11</v>
      </c>
      <c r="M3" s="191">
        <f t="shared" si="0"/>
        <v>12</v>
      </c>
      <c r="N3" s="191">
        <f t="shared" si="0"/>
        <v>13</v>
      </c>
      <c r="O3" s="191">
        <f t="shared" si="0"/>
        <v>14</v>
      </c>
      <c r="P3" s="191">
        <f t="shared" si="0"/>
        <v>15</v>
      </c>
      <c r="Q3" s="191">
        <f t="shared" si="0"/>
        <v>16</v>
      </c>
      <c r="R3" s="191">
        <f t="shared" si="0"/>
        <v>17</v>
      </c>
      <c r="S3" s="191">
        <f t="shared" si="0"/>
        <v>18</v>
      </c>
      <c r="T3" s="191">
        <f t="shared" si="0"/>
        <v>19</v>
      </c>
      <c r="U3" s="191">
        <f t="shared" si="0"/>
        <v>20</v>
      </c>
      <c r="V3" s="191">
        <f t="shared" si="0"/>
        <v>21</v>
      </c>
      <c r="W3" s="191">
        <f t="shared" si="0"/>
        <v>22</v>
      </c>
      <c r="X3" s="191">
        <f t="shared" si="0"/>
        <v>23</v>
      </c>
      <c r="Y3" s="191">
        <f t="shared" si="0"/>
        <v>24</v>
      </c>
      <c r="Z3" s="191">
        <f t="shared" si="0"/>
        <v>25</v>
      </c>
      <c r="AA3" s="191">
        <f t="shared" si="0"/>
        <v>26</v>
      </c>
      <c r="AB3" s="191">
        <f t="shared" si="0"/>
        <v>27</v>
      </c>
      <c r="AC3" s="191">
        <f t="shared" si="0"/>
        <v>28</v>
      </c>
      <c r="AD3" s="191">
        <f t="shared" si="0"/>
        <v>29</v>
      </c>
      <c r="AE3" s="202">
        <v>30</v>
      </c>
      <c r="AF3" s="200">
        <v>31</v>
      </c>
      <c r="AG3" s="120" t="s">
        <v>28</v>
      </c>
      <c r="AH3" s="113" t="s">
        <v>27</v>
      </c>
    </row>
    <row r="4" spans="1:38" s="5" customFormat="1" ht="20.100000000000001" customHeight="1" thickBot="1" x14ac:dyDescent="0.25">
      <c r="A4" s="197"/>
      <c r="B4" s="194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03"/>
      <c r="AF4" s="201"/>
      <c r="AG4" s="121" t="s">
        <v>26</v>
      </c>
      <c r="AH4" s="114" t="s">
        <v>26</v>
      </c>
    </row>
    <row r="5" spans="1:38" s="5" customFormat="1" x14ac:dyDescent="0.2">
      <c r="A5" s="95" t="s">
        <v>31</v>
      </c>
      <c r="B5" s="158">
        <v>33.4</v>
      </c>
      <c r="C5" s="158">
        <v>34</v>
      </c>
      <c r="D5" s="158">
        <v>33.799999999999997</v>
      </c>
      <c r="E5" s="158">
        <v>33.9</v>
      </c>
      <c r="F5" s="158">
        <v>35</v>
      </c>
      <c r="G5" s="158">
        <v>29.1</v>
      </c>
      <c r="H5" s="158">
        <v>25.7</v>
      </c>
      <c r="I5" s="158">
        <v>30.5</v>
      </c>
      <c r="J5" s="158">
        <v>31.6</v>
      </c>
      <c r="K5" s="158">
        <v>32.6</v>
      </c>
      <c r="L5" s="158">
        <v>34</v>
      </c>
      <c r="M5" s="158">
        <v>31.1</v>
      </c>
      <c r="N5" s="158">
        <v>25.2</v>
      </c>
      <c r="O5" s="158">
        <v>30</v>
      </c>
      <c r="P5" s="158">
        <v>32.299999999999997</v>
      </c>
      <c r="Q5" s="158">
        <v>33.4</v>
      </c>
      <c r="R5" s="158">
        <v>32.6</v>
      </c>
      <c r="S5" s="158">
        <v>32.5</v>
      </c>
      <c r="T5" s="158">
        <v>32.799999999999997</v>
      </c>
      <c r="U5" s="158">
        <v>34.4</v>
      </c>
      <c r="V5" s="158">
        <v>34.799999999999997</v>
      </c>
      <c r="W5" s="158">
        <v>26.1</v>
      </c>
      <c r="X5" s="158">
        <v>20.9</v>
      </c>
      <c r="Y5" s="158">
        <v>22.5</v>
      </c>
      <c r="Z5" s="158">
        <v>29.2</v>
      </c>
      <c r="AA5" s="158">
        <v>31.7</v>
      </c>
      <c r="AB5" s="158">
        <v>33.9</v>
      </c>
      <c r="AC5" s="158">
        <v>33.5</v>
      </c>
      <c r="AD5" s="158">
        <v>34</v>
      </c>
      <c r="AE5" s="158">
        <v>33.6</v>
      </c>
      <c r="AF5" s="158">
        <v>29.5</v>
      </c>
      <c r="AG5" s="122">
        <f t="shared" ref="AG5" si="1">MAX(B5:AF5)</f>
        <v>35</v>
      </c>
      <c r="AH5" s="115">
        <f t="shared" ref="AH5" si="2">AVERAGE(B5:AF5)</f>
        <v>31.212903225806453</v>
      </c>
    </row>
    <row r="6" spans="1:38" x14ac:dyDescent="0.2">
      <c r="A6" s="79" t="s">
        <v>93</v>
      </c>
      <c r="B6" s="158">
        <v>32.299999999999997</v>
      </c>
      <c r="C6" s="158">
        <v>33</v>
      </c>
      <c r="D6" s="158">
        <v>33.200000000000003</v>
      </c>
      <c r="E6" s="158">
        <v>33.5</v>
      </c>
      <c r="F6" s="158">
        <v>33.9</v>
      </c>
      <c r="G6" s="158">
        <v>27.2</v>
      </c>
      <c r="H6" s="158">
        <v>25.7</v>
      </c>
      <c r="I6" s="158">
        <v>28.9</v>
      </c>
      <c r="J6" s="158">
        <v>29.2</v>
      </c>
      <c r="K6" s="158">
        <v>31.3</v>
      </c>
      <c r="L6" s="158">
        <v>31.9</v>
      </c>
      <c r="M6" s="158">
        <v>25.6</v>
      </c>
      <c r="N6" s="158">
        <v>26.6</v>
      </c>
      <c r="O6" s="158">
        <v>30.2</v>
      </c>
      <c r="P6" s="158">
        <v>30</v>
      </c>
      <c r="Q6" s="158">
        <v>31.5</v>
      </c>
      <c r="R6" s="158">
        <v>31.3</v>
      </c>
      <c r="S6" s="158">
        <v>29.4</v>
      </c>
      <c r="T6" s="158">
        <v>31.7</v>
      </c>
      <c r="U6" s="158">
        <v>33.299999999999997</v>
      </c>
      <c r="V6" s="158">
        <v>33.700000000000003</v>
      </c>
      <c r="W6" s="158">
        <v>28.6</v>
      </c>
      <c r="X6" s="158">
        <v>24.5</v>
      </c>
      <c r="Y6" s="158">
        <v>21.6</v>
      </c>
      <c r="Z6" s="158">
        <v>27.3</v>
      </c>
      <c r="AA6" s="158">
        <v>31.7</v>
      </c>
      <c r="AB6" s="158">
        <v>32.9</v>
      </c>
      <c r="AC6" s="158">
        <v>33.299999999999997</v>
      </c>
      <c r="AD6" s="158">
        <v>32.700000000000003</v>
      </c>
      <c r="AE6" s="158">
        <v>28.6</v>
      </c>
      <c r="AF6" s="158">
        <v>25.4</v>
      </c>
      <c r="AG6" s="123">
        <f>MAX(B6:AF6)</f>
        <v>33.9</v>
      </c>
      <c r="AH6" s="116">
        <f>AVERAGE(B6:AF6)</f>
        <v>30</v>
      </c>
    </row>
    <row r="7" spans="1:38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24.8</v>
      </c>
      <c r="Z7" s="158">
        <v>30.8</v>
      </c>
      <c r="AA7" s="158">
        <v>34</v>
      </c>
      <c r="AB7" s="158">
        <v>35.299999999999997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124">
        <f t="shared" ref="AG7" si="3">MAX(B7:AF7)</f>
        <v>35.299999999999997</v>
      </c>
      <c r="AH7" s="117">
        <f t="shared" ref="AH7" si="4">AVERAGE(B7:AF7)</f>
        <v>31.224999999999998</v>
      </c>
    </row>
    <row r="8" spans="1:38" x14ac:dyDescent="0.2">
      <c r="A8" s="79" t="s">
        <v>152</v>
      </c>
      <c r="B8" s="158">
        <v>27.3</v>
      </c>
      <c r="C8" s="158">
        <v>28.9</v>
      </c>
      <c r="D8" s="158">
        <v>29.8</v>
      </c>
      <c r="E8" s="158">
        <v>30.9</v>
      </c>
      <c r="F8" s="158">
        <v>27.9</v>
      </c>
      <c r="G8" s="158">
        <v>16.5</v>
      </c>
      <c r="H8" s="158">
        <v>18.3</v>
      </c>
      <c r="I8" s="158">
        <v>24.1</v>
      </c>
      <c r="J8" s="158">
        <v>26.9</v>
      </c>
      <c r="K8" s="158">
        <v>27.7</v>
      </c>
      <c r="L8" s="158">
        <v>25.9</v>
      </c>
      <c r="M8" s="158">
        <v>16.5</v>
      </c>
      <c r="N8" s="158">
        <v>19.7</v>
      </c>
      <c r="O8" s="158">
        <v>19.7</v>
      </c>
      <c r="P8" s="158">
        <v>24.8</v>
      </c>
      <c r="Q8" s="158">
        <v>27.1</v>
      </c>
      <c r="R8" s="158">
        <v>27.7</v>
      </c>
      <c r="S8" s="158">
        <v>25.3</v>
      </c>
      <c r="T8" s="158">
        <v>28.5</v>
      </c>
      <c r="U8" s="158">
        <v>29.3</v>
      </c>
      <c r="V8" s="158">
        <v>29.9</v>
      </c>
      <c r="W8" s="158">
        <v>25.8</v>
      </c>
      <c r="X8" s="158">
        <v>18.7</v>
      </c>
      <c r="Y8" s="158">
        <v>18.899999999999999</v>
      </c>
      <c r="Z8" s="158">
        <v>22.8</v>
      </c>
      <c r="AA8" s="158">
        <v>28.8</v>
      </c>
      <c r="AB8" s="158">
        <v>29.9</v>
      </c>
      <c r="AC8" s="158">
        <v>29</v>
      </c>
      <c r="AD8" s="158">
        <v>27.9</v>
      </c>
      <c r="AE8" s="158">
        <v>23.8</v>
      </c>
      <c r="AF8" s="158">
        <v>23.2</v>
      </c>
      <c r="AG8" s="123">
        <f>MAX(B8:AF8)</f>
        <v>30.9</v>
      </c>
      <c r="AH8" s="116">
        <f>AVERAGE(B8:AF8)</f>
        <v>25.209677419354836</v>
      </c>
    </row>
    <row r="9" spans="1:38" x14ac:dyDescent="0.2">
      <c r="A9" s="79" t="s">
        <v>32</v>
      </c>
      <c r="B9" s="158">
        <v>32.4</v>
      </c>
      <c r="C9" s="158">
        <v>33.1</v>
      </c>
      <c r="D9" s="158">
        <v>33.1</v>
      </c>
      <c r="E9" s="158">
        <v>33.6</v>
      </c>
      <c r="F9" s="158">
        <v>25.7</v>
      </c>
      <c r="G9" s="158">
        <v>16</v>
      </c>
      <c r="H9" s="158">
        <v>21.4</v>
      </c>
      <c r="I9" s="158">
        <v>28.3</v>
      </c>
      <c r="J9" s="158">
        <v>31.5</v>
      </c>
      <c r="K9" s="158">
        <v>32.4</v>
      </c>
      <c r="L9" s="158">
        <v>26.4</v>
      </c>
      <c r="M9" s="158">
        <v>19.5</v>
      </c>
      <c r="N9" s="158">
        <v>23.5</v>
      </c>
      <c r="O9" s="158">
        <v>25.8</v>
      </c>
      <c r="P9" s="158">
        <v>30.6</v>
      </c>
      <c r="Q9" s="158">
        <v>32.700000000000003</v>
      </c>
      <c r="R9" s="158">
        <v>32.200000000000003</v>
      </c>
      <c r="S9" s="158">
        <v>31.7</v>
      </c>
      <c r="T9" s="158">
        <v>32.5</v>
      </c>
      <c r="U9" s="158">
        <v>33.200000000000003</v>
      </c>
      <c r="V9" s="158">
        <v>31.6</v>
      </c>
      <c r="W9" s="158">
        <v>27.7</v>
      </c>
      <c r="X9" s="158">
        <v>23.1</v>
      </c>
      <c r="Y9" s="158">
        <v>23.5</v>
      </c>
      <c r="Z9" s="158">
        <v>29.3</v>
      </c>
      <c r="AA9" s="158">
        <v>33</v>
      </c>
      <c r="AB9" s="158">
        <v>33.299999999999997</v>
      </c>
      <c r="AC9" s="158">
        <v>33.5</v>
      </c>
      <c r="AD9" s="158">
        <v>32.4</v>
      </c>
      <c r="AE9" s="158">
        <v>27</v>
      </c>
      <c r="AF9" s="158">
        <v>18.7</v>
      </c>
      <c r="AG9" s="124">
        <f t="shared" ref="AG9:AG10" si="5">MAX(B9:AF9)</f>
        <v>33.6</v>
      </c>
      <c r="AH9" s="117">
        <f t="shared" ref="AH9:AH10" si="6">AVERAGE(B9:AF9)</f>
        <v>28.667741935483871</v>
      </c>
    </row>
    <row r="10" spans="1:38" x14ac:dyDescent="0.2">
      <c r="A10" s="79" t="s">
        <v>102</v>
      </c>
      <c r="B10" s="158">
        <v>31.5</v>
      </c>
      <c r="C10" s="158">
        <v>32.5</v>
      </c>
      <c r="D10" s="158">
        <v>32.799999999999997</v>
      </c>
      <c r="E10" s="158">
        <v>33.4</v>
      </c>
      <c r="F10" s="158">
        <v>31.8</v>
      </c>
      <c r="G10" s="158">
        <v>18.2</v>
      </c>
      <c r="H10" s="158">
        <v>22.5</v>
      </c>
      <c r="I10" s="158">
        <v>28.1</v>
      </c>
      <c r="J10" s="158">
        <v>30.9</v>
      </c>
      <c r="K10" s="158">
        <v>32.1</v>
      </c>
      <c r="L10" s="158">
        <v>31.1</v>
      </c>
      <c r="M10" s="158">
        <v>20.6</v>
      </c>
      <c r="N10" s="158">
        <v>22.8</v>
      </c>
      <c r="O10" s="158">
        <v>28.1</v>
      </c>
      <c r="P10" s="158">
        <v>30.6</v>
      </c>
      <c r="Q10" s="158">
        <v>32.5</v>
      </c>
      <c r="R10" s="158">
        <v>32.200000000000003</v>
      </c>
      <c r="S10" s="158">
        <v>30.5</v>
      </c>
      <c r="T10" s="158">
        <v>32</v>
      </c>
      <c r="U10" s="158">
        <v>32.5</v>
      </c>
      <c r="V10" s="158">
        <v>32.1</v>
      </c>
      <c r="W10" s="158">
        <v>26.7</v>
      </c>
      <c r="X10" s="158">
        <v>22.3</v>
      </c>
      <c r="Y10" s="158">
        <v>23.7</v>
      </c>
      <c r="Z10" s="158">
        <v>27.9</v>
      </c>
      <c r="AA10" s="158">
        <v>31.8</v>
      </c>
      <c r="AB10" s="158">
        <v>33.299999999999997</v>
      </c>
      <c r="AC10" s="158">
        <v>33.4</v>
      </c>
      <c r="AD10" s="158">
        <v>31.8</v>
      </c>
      <c r="AE10" s="158">
        <v>27.1</v>
      </c>
      <c r="AF10" s="158">
        <v>25.5</v>
      </c>
      <c r="AG10" s="124">
        <f t="shared" si="5"/>
        <v>33.4</v>
      </c>
      <c r="AH10" s="117">
        <f t="shared" si="6"/>
        <v>29.106451612903225</v>
      </c>
    </row>
    <row r="11" spans="1:38" x14ac:dyDescent="0.2">
      <c r="A11" s="79" t="s">
        <v>108</v>
      </c>
      <c r="B11" s="158">
        <v>30.2</v>
      </c>
      <c r="C11" s="158">
        <v>31.3</v>
      </c>
      <c r="D11" s="158">
        <v>32.299999999999997</v>
      </c>
      <c r="E11" s="158">
        <v>32.200000000000003</v>
      </c>
      <c r="F11" s="158">
        <v>32.5</v>
      </c>
      <c r="G11" s="158">
        <v>20.6</v>
      </c>
      <c r="H11" s="158">
        <v>22.9</v>
      </c>
      <c r="I11" s="158">
        <v>27.3</v>
      </c>
      <c r="J11" s="158">
        <v>29</v>
      </c>
      <c r="K11" s="158">
        <v>30.7</v>
      </c>
      <c r="L11" s="158">
        <v>30.4</v>
      </c>
      <c r="M11" s="158">
        <v>20.6</v>
      </c>
      <c r="N11" s="158">
        <v>21.6</v>
      </c>
      <c r="O11" s="158">
        <v>20.6</v>
      </c>
      <c r="P11" s="158">
        <v>27.1</v>
      </c>
      <c r="Q11" s="158">
        <v>29.4</v>
      </c>
      <c r="R11" s="158">
        <v>29.2</v>
      </c>
      <c r="S11" s="158">
        <v>27.3</v>
      </c>
      <c r="T11" s="158">
        <v>30.7</v>
      </c>
      <c r="U11" s="158">
        <v>31.3</v>
      </c>
      <c r="V11" s="158">
        <v>32.299999999999997</v>
      </c>
      <c r="W11" s="158">
        <v>25.4</v>
      </c>
      <c r="X11" s="158">
        <v>21.7</v>
      </c>
      <c r="Y11" s="158">
        <v>20.9</v>
      </c>
      <c r="Z11" s="158">
        <v>27.9</v>
      </c>
      <c r="AA11" s="158">
        <v>30.9</v>
      </c>
      <c r="AB11" s="158">
        <v>31.7</v>
      </c>
      <c r="AC11" s="158">
        <v>31.1</v>
      </c>
      <c r="AD11" s="158">
        <v>30.4</v>
      </c>
      <c r="AE11" s="158">
        <v>23.8</v>
      </c>
      <c r="AF11" s="158">
        <v>22.9</v>
      </c>
      <c r="AG11" s="124">
        <f t="shared" ref="AG11" si="7">MAX(B11:AF11)</f>
        <v>32.5</v>
      </c>
      <c r="AH11" s="117">
        <f t="shared" ref="AH11" si="8">AVERAGE(B11:AF11)</f>
        <v>27.619354838709675</v>
      </c>
    </row>
    <row r="12" spans="1:38" x14ac:dyDescent="0.2">
      <c r="A12" s="79" t="s">
        <v>1</v>
      </c>
      <c r="B12" s="158">
        <v>32.299999999999997</v>
      </c>
      <c r="C12" s="158">
        <v>31.9</v>
      </c>
      <c r="D12" s="158">
        <v>32.799999999999997</v>
      </c>
      <c r="E12" s="158">
        <v>32.700000000000003</v>
      </c>
      <c r="F12" s="158">
        <v>32.5</v>
      </c>
      <c r="G12" s="158">
        <v>23.6</v>
      </c>
      <c r="H12" s="158">
        <v>20.8</v>
      </c>
      <c r="I12" s="158">
        <v>29.4</v>
      </c>
      <c r="J12" s="158">
        <v>31.1</v>
      </c>
      <c r="K12" s="158">
        <v>30.8</v>
      </c>
      <c r="L12" s="158">
        <v>32</v>
      </c>
      <c r="M12" s="158">
        <v>25.6</v>
      </c>
      <c r="N12" s="158">
        <v>24.6</v>
      </c>
      <c r="O12" s="158">
        <v>29</v>
      </c>
      <c r="P12" s="158">
        <v>31.1</v>
      </c>
      <c r="Q12" s="158">
        <v>31.4</v>
      </c>
      <c r="R12" s="158">
        <v>32.299999999999997</v>
      </c>
      <c r="S12" s="158">
        <v>31.1</v>
      </c>
      <c r="T12" s="158">
        <v>32</v>
      </c>
      <c r="U12" s="158">
        <v>31.8</v>
      </c>
      <c r="V12" s="158">
        <v>31.6</v>
      </c>
      <c r="W12" s="158">
        <v>26.3</v>
      </c>
      <c r="X12" s="158">
        <v>21.7</v>
      </c>
      <c r="Y12" s="158">
        <v>22.5</v>
      </c>
      <c r="Z12" s="158">
        <v>29</v>
      </c>
      <c r="AA12" s="158">
        <v>30.8</v>
      </c>
      <c r="AB12" s="158">
        <v>32.4</v>
      </c>
      <c r="AC12" s="158">
        <v>30.7</v>
      </c>
      <c r="AD12" s="158">
        <v>30.2</v>
      </c>
      <c r="AE12" s="158">
        <v>30.3</v>
      </c>
      <c r="AF12" s="158">
        <v>28.6</v>
      </c>
      <c r="AG12" s="124">
        <f t="shared" ref="AG12:AG17" si="9">MAX(B12:AF12)</f>
        <v>32.799999999999997</v>
      </c>
      <c r="AH12" s="117">
        <f t="shared" ref="AH12:AH17" si="10">AVERAGE(B12:AF12)</f>
        <v>29.448387096774198</v>
      </c>
      <c r="AJ12" s="11" t="s">
        <v>37</v>
      </c>
    </row>
    <row r="13" spans="1:38" x14ac:dyDescent="0.2">
      <c r="A13" s="79" t="s">
        <v>2</v>
      </c>
      <c r="B13" s="158">
        <v>31.1</v>
      </c>
      <c r="C13" s="158">
        <v>31.5</v>
      </c>
      <c r="D13" s="158">
        <v>31.6</v>
      </c>
      <c r="E13" s="158">
        <v>31.8</v>
      </c>
      <c r="F13" s="158">
        <v>32.1</v>
      </c>
      <c r="G13" s="158">
        <v>32.299999999999997</v>
      </c>
      <c r="H13" s="158">
        <v>28.6</v>
      </c>
      <c r="I13" s="158">
        <v>30.2</v>
      </c>
      <c r="J13" s="158">
        <v>30.9</v>
      </c>
      <c r="K13" s="158">
        <v>31.7</v>
      </c>
      <c r="L13" s="158">
        <v>31.4</v>
      </c>
      <c r="M13" s="158">
        <v>31.4</v>
      </c>
      <c r="N13" s="158">
        <v>28.9</v>
      </c>
      <c r="O13" s="158">
        <v>28.3</v>
      </c>
      <c r="P13" s="158">
        <v>30.9</v>
      </c>
      <c r="Q13" s="158">
        <v>31.8</v>
      </c>
      <c r="R13" s="158">
        <v>30.4</v>
      </c>
      <c r="S13" s="158">
        <v>31</v>
      </c>
      <c r="T13" s="158">
        <v>31.7</v>
      </c>
      <c r="U13" s="158">
        <v>31.5</v>
      </c>
      <c r="V13" s="158">
        <v>33.299999999999997</v>
      </c>
      <c r="W13" s="158">
        <v>28.7</v>
      </c>
      <c r="X13" s="158">
        <v>22.4</v>
      </c>
      <c r="Y13" s="158">
        <v>23.8</v>
      </c>
      <c r="Z13" s="158">
        <v>28.9</v>
      </c>
      <c r="AA13" s="158">
        <v>31.8</v>
      </c>
      <c r="AB13" s="158">
        <v>32.200000000000003</v>
      </c>
      <c r="AC13" s="158">
        <v>33.200000000000003</v>
      </c>
      <c r="AD13" s="158">
        <v>33.4</v>
      </c>
      <c r="AE13" s="158">
        <v>32.6</v>
      </c>
      <c r="AF13" s="158">
        <v>28.8</v>
      </c>
      <c r="AG13" s="124">
        <f t="shared" si="9"/>
        <v>33.4</v>
      </c>
      <c r="AH13" s="117">
        <f t="shared" si="10"/>
        <v>30.587096774193544</v>
      </c>
      <c r="AI13" s="11" t="s">
        <v>37</v>
      </c>
      <c r="AJ13" s="11" t="s">
        <v>37</v>
      </c>
    </row>
    <row r="14" spans="1:38" x14ac:dyDescent="0.2">
      <c r="A14" s="79" t="s">
        <v>3</v>
      </c>
      <c r="B14" s="158">
        <v>33.9</v>
      </c>
      <c r="C14" s="158">
        <v>35.1</v>
      </c>
      <c r="D14" s="158">
        <v>35.4</v>
      </c>
      <c r="E14" s="158">
        <v>35.5</v>
      </c>
      <c r="F14" s="158">
        <v>29.8</v>
      </c>
      <c r="G14" s="158">
        <v>15.6</v>
      </c>
      <c r="H14" s="158">
        <v>19.7</v>
      </c>
      <c r="I14" s="158">
        <v>28.5</v>
      </c>
      <c r="J14" s="158">
        <v>32.9</v>
      </c>
      <c r="K14" s="158">
        <v>34.6</v>
      </c>
      <c r="L14" s="158">
        <v>29.4</v>
      </c>
      <c r="M14" s="158">
        <v>21.3</v>
      </c>
      <c r="N14" s="158">
        <v>27.8</v>
      </c>
      <c r="O14" s="158">
        <v>30.8</v>
      </c>
      <c r="P14" s="158">
        <v>33.4</v>
      </c>
      <c r="Q14" s="158">
        <v>34.799999999999997</v>
      </c>
      <c r="R14" s="158">
        <v>35</v>
      </c>
      <c r="S14" s="158">
        <v>35.1</v>
      </c>
      <c r="T14" s="158">
        <v>34.9</v>
      </c>
      <c r="U14" s="158">
        <v>35.299999999999997</v>
      </c>
      <c r="V14" s="158">
        <v>34</v>
      </c>
      <c r="W14" s="158">
        <v>29.9</v>
      </c>
      <c r="X14" s="158">
        <v>23.4</v>
      </c>
      <c r="Y14" s="158">
        <v>23.5</v>
      </c>
      <c r="Z14" s="158">
        <v>30.4</v>
      </c>
      <c r="AA14" s="158">
        <v>33.4</v>
      </c>
      <c r="AB14" s="158">
        <v>34.700000000000003</v>
      </c>
      <c r="AC14" s="158">
        <v>34.1</v>
      </c>
      <c r="AD14" s="158">
        <v>34.4</v>
      </c>
      <c r="AE14" s="158">
        <v>28.9</v>
      </c>
      <c r="AF14" s="158">
        <v>28.1</v>
      </c>
      <c r="AG14" s="124">
        <f t="shared" si="9"/>
        <v>35.5</v>
      </c>
      <c r="AH14" s="117">
        <f t="shared" si="10"/>
        <v>30.761290322580642</v>
      </c>
      <c r="AI14" s="11" t="s">
        <v>37</v>
      </c>
      <c r="AJ14" t="s">
        <v>37</v>
      </c>
      <c r="AL14" t="s">
        <v>37</v>
      </c>
    </row>
    <row r="15" spans="1:38" x14ac:dyDescent="0.2">
      <c r="A15" s="79" t="s">
        <v>34</v>
      </c>
      <c r="B15" s="158">
        <v>30.8</v>
      </c>
      <c r="C15" s="158">
        <v>30.5</v>
      </c>
      <c r="D15" s="158">
        <v>30.7</v>
      </c>
      <c r="E15" s="158">
        <v>31</v>
      </c>
      <c r="F15" s="158">
        <v>30.8</v>
      </c>
      <c r="G15" s="158">
        <v>27.3</v>
      </c>
      <c r="H15" s="158">
        <v>26.3</v>
      </c>
      <c r="I15" s="158">
        <v>30.1</v>
      </c>
      <c r="J15" s="158">
        <v>30.2</v>
      </c>
      <c r="K15" s="158">
        <v>29.6</v>
      </c>
      <c r="L15" s="158">
        <v>30.5</v>
      </c>
      <c r="M15" s="158">
        <v>29.1</v>
      </c>
      <c r="N15" s="158">
        <v>27.6</v>
      </c>
      <c r="O15" s="158">
        <v>29</v>
      </c>
      <c r="P15" s="158">
        <v>29.5</v>
      </c>
      <c r="Q15" s="158">
        <v>29.3</v>
      </c>
      <c r="R15" s="158">
        <v>29.3</v>
      </c>
      <c r="S15" s="158">
        <v>30.4</v>
      </c>
      <c r="T15" s="158">
        <v>30.6</v>
      </c>
      <c r="U15" s="158">
        <v>30.5</v>
      </c>
      <c r="V15" s="158">
        <v>31.5</v>
      </c>
      <c r="W15" s="158">
        <v>27.6</v>
      </c>
      <c r="X15" s="158">
        <v>20.3</v>
      </c>
      <c r="Y15" s="158">
        <v>23.2</v>
      </c>
      <c r="Z15" s="158">
        <v>29.9</v>
      </c>
      <c r="AA15" s="158">
        <v>31</v>
      </c>
      <c r="AB15" s="158">
        <v>31.3</v>
      </c>
      <c r="AC15" s="158">
        <v>31.1</v>
      </c>
      <c r="AD15" s="158">
        <v>30.2</v>
      </c>
      <c r="AE15" s="158">
        <v>30.4</v>
      </c>
      <c r="AF15" s="158">
        <v>29.3</v>
      </c>
      <c r="AG15" s="124">
        <f>MAX(B15:AF15)</f>
        <v>31.5</v>
      </c>
      <c r="AH15" s="117">
        <f>AVERAGE(B15:AF15)</f>
        <v>29.319354838709682</v>
      </c>
      <c r="AJ15" t="s">
        <v>212</v>
      </c>
      <c r="AL15" t="s">
        <v>37</v>
      </c>
    </row>
    <row r="16" spans="1:38" x14ac:dyDescent="0.2">
      <c r="A16" s="79" t="s">
        <v>4</v>
      </c>
      <c r="B16" s="158">
        <v>33.6</v>
      </c>
      <c r="C16" s="158">
        <v>34</v>
      </c>
      <c r="D16" s="158">
        <v>34.799999999999997</v>
      </c>
      <c r="E16" s="158">
        <v>34</v>
      </c>
      <c r="F16" s="158">
        <v>34.700000000000003</v>
      </c>
      <c r="G16" s="158">
        <v>25.5</v>
      </c>
      <c r="H16" s="158">
        <v>20.5</v>
      </c>
      <c r="I16" s="158">
        <v>31.2</v>
      </c>
      <c r="J16" s="158">
        <v>33.200000000000003</v>
      </c>
      <c r="K16" s="158">
        <v>33.6</v>
      </c>
      <c r="L16" s="158">
        <v>34.4</v>
      </c>
      <c r="M16" s="158">
        <v>27.8</v>
      </c>
      <c r="N16" s="158">
        <v>28.8</v>
      </c>
      <c r="O16" s="158">
        <v>31.7</v>
      </c>
      <c r="P16" s="158">
        <v>33.4</v>
      </c>
      <c r="Q16" s="158">
        <v>33.700000000000003</v>
      </c>
      <c r="R16" s="158">
        <v>33.9</v>
      </c>
      <c r="S16" s="158">
        <v>33.6</v>
      </c>
      <c r="T16" s="158">
        <v>33.9</v>
      </c>
      <c r="U16" s="158">
        <v>34.9</v>
      </c>
      <c r="V16" s="158">
        <v>34.4</v>
      </c>
      <c r="W16" s="158">
        <v>27</v>
      </c>
      <c r="X16" s="158">
        <v>22.2</v>
      </c>
      <c r="Y16" s="158">
        <v>24.2</v>
      </c>
      <c r="Z16" s="158">
        <v>29.9</v>
      </c>
      <c r="AA16" s="158">
        <v>33.200000000000003</v>
      </c>
      <c r="AB16" s="158">
        <v>33.200000000000003</v>
      </c>
      <c r="AC16" s="158">
        <v>33.4</v>
      </c>
      <c r="AD16" s="158">
        <v>33</v>
      </c>
      <c r="AE16" s="158">
        <v>32.1</v>
      </c>
      <c r="AF16" s="158">
        <v>31.6</v>
      </c>
      <c r="AG16" s="124">
        <f t="shared" si="9"/>
        <v>34.9</v>
      </c>
      <c r="AH16" s="117">
        <f t="shared" si="10"/>
        <v>31.464516129032262</v>
      </c>
      <c r="AJ16" t="s">
        <v>37</v>
      </c>
    </row>
    <row r="17" spans="1:39" x14ac:dyDescent="0.2">
      <c r="A17" s="79" t="s">
        <v>153</v>
      </c>
      <c r="B17" s="158">
        <v>30.6</v>
      </c>
      <c r="C17" s="158">
        <v>32.6</v>
      </c>
      <c r="D17" s="158">
        <v>33.5</v>
      </c>
      <c r="E17" s="158">
        <v>34</v>
      </c>
      <c r="F17" s="158">
        <v>34.5</v>
      </c>
      <c r="G17" s="158">
        <v>22.3</v>
      </c>
      <c r="H17" s="158">
        <v>22.7</v>
      </c>
      <c r="I17" s="158">
        <v>27.2</v>
      </c>
      <c r="J17" s="158">
        <v>29.6</v>
      </c>
      <c r="K17" s="158">
        <v>31.7</v>
      </c>
      <c r="L17" s="158">
        <v>29.6</v>
      </c>
      <c r="M17" s="158">
        <v>20.7</v>
      </c>
      <c r="N17" s="158">
        <v>24</v>
      </c>
      <c r="O17" s="158">
        <v>21</v>
      </c>
      <c r="P17" s="158">
        <v>27.1</v>
      </c>
      <c r="Q17" s="158">
        <v>29.5</v>
      </c>
      <c r="R17" s="158">
        <v>28.9</v>
      </c>
      <c r="S17" s="158">
        <v>26.6</v>
      </c>
      <c r="T17" s="158">
        <v>30.9</v>
      </c>
      <c r="U17" s="158">
        <v>32.799999999999997</v>
      </c>
      <c r="V17" s="158">
        <v>33.299999999999997</v>
      </c>
      <c r="W17" s="158">
        <v>27.2</v>
      </c>
      <c r="X17" s="158">
        <v>21.6</v>
      </c>
      <c r="Y17" s="158">
        <v>21.9</v>
      </c>
      <c r="Z17" s="158">
        <v>26.5</v>
      </c>
      <c r="AA17" s="158">
        <v>30.3</v>
      </c>
      <c r="AB17" s="158">
        <v>32.5</v>
      </c>
      <c r="AC17" s="158">
        <v>32.5</v>
      </c>
      <c r="AD17" s="158">
        <v>30.8</v>
      </c>
      <c r="AE17" s="158">
        <v>25.1</v>
      </c>
      <c r="AF17" s="158">
        <v>26.1</v>
      </c>
      <c r="AG17" s="124">
        <f t="shared" si="9"/>
        <v>34.5</v>
      </c>
      <c r="AH17" s="117">
        <f t="shared" si="10"/>
        <v>28.309677419354834</v>
      </c>
      <c r="AI17" s="11" t="s">
        <v>37</v>
      </c>
      <c r="AJ17" t="s">
        <v>37</v>
      </c>
      <c r="AK17" t="s">
        <v>37</v>
      </c>
      <c r="AM17" t="s">
        <v>37</v>
      </c>
    </row>
    <row r="18" spans="1:39" x14ac:dyDescent="0.2">
      <c r="A18" s="79" t="s">
        <v>154</v>
      </c>
      <c r="B18" s="158">
        <v>31.3</v>
      </c>
      <c r="C18" s="158">
        <v>32.799999999999997</v>
      </c>
      <c r="D18" s="158">
        <v>33.799999999999997</v>
      </c>
      <c r="E18" s="158">
        <v>33.5</v>
      </c>
      <c r="F18" s="158">
        <v>34.1</v>
      </c>
      <c r="G18" s="158">
        <v>23.9</v>
      </c>
      <c r="H18" s="158">
        <v>24.6</v>
      </c>
      <c r="I18" s="158">
        <v>28</v>
      </c>
      <c r="J18" s="158">
        <v>30.8</v>
      </c>
      <c r="K18" s="158">
        <v>31.3</v>
      </c>
      <c r="L18" s="158">
        <v>32.4</v>
      </c>
      <c r="M18" s="158">
        <v>23.5</v>
      </c>
      <c r="N18" s="158">
        <v>22.8</v>
      </c>
      <c r="O18" s="158">
        <v>23.1</v>
      </c>
      <c r="P18" s="158">
        <v>29.4</v>
      </c>
      <c r="Q18" s="158">
        <v>31</v>
      </c>
      <c r="R18" s="158">
        <v>30.6</v>
      </c>
      <c r="S18" s="158">
        <v>30.1</v>
      </c>
      <c r="T18" s="158">
        <v>31.8</v>
      </c>
      <c r="U18" s="158">
        <v>32.6</v>
      </c>
      <c r="V18" s="158">
        <v>33.4</v>
      </c>
      <c r="W18" s="158">
        <v>28.2</v>
      </c>
      <c r="X18" s="158">
        <v>22.4</v>
      </c>
      <c r="Y18" s="158">
        <v>22.6</v>
      </c>
      <c r="Z18" s="158">
        <v>27.6</v>
      </c>
      <c r="AA18" s="158">
        <v>31.8</v>
      </c>
      <c r="AB18" s="158">
        <v>32.6</v>
      </c>
      <c r="AC18" s="158">
        <v>32.700000000000003</v>
      </c>
      <c r="AD18" s="158">
        <v>32.799999999999997</v>
      </c>
      <c r="AE18" s="158">
        <v>25.7</v>
      </c>
      <c r="AF18" s="158">
        <v>26.3</v>
      </c>
      <c r="AG18" s="124">
        <f>MAX(B18:AF18)</f>
        <v>34.1</v>
      </c>
      <c r="AH18" s="117">
        <f>AVERAGE(B18:AF18)</f>
        <v>29.274193548387096</v>
      </c>
      <c r="AJ18" t="s">
        <v>37</v>
      </c>
      <c r="AL18" t="s">
        <v>37</v>
      </c>
    </row>
    <row r="19" spans="1:39" x14ac:dyDescent="0.2">
      <c r="A19" s="79" t="s">
        <v>5</v>
      </c>
      <c r="B19" s="158">
        <v>29.7</v>
      </c>
      <c r="C19" s="158">
        <v>31.6</v>
      </c>
      <c r="D19" s="158">
        <v>31.7</v>
      </c>
      <c r="E19" s="158">
        <v>32.700000000000003</v>
      </c>
      <c r="F19" s="158">
        <v>33.700000000000003</v>
      </c>
      <c r="G19" s="158">
        <v>23.6</v>
      </c>
      <c r="H19" s="158">
        <v>23.4</v>
      </c>
      <c r="I19" s="158">
        <v>27</v>
      </c>
      <c r="J19" s="158">
        <v>28.6</v>
      </c>
      <c r="K19" s="158">
        <v>30.3</v>
      </c>
      <c r="L19" s="158">
        <v>30</v>
      </c>
      <c r="M19" s="158">
        <v>21.9</v>
      </c>
      <c r="N19" s="158">
        <v>23.4</v>
      </c>
      <c r="O19" s="158">
        <v>20.5</v>
      </c>
      <c r="P19" s="158">
        <v>27.6</v>
      </c>
      <c r="Q19" s="158">
        <v>29.6</v>
      </c>
      <c r="R19" s="158">
        <v>29.9</v>
      </c>
      <c r="S19" s="158">
        <v>26.5</v>
      </c>
      <c r="T19" s="158">
        <v>29.9</v>
      </c>
      <c r="U19" s="158">
        <v>32</v>
      </c>
      <c r="V19" s="158">
        <v>32.9</v>
      </c>
      <c r="W19" s="158">
        <v>27</v>
      </c>
      <c r="X19" s="158">
        <v>22.6</v>
      </c>
      <c r="Y19" s="158">
        <v>21.2</v>
      </c>
      <c r="Z19" s="158">
        <v>25.3</v>
      </c>
      <c r="AA19" s="158">
        <v>29.5</v>
      </c>
      <c r="AB19" s="158">
        <v>32</v>
      </c>
      <c r="AC19" s="158">
        <v>32.700000000000003</v>
      </c>
      <c r="AD19" s="158">
        <v>31.6</v>
      </c>
      <c r="AE19" s="158">
        <v>24.5</v>
      </c>
      <c r="AF19" s="158">
        <v>23.8</v>
      </c>
      <c r="AG19" s="124">
        <f>MAX(B19:AF19)</f>
        <v>33.700000000000003</v>
      </c>
      <c r="AH19" s="117">
        <f>AVERAGE(B19:AF19)</f>
        <v>27.958064516129035</v>
      </c>
      <c r="AJ19" t="s">
        <v>37</v>
      </c>
    </row>
    <row r="20" spans="1:39" x14ac:dyDescent="0.2">
      <c r="A20" s="79" t="s">
        <v>6</v>
      </c>
      <c r="B20" s="158">
        <v>32</v>
      </c>
      <c r="C20" s="158">
        <v>32.5</v>
      </c>
      <c r="D20" s="158">
        <v>33.299999999999997</v>
      </c>
      <c r="E20" s="158">
        <v>34.299999999999997</v>
      </c>
      <c r="F20" s="158">
        <v>33.700000000000003</v>
      </c>
      <c r="G20" s="158">
        <v>23.3</v>
      </c>
      <c r="H20" s="158">
        <v>24.8</v>
      </c>
      <c r="I20" s="158">
        <v>28.5</v>
      </c>
      <c r="J20" s="158">
        <v>30.2</v>
      </c>
      <c r="K20" s="158">
        <v>31.2</v>
      </c>
      <c r="L20" s="158">
        <v>32.1</v>
      </c>
      <c r="M20" s="158">
        <v>19.7</v>
      </c>
      <c r="N20" s="158">
        <v>26.8</v>
      </c>
      <c r="O20" s="158">
        <v>25.3</v>
      </c>
      <c r="P20" s="158">
        <v>28.7</v>
      </c>
      <c r="Q20" s="158">
        <v>30.6</v>
      </c>
      <c r="R20" s="158">
        <v>30.9</v>
      </c>
      <c r="S20" s="158">
        <v>28.7</v>
      </c>
      <c r="T20" s="158">
        <v>29.9</v>
      </c>
      <c r="U20" s="158">
        <v>32.4</v>
      </c>
      <c r="V20" s="158">
        <v>33.4</v>
      </c>
      <c r="W20" s="158">
        <v>29.3</v>
      </c>
      <c r="X20" s="158">
        <v>22.3</v>
      </c>
      <c r="Y20" s="158">
        <v>21.8</v>
      </c>
      <c r="Z20" s="158">
        <v>27.7</v>
      </c>
      <c r="AA20" s="158">
        <v>31.5</v>
      </c>
      <c r="AB20" s="158">
        <v>33.5</v>
      </c>
      <c r="AC20" s="158">
        <v>32.6</v>
      </c>
      <c r="AD20" s="158">
        <v>32.700000000000003</v>
      </c>
      <c r="AE20" s="158">
        <v>27.6</v>
      </c>
      <c r="AF20" s="158">
        <v>25</v>
      </c>
      <c r="AG20" s="124">
        <f>MAX(B20:AF20)</f>
        <v>34.299999999999997</v>
      </c>
      <c r="AH20" s="117">
        <f>AVERAGE(B20:AF20)</f>
        <v>29.235483870967741</v>
      </c>
      <c r="AL20" t="s">
        <v>37</v>
      </c>
    </row>
    <row r="21" spans="1:39" x14ac:dyDescent="0.2">
      <c r="A21" s="79" t="s">
        <v>33</v>
      </c>
      <c r="B21" s="158">
        <v>32.1</v>
      </c>
      <c r="C21" s="158">
        <v>32.4</v>
      </c>
      <c r="D21" s="158">
        <v>32.799999999999997</v>
      </c>
      <c r="E21" s="158">
        <v>33</v>
      </c>
      <c r="F21" s="158">
        <v>30.1</v>
      </c>
      <c r="G21" s="158">
        <v>17.899999999999999</v>
      </c>
      <c r="H21" s="158">
        <v>23.3</v>
      </c>
      <c r="I21" s="158">
        <v>28.9</v>
      </c>
      <c r="J21" s="158">
        <v>31.6</v>
      </c>
      <c r="K21" s="158">
        <v>32.799999999999997</v>
      </c>
      <c r="L21" s="158">
        <v>31</v>
      </c>
      <c r="M21" s="158">
        <v>18.2</v>
      </c>
      <c r="N21" s="158">
        <v>23</v>
      </c>
      <c r="O21" s="158">
        <v>26.8</v>
      </c>
      <c r="P21" s="158">
        <v>31</v>
      </c>
      <c r="Q21" s="158">
        <v>33.4</v>
      </c>
      <c r="R21" s="158">
        <v>32.799999999999997</v>
      </c>
      <c r="S21" s="158">
        <v>31.6</v>
      </c>
      <c r="T21" s="158">
        <v>32.4</v>
      </c>
      <c r="U21" s="158">
        <v>32.200000000000003</v>
      </c>
      <c r="V21" s="158">
        <v>32.200000000000003</v>
      </c>
      <c r="W21" s="158">
        <v>25.6</v>
      </c>
      <c r="X21" s="158">
        <v>23.6</v>
      </c>
      <c r="Y21" s="158">
        <v>22.9</v>
      </c>
      <c r="Z21" s="158">
        <v>29.7</v>
      </c>
      <c r="AA21" s="158">
        <v>32.4</v>
      </c>
      <c r="AB21" s="158">
        <v>32.799999999999997</v>
      </c>
      <c r="AC21" s="158">
        <v>33</v>
      </c>
      <c r="AD21" s="158">
        <v>32.4</v>
      </c>
      <c r="AE21" s="158">
        <v>25.8</v>
      </c>
      <c r="AF21" s="158">
        <v>26.9</v>
      </c>
      <c r="AG21" s="124">
        <f>MAX(B21:AF21)</f>
        <v>33.4</v>
      </c>
      <c r="AH21" s="117">
        <f>AVERAGE(B21:AF21)</f>
        <v>29.180645161290322</v>
      </c>
      <c r="AL21" t="s">
        <v>37</v>
      </c>
      <c r="AM21" t="s">
        <v>37</v>
      </c>
    </row>
    <row r="22" spans="1:39" x14ac:dyDescent="0.2">
      <c r="A22" s="79" t="s">
        <v>155</v>
      </c>
      <c r="B22" s="158">
        <v>29.5</v>
      </c>
      <c r="C22" s="158">
        <v>30.3</v>
      </c>
      <c r="D22" s="158">
        <v>30.4</v>
      </c>
      <c r="E22" s="158">
        <v>30.9</v>
      </c>
      <c r="F22" s="158">
        <v>31.4</v>
      </c>
      <c r="G22" s="158">
        <v>18.2</v>
      </c>
      <c r="H22" s="158">
        <v>21.2</v>
      </c>
      <c r="I22" s="158">
        <v>25.8</v>
      </c>
      <c r="J22" s="158">
        <v>26.4</v>
      </c>
      <c r="K22" s="158">
        <v>29.1</v>
      </c>
      <c r="L22" s="158">
        <v>28.1</v>
      </c>
      <c r="M22" s="158">
        <v>17</v>
      </c>
      <c r="N22" s="158">
        <v>20.5</v>
      </c>
      <c r="O22" s="158">
        <v>20.8</v>
      </c>
      <c r="P22" s="158">
        <v>27.1</v>
      </c>
      <c r="Q22" s="158">
        <v>28.6</v>
      </c>
      <c r="R22" s="158">
        <v>28.4</v>
      </c>
      <c r="S22" s="158">
        <v>26.6</v>
      </c>
      <c r="T22" s="158">
        <v>29.6</v>
      </c>
      <c r="U22" s="158">
        <v>30</v>
      </c>
      <c r="V22" s="158">
        <v>30.7</v>
      </c>
      <c r="W22" s="158">
        <v>24.4</v>
      </c>
      <c r="X22" s="158">
        <v>20.6</v>
      </c>
      <c r="Y22" s="158">
        <v>20</v>
      </c>
      <c r="Z22" s="158">
        <v>25.9</v>
      </c>
      <c r="AA22" s="158">
        <v>29.6</v>
      </c>
      <c r="AB22" s="158">
        <v>30.4</v>
      </c>
      <c r="AC22" s="158">
        <v>29.5</v>
      </c>
      <c r="AD22" s="158">
        <v>29.7</v>
      </c>
      <c r="AE22" s="158">
        <v>20.2</v>
      </c>
      <c r="AF22" s="158">
        <v>23.5</v>
      </c>
      <c r="AG22" s="124">
        <f>MAX(B22:AF22)</f>
        <v>31.4</v>
      </c>
      <c r="AH22" s="117">
        <f>AVERAGE(B22:AF22)</f>
        <v>26.27096774193549</v>
      </c>
      <c r="AI22" s="11" t="s">
        <v>37</v>
      </c>
      <c r="AL22" t="s">
        <v>37</v>
      </c>
    </row>
    <row r="23" spans="1:39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23</v>
      </c>
      <c r="Z23" s="158">
        <v>28.7</v>
      </c>
      <c r="AA23" s="158">
        <v>32.799999999999997</v>
      </c>
      <c r="AB23" s="158">
        <v>31.5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124">
        <f t="shared" ref="AG23:AG24" si="11">MAX(B23:AF23)</f>
        <v>32.799999999999997</v>
      </c>
      <c r="AH23" s="117">
        <f t="shared" ref="AH23:AH24" si="12">AVERAGE(B23:AF23)</f>
        <v>29</v>
      </c>
      <c r="AL23" s="5" t="s">
        <v>37</v>
      </c>
      <c r="AM23" s="5" t="s">
        <v>37</v>
      </c>
    </row>
    <row r="24" spans="1:39" x14ac:dyDescent="0.2">
      <c r="A24" s="79" t="s">
        <v>156</v>
      </c>
      <c r="B24" s="158">
        <v>32.700000000000003</v>
      </c>
      <c r="C24" s="158">
        <v>33</v>
      </c>
      <c r="D24" s="158">
        <v>33.5</v>
      </c>
      <c r="E24" s="158">
        <v>34.1</v>
      </c>
      <c r="F24" s="158">
        <v>34.1</v>
      </c>
      <c r="G24" s="158">
        <v>21.4</v>
      </c>
      <c r="H24" s="158">
        <v>22.9</v>
      </c>
      <c r="I24" s="158">
        <v>29.8</v>
      </c>
      <c r="J24" s="158">
        <v>31.2</v>
      </c>
      <c r="K24" s="158">
        <v>31.5</v>
      </c>
      <c r="L24" s="158">
        <v>33.200000000000003</v>
      </c>
      <c r="M24" s="158">
        <v>22.9</v>
      </c>
      <c r="N24" s="158">
        <v>24.3</v>
      </c>
      <c r="O24" s="158">
        <v>26.7</v>
      </c>
      <c r="P24" s="158">
        <v>28.9</v>
      </c>
      <c r="Q24" s="158">
        <v>31</v>
      </c>
      <c r="R24" s="158">
        <v>31.2</v>
      </c>
      <c r="S24" s="158">
        <v>30.3</v>
      </c>
      <c r="T24" s="158">
        <v>32</v>
      </c>
      <c r="U24" s="158">
        <v>32.9</v>
      </c>
      <c r="V24" s="158">
        <v>32.9</v>
      </c>
      <c r="W24" s="158">
        <v>29.2</v>
      </c>
      <c r="X24" s="158">
        <v>19.600000000000001</v>
      </c>
      <c r="Y24" s="158">
        <v>22.4</v>
      </c>
      <c r="Z24" s="158">
        <v>28.8</v>
      </c>
      <c r="AA24" s="158">
        <v>33.4</v>
      </c>
      <c r="AB24" s="158">
        <v>33.299999999999997</v>
      </c>
      <c r="AC24" s="158">
        <v>32.299999999999997</v>
      </c>
      <c r="AD24" s="158">
        <v>32.5</v>
      </c>
      <c r="AE24" s="158">
        <v>31.5</v>
      </c>
      <c r="AF24" s="158">
        <v>24.9</v>
      </c>
      <c r="AG24" s="124">
        <f t="shared" si="11"/>
        <v>34.1</v>
      </c>
      <c r="AH24" s="117">
        <f t="shared" si="12"/>
        <v>29.625806451612895</v>
      </c>
    </row>
    <row r="25" spans="1:39" x14ac:dyDescent="0.2">
      <c r="A25" s="79" t="s">
        <v>157</v>
      </c>
      <c r="B25" s="158">
        <v>26.3</v>
      </c>
      <c r="C25" s="158">
        <v>26.7</v>
      </c>
      <c r="D25" s="158">
        <v>27.4</v>
      </c>
      <c r="E25" s="158">
        <v>26.6</v>
      </c>
      <c r="F25" s="158">
        <v>28.2</v>
      </c>
      <c r="G25" s="158">
        <v>19.2</v>
      </c>
      <c r="H25" s="158">
        <v>20.2</v>
      </c>
      <c r="I25" s="158">
        <v>25.4</v>
      </c>
      <c r="J25" s="158">
        <v>27.1</v>
      </c>
      <c r="K25" s="158">
        <v>27.8</v>
      </c>
      <c r="L25" s="158">
        <v>29.2</v>
      </c>
      <c r="M25" s="158">
        <v>25.9</v>
      </c>
      <c r="N25" s="158">
        <v>26.6</v>
      </c>
      <c r="O25" s="158">
        <v>26.6</v>
      </c>
      <c r="P25" s="158">
        <v>26.3</v>
      </c>
      <c r="Q25" s="158">
        <v>28.2</v>
      </c>
      <c r="R25" s="158">
        <v>28.6</v>
      </c>
      <c r="S25" s="158">
        <v>26</v>
      </c>
      <c r="T25" s="158">
        <v>25.5</v>
      </c>
      <c r="U25" s="158">
        <v>26</v>
      </c>
      <c r="V25" s="158">
        <v>30.5</v>
      </c>
      <c r="W25" s="158">
        <v>26.5</v>
      </c>
      <c r="X25" s="158" t="s">
        <v>209</v>
      </c>
      <c r="Y25" s="158">
        <v>25.7</v>
      </c>
      <c r="Z25" s="158">
        <v>25.8</v>
      </c>
      <c r="AA25" s="158">
        <v>26.8</v>
      </c>
      <c r="AB25" s="158">
        <v>26.1</v>
      </c>
      <c r="AC25" s="158">
        <v>25.2</v>
      </c>
      <c r="AD25" s="158">
        <v>26.2</v>
      </c>
      <c r="AE25" s="158">
        <v>26.7</v>
      </c>
      <c r="AF25" s="158">
        <v>26.8</v>
      </c>
      <c r="AG25" s="124">
        <f>MAX(B25:AF25)</f>
        <v>30.5</v>
      </c>
      <c r="AH25" s="117">
        <f>AVERAGE(B25:AF25)</f>
        <v>26.336666666666666</v>
      </c>
    </row>
    <row r="26" spans="1:39" x14ac:dyDescent="0.2">
      <c r="A26" s="79" t="s">
        <v>8</v>
      </c>
      <c r="B26" s="158">
        <v>27.3</v>
      </c>
      <c r="C26" s="158">
        <v>29.5</v>
      </c>
      <c r="D26" s="158">
        <v>29.5</v>
      </c>
      <c r="E26" s="158">
        <v>30.5</v>
      </c>
      <c r="F26" s="158">
        <v>28.1</v>
      </c>
      <c r="G26" s="158">
        <v>16.3</v>
      </c>
      <c r="H26" s="158">
        <v>18.899999999999999</v>
      </c>
      <c r="I26" s="158">
        <v>24.7</v>
      </c>
      <c r="J26" s="158">
        <v>25.4</v>
      </c>
      <c r="K26" s="158">
        <v>27.9</v>
      </c>
      <c r="L26" s="158">
        <v>27.9</v>
      </c>
      <c r="M26" s="158">
        <v>17.600000000000001</v>
      </c>
      <c r="N26" s="158">
        <v>20.3</v>
      </c>
      <c r="O26" s="158">
        <v>22.1</v>
      </c>
      <c r="P26" s="158">
        <v>25.5</v>
      </c>
      <c r="Q26" s="158">
        <v>28.3</v>
      </c>
      <c r="R26" s="158">
        <v>27.3</v>
      </c>
      <c r="S26" s="158">
        <v>27.6</v>
      </c>
      <c r="T26" s="158">
        <v>28.2</v>
      </c>
      <c r="U26" s="158">
        <v>28.9</v>
      </c>
      <c r="V26" s="158">
        <v>29.1</v>
      </c>
      <c r="W26" s="158">
        <v>25.4</v>
      </c>
      <c r="X26" s="158">
        <v>19</v>
      </c>
      <c r="Y26" s="158">
        <v>19.8</v>
      </c>
      <c r="Z26" s="158">
        <v>24.7</v>
      </c>
      <c r="AA26" s="158">
        <v>28.8</v>
      </c>
      <c r="AB26" s="158">
        <v>29.6</v>
      </c>
      <c r="AC26" s="158">
        <v>28.4</v>
      </c>
      <c r="AD26" s="158">
        <v>27.8</v>
      </c>
      <c r="AE26" s="158">
        <v>24.2</v>
      </c>
      <c r="AF26" s="158">
        <v>23.8</v>
      </c>
      <c r="AG26" s="124">
        <f t="shared" ref="AG26:AG27" si="13">MAX(B26:AF26)</f>
        <v>30.5</v>
      </c>
      <c r="AH26" s="117">
        <f t="shared" ref="AH26:AH27" si="14">AVERAGE(B26:AF26)</f>
        <v>25.561290322580643</v>
      </c>
      <c r="AI26" s="11" t="s">
        <v>37</v>
      </c>
      <c r="AL26" t="s">
        <v>37</v>
      </c>
    </row>
    <row r="27" spans="1:39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15.3</v>
      </c>
      <c r="H27" s="158">
        <v>22.3</v>
      </c>
      <c r="I27" s="158">
        <v>17.5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23.3</v>
      </c>
      <c r="Z27" s="158">
        <v>29.7</v>
      </c>
      <c r="AA27" s="158">
        <v>22.8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124">
        <f t="shared" si="13"/>
        <v>29.7</v>
      </c>
      <c r="AH27" s="117">
        <f t="shared" si="14"/>
        <v>21.816666666666666</v>
      </c>
      <c r="AK27" t="s">
        <v>37</v>
      </c>
      <c r="AL27" t="s">
        <v>37</v>
      </c>
      <c r="AM27" t="s">
        <v>37</v>
      </c>
    </row>
    <row r="28" spans="1:39" x14ac:dyDescent="0.2">
      <c r="A28" s="79" t="s">
        <v>158</v>
      </c>
      <c r="B28" s="158">
        <v>32.4</v>
      </c>
      <c r="C28" s="158">
        <v>32.799999999999997</v>
      </c>
      <c r="D28" s="158">
        <v>33.1</v>
      </c>
      <c r="E28" s="158">
        <v>32.799999999999997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32</v>
      </c>
      <c r="R28" s="158">
        <v>31.7</v>
      </c>
      <c r="S28" s="158">
        <v>32.1</v>
      </c>
      <c r="T28" s="158">
        <v>32.299999999999997</v>
      </c>
      <c r="U28" s="158">
        <v>33.1</v>
      </c>
      <c r="V28" s="158">
        <v>33.4</v>
      </c>
      <c r="W28" s="158">
        <v>25.1</v>
      </c>
      <c r="X28" s="158" t="s">
        <v>209</v>
      </c>
      <c r="Y28" s="158">
        <v>22.2</v>
      </c>
      <c r="Z28" s="158">
        <v>27.9</v>
      </c>
      <c r="AA28" s="158">
        <v>32.1</v>
      </c>
      <c r="AB28" s="158">
        <v>32.6</v>
      </c>
      <c r="AC28" s="158">
        <v>31.9</v>
      </c>
      <c r="AD28" s="158">
        <v>32.6</v>
      </c>
      <c r="AE28" s="158">
        <v>32.5</v>
      </c>
      <c r="AF28" s="158">
        <v>28.4</v>
      </c>
      <c r="AG28" s="124">
        <f>MAX(B28:AF28)</f>
        <v>33.4</v>
      </c>
      <c r="AH28" s="117">
        <f>AVERAGE(B28:AF28)</f>
        <v>31.105263157894729</v>
      </c>
      <c r="AJ28" t="s">
        <v>37</v>
      </c>
      <c r="AL28" t="s">
        <v>37</v>
      </c>
    </row>
    <row r="29" spans="1:39" x14ac:dyDescent="0.2">
      <c r="A29" s="79" t="s">
        <v>10</v>
      </c>
      <c r="B29" s="158">
        <v>32.5</v>
      </c>
      <c r="C29" s="158">
        <v>33.299999999999997</v>
      </c>
      <c r="D29" s="158">
        <v>34.6</v>
      </c>
      <c r="E29" s="158">
        <v>34.200000000000003</v>
      </c>
      <c r="F29" s="158">
        <v>34.700000000000003</v>
      </c>
      <c r="G29" s="158">
        <v>24.5</v>
      </c>
      <c r="H29" s="158">
        <v>25.7</v>
      </c>
      <c r="I29" s="158">
        <v>30</v>
      </c>
      <c r="J29" s="158">
        <v>31.7</v>
      </c>
      <c r="K29" s="158">
        <v>32.200000000000003</v>
      </c>
      <c r="L29" s="158">
        <v>32.6</v>
      </c>
      <c r="M29" s="158">
        <v>23.9</v>
      </c>
      <c r="N29" s="158">
        <v>24.2</v>
      </c>
      <c r="O29" s="158">
        <v>25.2</v>
      </c>
      <c r="P29" s="158">
        <v>29.3</v>
      </c>
      <c r="Q29" s="158">
        <v>31.7</v>
      </c>
      <c r="R29" s="158">
        <v>31.7</v>
      </c>
      <c r="S29" s="158">
        <v>30.1</v>
      </c>
      <c r="T29" s="158">
        <v>32.200000000000003</v>
      </c>
      <c r="U29" s="158">
        <v>33.200000000000003</v>
      </c>
      <c r="V29" s="158">
        <v>33.700000000000003</v>
      </c>
      <c r="W29" s="158">
        <v>29.7</v>
      </c>
      <c r="X29" s="158">
        <v>23.1</v>
      </c>
      <c r="Y29" s="158">
        <v>22.5</v>
      </c>
      <c r="Z29" s="158">
        <v>28.7</v>
      </c>
      <c r="AA29" s="158">
        <v>32.5</v>
      </c>
      <c r="AB29" s="158">
        <v>33.4</v>
      </c>
      <c r="AC29" s="158">
        <v>32.799999999999997</v>
      </c>
      <c r="AD29" s="158">
        <v>32.799999999999997</v>
      </c>
      <c r="AE29" s="158">
        <v>30.3</v>
      </c>
      <c r="AF29" s="158">
        <v>26.4</v>
      </c>
      <c r="AG29" s="124">
        <f t="shared" ref="AG29:AG30" si="15">MAX(B29:AF29)</f>
        <v>34.700000000000003</v>
      </c>
      <c r="AH29" s="117">
        <f t="shared" ref="AH29:AH30" si="16">AVERAGE(B29:AF29)</f>
        <v>30.109677419354838</v>
      </c>
      <c r="AM29" t="s">
        <v>37</v>
      </c>
    </row>
    <row r="30" spans="1:39" x14ac:dyDescent="0.2">
      <c r="A30" s="79" t="s">
        <v>143</v>
      </c>
      <c r="B30" s="158">
        <v>32</v>
      </c>
      <c r="C30" s="158">
        <v>32.4</v>
      </c>
      <c r="D30" s="158">
        <v>32.299999999999997</v>
      </c>
      <c r="E30" s="158">
        <v>33</v>
      </c>
      <c r="F30" s="158">
        <v>34</v>
      </c>
      <c r="G30" s="158">
        <v>28.7</v>
      </c>
      <c r="H30" s="158">
        <v>26.5</v>
      </c>
      <c r="I30" s="158">
        <v>29.2</v>
      </c>
      <c r="J30" s="158">
        <v>30.3</v>
      </c>
      <c r="K30" s="158">
        <v>32.1</v>
      </c>
      <c r="L30" s="158">
        <v>32.9</v>
      </c>
      <c r="M30" s="158">
        <v>27.6</v>
      </c>
      <c r="N30" s="158">
        <v>26.7</v>
      </c>
      <c r="O30" s="158">
        <v>28.8</v>
      </c>
      <c r="P30" s="158">
        <v>30.7</v>
      </c>
      <c r="Q30" s="158">
        <v>31.7</v>
      </c>
      <c r="R30" s="158">
        <v>32.4</v>
      </c>
      <c r="S30" s="158">
        <v>30.9</v>
      </c>
      <c r="T30" s="158">
        <v>31.6</v>
      </c>
      <c r="U30" s="158">
        <v>33</v>
      </c>
      <c r="V30" s="158">
        <v>33.6</v>
      </c>
      <c r="W30" s="158">
        <v>28</v>
      </c>
      <c r="X30" s="158">
        <v>21.6</v>
      </c>
      <c r="Y30" s="158">
        <v>21.9</v>
      </c>
      <c r="Z30" s="158">
        <v>26.8</v>
      </c>
      <c r="AA30" s="158">
        <v>32.4</v>
      </c>
      <c r="AB30" s="158">
        <v>32.6</v>
      </c>
      <c r="AC30" s="158">
        <v>33.700000000000003</v>
      </c>
      <c r="AD30" s="158">
        <v>34.200000000000003</v>
      </c>
      <c r="AE30" s="158">
        <v>31</v>
      </c>
      <c r="AF30" s="158">
        <v>26.1</v>
      </c>
      <c r="AG30" s="124">
        <f t="shared" si="15"/>
        <v>34.200000000000003</v>
      </c>
      <c r="AH30" s="117">
        <f t="shared" si="16"/>
        <v>30.280645161290323</v>
      </c>
      <c r="AJ30" s="11" t="s">
        <v>37</v>
      </c>
      <c r="AL30" t="s">
        <v>37</v>
      </c>
    </row>
    <row r="31" spans="1:39" x14ac:dyDescent="0.2">
      <c r="A31" s="79" t="s">
        <v>22</v>
      </c>
      <c r="B31" s="158">
        <v>27.8</v>
      </c>
      <c r="C31" s="158">
        <v>24.3</v>
      </c>
      <c r="D31" s="158">
        <v>27.8</v>
      </c>
      <c r="E31" s="158">
        <v>31.7</v>
      </c>
      <c r="F31" s="158">
        <v>33</v>
      </c>
      <c r="G31" s="158">
        <v>23.2</v>
      </c>
      <c r="H31" s="158">
        <v>20.7</v>
      </c>
      <c r="I31" s="158">
        <v>29</v>
      </c>
      <c r="J31" s="158">
        <v>28.3</v>
      </c>
      <c r="K31" s="158">
        <v>27.4</v>
      </c>
      <c r="L31" s="158">
        <v>31.8</v>
      </c>
      <c r="M31" s="158">
        <v>24</v>
      </c>
      <c r="N31" s="158">
        <v>23.1</v>
      </c>
      <c r="O31" s="158">
        <v>22.7</v>
      </c>
      <c r="P31" s="158">
        <v>23.8</v>
      </c>
      <c r="Q31" s="158">
        <v>27.1</v>
      </c>
      <c r="R31" s="158">
        <v>26.8</v>
      </c>
      <c r="S31" s="158">
        <v>27</v>
      </c>
      <c r="T31" s="158">
        <v>25.9</v>
      </c>
      <c r="U31" s="158">
        <v>32.5</v>
      </c>
      <c r="V31" s="158">
        <v>29.9</v>
      </c>
      <c r="W31" s="158">
        <v>27</v>
      </c>
      <c r="X31" s="158">
        <v>21.7</v>
      </c>
      <c r="Y31" s="158">
        <v>22.3</v>
      </c>
      <c r="Z31" s="158">
        <v>28.2</v>
      </c>
      <c r="AA31" s="158">
        <v>24.7</v>
      </c>
      <c r="AB31" s="158">
        <v>23.9</v>
      </c>
      <c r="AC31" s="158">
        <v>28.3</v>
      </c>
      <c r="AD31" s="158">
        <v>27.2</v>
      </c>
      <c r="AE31" s="158">
        <v>29.7</v>
      </c>
      <c r="AF31" s="158">
        <v>28.1</v>
      </c>
      <c r="AG31" s="124">
        <f t="shared" ref="AG31:AG32" si="17">MAX(B31:AF31)</f>
        <v>33</v>
      </c>
      <c r="AH31" s="117">
        <f t="shared" ref="AH31:AH32" si="18">AVERAGE(B31:AF31)</f>
        <v>26.738709677419362</v>
      </c>
      <c r="AJ31" s="11" t="s">
        <v>37</v>
      </c>
      <c r="AK31" t="s">
        <v>37</v>
      </c>
      <c r="AL31" t="s">
        <v>37</v>
      </c>
    </row>
    <row r="32" spans="1:39" ht="13.5" thickBot="1" x14ac:dyDescent="0.25">
      <c r="A32" s="80" t="s">
        <v>11</v>
      </c>
      <c r="B32" s="158">
        <v>32.299999999999997</v>
      </c>
      <c r="C32" s="158">
        <v>33.1</v>
      </c>
      <c r="D32" s="158">
        <v>33.200000000000003</v>
      </c>
      <c r="E32" s="158">
        <v>33.799999999999997</v>
      </c>
      <c r="F32" s="158">
        <v>35</v>
      </c>
      <c r="G32" s="158">
        <v>32.700000000000003</v>
      </c>
      <c r="H32" s="158">
        <v>25.1</v>
      </c>
      <c r="I32" s="158">
        <v>32.1</v>
      </c>
      <c r="J32" s="158">
        <v>32.6</v>
      </c>
      <c r="K32" s="158">
        <v>33.1</v>
      </c>
      <c r="L32" s="158">
        <v>34.5</v>
      </c>
      <c r="M32" s="158">
        <v>31.9</v>
      </c>
      <c r="N32" s="158">
        <v>28.2</v>
      </c>
      <c r="O32" s="158">
        <v>30.4</v>
      </c>
      <c r="P32" s="158">
        <v>32.1</v>
      </c>
      <c r="Q32" s="158">
        <v>33.1</v>
      </c>
      <c r="R32" s="158">
        <v>32.700000000000003</v>
      </c>
      <c r="S32" s="158">
        <v>31.5</v>
      </c>
      <c r="T32" s="158">
        <v>32.4</v>
      </c>
      <c r="U32" s="158">
        <v>34.299999999999997</v>
      </c>
      <c r="V32" s="158">
        <v>34.700000000000003</v>
      </c>
      <c r="W32" s="158">
        <v>27</v>
      </c>
      <c r="X32" s="158">
        <v>21</v>
      </c>
      <c r="Y32" s="158">
        <v>22.7</v>
      </c>
      <c r="Z32" s="158">
        <v>28.7</v>
      </c>
      <c r="AA32" s="158">
        <v>33.200000000000003</v>
      </c>
      <c r="AB32" s="158">
        <v>34.700000000000003</v>
      </c>
      <c r="AC32" s="158">
        <v>33.9</v>
      </c>
      <c r="AD32" s="158">
        <v>34.6</v>
      </c>
      <c r="AE32" s="158">
        <v>34.1</v>
      </c>
      <c r="AF32" s="158">
        <v>29.6</v>
      </c>
      <c r="AG32" s="125">
        <f t="shared" si="17"/>
        <v>35</v>
      </c>
      <c r="AH32" s="118">
        <f t="shared" si="18"/>
        <v>31.558064516129043</v>
      </c>
      <c r="AL32" t="s">
        <v>37</v>
      </c>
    </row>
    <row r="33" spans="1:39" s="5" customFormat="1" ht="17.100000000000001" customHeight="1" thickBot="1" x14ac:dyDescent="0.25">
      <c r="A33" s="81" t="s">
        <v>24</v>
      </c>
      <c r="B33" s="96">
        <f t="shared" ref="B33:AG33" si="19">MAX(B5:B32)</f>
        <v>33.9</v>
      </c>
      <c r="C33" s="83">
        <f t="shared" si="19"/>
        <v>35.1</v>
      </c>
      <c r="D33" s="83">
        <f t="shared" si="19"/>
        <v>35.4</v>
      </c>
      <c r="E33" s="83">
        <f t="shared" si="19"/>
        <v>35.5</v>
      </c>
      <c r="F33" s="83">
        <f t="shared" si="19"/>
        <v>35</v>
      </c>
      <c r="G33" s="83">
        <f t="shared" si="19"/>
        <v>32.700000000000003</v>
      </c>
      <c r="H33" s="83">
        <f t="shared" si="19"/>
        <v>28.6</v>
      </c>
      <c r="I33" s="83">
        <f t="shared" si="19"/>
        <v>32.1</v>
      </c>
      <c r="J33" s="83">
        <f t="shared" si="19"/>
        <v>33.200000000000003</v>
      </c>
      <c r="K33" s="83">
        <f t="shared" si="19"/>
        <v>34.6</v>
      </c>
      <c r="L33" s="83">
        <f t="shared" si="19"/>
        <v>34.5</v>
      </c>
      <c r="M33" s="83">
        <f t="shared" si="19"/>
        <v>31.9</v>
      </c>
      <c r="N33" s="83">
        <f t="shared" si="19"/>
        <v>28.9</v>
      </c>
      <c r="O33" s="83">
        <f t="shared" si="19"/>
        <v>31.7</v>
      </c>
      <c r="P33" s="83">
        <f t="shared" si="19"/>
        <v>33.4</v>
      </c>
      <c r="Q33" s="83">
        <f t="shared" si="19"/>
        <v>34.799999999999997</v>
      </c>
      <c r="R33" s="83">
        <f t="shared" si="19"/>
        <v>35</v>
      </c>
      <c r="S33" s="83">
        <f t="shared" si="19"/>
        <v>35.1</v>
      </c>
      <c r="T33" s="83">
        <f t="shared" si="19"/>
        <v>34.9</v>
      </c>
      <c r="U33" s="83">
        <f t="shared" si="19"/>
        <v>35.299999999999997</v>
      </c>
      <c r="V33" s="83">
        <f t="shared" si="19"/>
        <v>34.799999999999997</v>
      </c>
      <c r="W33" s="83">
        <f t="shared" si="19"/>
        <v>29.9</v>
      </c>
      <c r="X33" s="83">
        <f t="shared" si="19"/>
        <v>24.5</v>
      </c>
      <c r="Y33" s="83">
        <f t="shared" si="19"/>
        <v>25.7</v>
      </c>
      <c r="Z33" s="83">
        <f t="shared" si="19"/>
        <v>30.8</v>
      </c>
      <c r="AA33" s="83">
        <f t="shared" si="19"/>
        <v>34</v>
      </c>
      <c r="AB33" s="83">
        <f t="shared" si="19"/>
        <v>35.299999999999997</v>
      </c>
      <c r="AC33" s="83">
        <f t="shared" si="19"/>
        <v>34.1</v>
      </c>
      <c r="AD33" s="83">
        <f t="shared" si="19"/>
        <v>34.6</v>
      </c>
      <c r="AE33" s="83">
        <f t="shared" si="19"/>
        <v>34.1</v>
      </c>
      <c r="AF33" s="87">
        <f t="shared" si="19"/>
        <v>31.6</v>
      </c>
      <c r="AG33" s="126">
        <f t="shared" si="19"/>
        <v>35.5</v>
      </c>
      <c r="AH33" s="119">
        <f>AVERAGE(AH5:AH32)</f>
        <v>28.820842731829575</v>
      </c>
      <c r="AL33" s="5" t="s">
        <v>37</v>
      </c>
    </row>
    <row r="34" spans="1:39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49"/>
      <c r="AF34" s="52" t="s">
        <v>37</v>
      </c>
      <c r="AG34" s="46"/>
      <c r="AH34" s="48"/>
      <c r="AK34" t="s">
        <v>37</v>
      </c>
      <c r="AL34" t="s">
        <v>37</v>
      </c>
    </row>
    <row r="35" spans="1:39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46"/>
      <c r="AH35" s="45"/>
      <c r="AM35" t="s">
        <v>37</v>
      </c>
    </row>
    <row r="36" spans="1:39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215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46"/>
      <c r="AH36" s="45"/>
    </row>
    <row r="37" spans="1:39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46"/>
      <c r="AH37" s="77"/>
    </row>
    <row r="38" spans="1:39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49"/>
      <c r="AG38" s="46"/>
      <c r="AH38" s="48"/>
      <c r="AJ38" s="11" t="s">
        <v>37</v>
      </c>
    </row>
    <row r="39" spans="1:39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50"/>
      <c r="AG39" s="46"/>
      <c r="AH39" s="48"/>
    </row>
    <row r="40" spans="1:39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78"/>
    </row>
    <row r="41" spans="1:39" x14ac:dyDescent="0.2">
      <c r="AH41" s="1"/>
    </row>
    <row r="42" spans="1:39" x14ac:dyDescent="0.2">
      <c r="O42" s="2" t="s">
        <v>37</v>
      </c>
      <c r="Z42" s="2" t="s">
        <v>37</v>
      </c>
      <c r="AH42" s="1"/>
      <c r="AJ42" t="s">
        <v>37</v>
      </c>
    </row>
    <row r="43" spans="1:39" x14ac:dyDescent="0.2">
      <c r="L43" s="2" t="s">
        <v>37</v>
      </c>
      <c r="M43" s="2" t="s">
        <v>37</v>
      </c>
    </row>
    <row r="44" spans="1:39" x14ac:dyDescent="0.2">
      <c r="L44" s="2" t="s">
        <v>37</v>
      </c>
      <c r="M44" s="2" t="s">
        <v>37</v>
      </c>
    </row>
    <row r="45" spans="1:39" x14ac:dyDescent="0.2">
      <c r="K45" s="2" t="s">
        <v>37</v>
      </c>
      <c r="L45" s="2" t="s">
        <v>37</v>
      </c>
      <c r="M45" s="2" t="s">
        <v>37</v>
      </c>
      <c r="N45" s="2" t="s">
        <v>37</v>
      </c>
      <c r="O45" s="2" t="s">
        <v>37</v>
      </c>
      <c r="U45" s="2" t="s">
        <v>37</v>
      </c>
      <c r="X45" s="2" t="s">
        <v>37</v>
      </c>
      <c r="Z45" s="2" t="s">
        <v>37</v>
      </c>
      <c r="AF45" s="2" t="s">
        <v>37</v>
      </c>
      <c r="AI45" t="s">
        <v>37</v>
      </c>
    </row>
    <row r="46" spans="1:39" x14ac:dyDescent="0.2">
      <c r="L46" s="2" t="s">
        <v>37</v>
      </c>
      <c r="M46" s="2" t="s">
        <v>37</v>
      </c>
      <c r="O46" s="2" t="s">
        <v>37</v>
      </c>
      <c r="S46" s="2" t="s">
        <v>37</v>
      </c>
    </row>
    <row r="47" spans="1:39" x14ac:dyDescent="0.2">
      <c r="K47" s="2" t="s">
        <v>37</v>
      </c>
      <c r="L47" s="2" t="s">
        <v>37</v>
      </c>
      <c r="M47" s="2" t="s">
        <v>37</v>
      </c>
      <c r="N47" s="2" t="s">
        <v>37</v>
      </c>
      <c r="V47" s="2" t="s">
        <v>37</v>
      </c>
      <c r="AI47" t="s">
        <v>37</v>
      </c>
    </row>
    <row r="48" spans="1:39" x14ac:dyDescent="0.2">
      <c r="K48" s="2" t="s">
        <v>37</v>
      </c>
      <c r="M48" s="2" t="s">
        <v>37</v>
      </c>
      <c r="N48" s="2" t="s">
        <v>37</v>
      </c>
    </row>
    <row r="49" spans="10:33" x14ac:dyDescent="0.2">
      <c r="J49" s="2" t="s">
        <v>37</v>
      </c>
      <c r="K49" s="2" t="s">
        <v>37</v>
      </c>
      <c r="M49" s="2" t="s">
        <v>37</v>
      </c>
      <c r="R49" s="2" t="s">
        <v>37</v>
      </c>
      <c r="S49" s="2" t="s">
        <v>37</v>
      </c>
    </row>
    <row r="50" spans="10:33" x14ac:dyDescent="0.2">
      <c r="U50" s="2" t="s">
        <v>37</v>
      </c>
      <c r="AG50" s="7" t="s">
        <v>37</v>
      </c>
    </row>
    <row r="51" spans="10:33" x14ac:dyDescent="0.2">
      <c r="M51" s="2" t="s">
        <v>37</v>
      </c>
    </row>
  </sheetData>
  <sheetProtection algorithmName="SHA-512" hashValue="YSbjppBp4LHKLJ4vlobO9c9Vbpwl8rWFAbC0ejABKmoRei5L6NfGBbxB9LOCMc7tfNt7CvPhXfx+F629Cz1c2w==" saltValue="f5q8/h0NoKc2YaLoIsfLug==" spinCount="100000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6:X36"/>
    <mergeCell ref="T35:X35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zoomScale="90" zoomScaleNormal="90" workbookViewId="0">
      <selection activeCell="AJ45" sqref="AJ4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thickBot="1" x14ac:dyDescent="0.25">
      <c r="A1" s="183" t="s">
        <v>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</row>
    <row r="2" spans="1:38" s="4" customFormat="1" ht="20.100000000000001" customHeight="1" thickBot="1" x14ac:dyDescent="0.25">
      <c r="A2" s="186" t="s">
        <v>12</v>
      </c>
      <c r="B2" s="181" t="s">
        <v>214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2"/>
    </row>
    <row r="3" spans="1:38" s="5" customFormat="1" ht="20.100000000000001" customHeight="1" x14ac:dyDescent="0.2">
      <c r="A3" s="187"/>
      <c r="B3" s="20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206">
        <f t="shared" si="0"/>
        <v>29</v>
      </c>
      <c r="AE3" s="189">
        <v>30</v>
      </c>
      <c r="AF3" s="208">
        <v>31</v>
      </c>
      <c r="AG3" s="101" t="s">
        <v>29</v>
      </c>
      <c r="AH3" s="107" t="s">
        <v>27</v>
      </c>
    </row>
    <row r="4" spans="1:38" s="5" customFormat="1" ht="20.100000000000001" customHeight="1" thickBot="1" x14ac:dyDescent="0.25">
      <c r="A4" s="188"/>
      <c r="B4" s="20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207"/>
      <c r="AE4" s="190"/>
      <c r="AF4" s="209"/>
      <c r="AG4" s="102" t="s">
        <v>26</v>
      </c>
      <c r="AH4" s="108" t="s">
        <v>26</v>
      </c>
    </row>
    <row r="5" spans="1:38" s="5" customFormat="1" x14ac:dyDescent="0.2">
      <c r="A5" s="95" t="s">
        <v>31</v>
      </c>
      <c r="B5" s="158">
        <v>13.5</v>
      </c>
      <c r="C5" s="158">
        <v>18.100000000000001</v>
      </c>
      <c r="D5" s="158">
        <v>16.7</v>
      </c>
      <c r="E5" s="158">
        <v>14.6</v>
      </c>
      <c r="F5" s="158">
        <v>13.4</v>
      </c>
      <c r="G5" s="158">
        <v>15.1</v>
      </c>
      <c r="H5" s="158">
        <v>16.899999999999999</v>
      </c>
      <c r="I5" s="158">
        <v>12.5</v>
      </c>
      <c r="J5" s="158">
        <v>14.8</v>
      </c>
      <c r="K5" s="158">
        <v>13.7</v>
      </c>
      <c r="L5" s="158">
        <v>14</v>
      </c>
      <c r="M5" s="158">
        <v>15.6</v>
      </c>
      <c r="N5" s="158">
        <v>17.7</v>
      </c>
      <c r="O5" s="158">
        <v>15.3</v>
      </c>
      <c r="P5" s="158">
        <v>16</v>
      </c>
      <c r="Q5" s="158">
        <v>15.1</v>
      </c>
      <c r="R5" s="158">
        <v>16.899999999999999</v>
      </c>
      <c r="S5" s="158">
        <v>14.4</v>
      </c>
      <c r="T5" s="158">
        <v>13.2</v>
      </c>
      <c r="U5" s="158">
        <v>14.8</v>
      </c>
      <c r="V5" s="158">
        <v>13.8</v>
      </c>
      <c r="W5" s="158">
        <v>20.5</v>
      </c>
      <c r="X5" s="158">
        <v>14.1</v>
      </c>
      <c r="Y5" s="158">
        <v>11.9</v>
      </c>
      <c r="Z5" s="158">
        <v>13.1</v>
      </c>
      <c r="AA5" s="158">
        <v>15.3</v>
      </c>
      <c r="AB5" s="158">
        <v>16.899999999999999</v>
      </c>
      <c r="AC5" s="158">
        <v>18.2</v>
      </c>
      <c r="AD5" s="158">
        <v>18.899999999999999</v>
      </c>
      <c r="AE5" s="158">
        <v>16.3</v>
      </c>
      <c r="AF5" s="158">
        <v>17.7</v>
      </c>
      <c r="AG5" s="103">
        <f t="shared" ref="AG5" si="1">MIN(B5:AF5)</f>
        <v>11.9</v>
      </c>
      <c r="AH5" s="109">
        <f t="shared" ref="AH5" si="2">AVERAGE(B5:AF5)</f>
        <v>15.451612903225804</v>
      </c>
    </row>
    <row r="6" spans="1:38" x14ac:dyDescent="0.2">
      <c r="A6" s="79" t="s">
        <v>93</v>
      </c>
      <c r="B6" s="158">
        <v>16.2</v>
      </c>
      <c r="C6" s="158">
        <v>18.8</v>
      </c>
      <c r="D6" s="158">
        <v>19.399999999999999</v>
      </c>
      <c r="E6" s="158">
        <v>18.3</v>
      </c>
      <c r="F6" s="158">
        <v>15.8</v>
      </c>
      <c r="G6" s="158">
        <v>17.8</v>
      </c>
      <c r="H6" s="158">
        <v>14.3</v>
      </c>
      <c r="I6" s="158">
        <v>14.9</v>
      </c>
      <c r="J6" s="158">
        <v>16.2</v>
      </c>
      <c r="K6" s="158">
        <v>17.3</v>
      </c>
      <c r="L6" s="158">
        <v>16</v>
      </c>
      <c r="M6" s="158">
        <v>17.7</v>
      </c>
      <c r="N6" s="158">
        <v>15.8</v>
      </c>
      <c r="O6" s="158">
        <v>15</v>
      </c>
      <c r="P6" s="158">
        <v>14.6</v>
      </c>
      <c r="Q6" s="158">
        <v>16.2</v>
      </c>
      <c r="R6" s="158">
        <v>17</v>
      </c>
      <c r="S6" s="158">
        <v>16.7</v>
      </c>
      <c r="T6" s="158">
        <v>13.7</v>
      </c>
      <c r="U6" s="158">
        <v>15.9</v>
      </c>
      <c r="V6" s="158">
        <v>17.899999999999999</v>
      </c>
      <c r="W6" s="158">
        <v>20.5</v>
      </c>
      <c r="X6" s="158">
        <v>14.6</v>
      </c>
      <c r="Y6" s="158">
        <v>9.5</v>
      </c>
      <c r="Z6" s="158">
        <v>13</v>
      </c>
      <c r="AA6" s="158">
        <v>16.8</v>
      </c>
      <c r="AB6" s="158">
        <v>18.3</v>
      </c>
      <c r="AC6" s="158">
        <v>20.399999999999999</v>
      </c>
      <c r="AD6" s="158">
        <v>19.899999999999999</v>
      </c>
      <c r="AE6" s="158">
        <v>18.899999999999999</v>
      </c>
      <c r="AF6" s="158">
        <v>18.5</v>
      </c>
      <c r="AG6" s="104">
        <f>MIN(B6:AF6)</f>
        <v>9.5</v>
      </c>
      <c r="AH6" s="110">
        <f>AVERAGE(B6:AF6)</f>
        <v>16.641935483870963</v>
      </c>
    </row>
    <row r="7" spans="1:38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15.6</v>
      </c>
      <c r="Z7" s="158">
        <v>13.4</v>
      </c>
      <c r="AA7" s="158">
        <v>16.3</v>
      </c>
      <c r="AB7" s="158">
        <v>17.600000000000001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105">
        <f t="shared" ref="AG7" si="3">MIN(B7:AF7)</f>
        <v>13.4</v>
      </c>
      <c r="AH7" s="111">
        <f t="shared" ref="AH7" si="4">AVERAGE(B7:AF7)</f>
        <v>15.725</v>
      </c>
    </row>
    <row r="8" spans="1:38" x14ac:dyDescent="0.2">
      <c r="A8" s="79" t="s">
        <v>152</v>
      </c>
      <c r="B8" s="158">
        <v>14.9</v>
      </c>
      <c r="C8" s="158">
        <v>16.600000000000001</v>
      </c>
      <c r="D8" s="158">
        <v>17.3</v>
      </c>
      <c r="E8" s="158">
        <v>17.3</v>
      </c>
      <c r="F8" s="158">
        <v>16.5</v>
      </c>
      <c r="G8" s="158">
        <v>11.9</v>
      </c>
      <c r="H8" s="158">
        <v>9.6</v>
      </c>
      <c r="I8" s="158">
        <v>9.9</v>
      </c>
      <c r="J8" s="158">
        <v>14.8</v>
      </c>
      <c r="K8" s="158">
        <v>17.2</v>
      </c>
      <c r="L8" s="158">
        <v>16.399999999999999</v>
      </c>
      <c r="M8" s="158">
        <v>13.2</v>
      </c>
      <c r="N8" s="158">
        <v>12.1</v>
      </c>
      <c r="O8" s="158">
        <v>14.9</v>
      </c>
      <c r="P8" s="158">
        <v>14.7</v>
      </c>
      <c r="Q8" s="158">
        <v>16</v>
      </c>
      <c r="R8" s="158">
        <v>17.399999999999999</v>
      </c>
      <c r="S8" s="158">
        <v>14.4</v>
      </c>
      <c r="T8" s="158">
        <v>15.2</v>
      </c>
      <c r="U8" s="158">
        <v>17</v>
      </c>
      <c r="V8" s="158">
        <v>21.5</v>
      </c>
      <c r="W8" s="158">
        <v>16.8</v>
      </c>
      <c r="X8" s="158">
        <v>11.3</v>
      </c>
      <c r="Y8" s="158">
        <v>7.4</v>
      </c>
      <c r="Z8" s="158">
        <v>10.8</v>
      </c>
      <c r="AA8" s="158">
        <v>14.8</v>
      </c>
      <c r="AB8" s="158">
        <v>17.7</v>
      </c>
      <c r="AC8" s="158">
        <v>21.9</v>
      </c>
      <c r="AD8" s="158">
        <v>22.1</v>
      </c>
      <c r="AE8" s="158">
        <v>16.399999999999999</v>
      </c>
      <c r="AF8" s="158">
        <v>12.5</v>
      </c>
      <c r="AG8" s="104">
        <f>MIN(B8:AF8)</f>
        <v>7.4</v>
      </c>
      <c r="AH8" s="110">
        <f>AVERAGE(B8:AF8)</f>
        <v>15.177419354838708</v>
      </c>
    </row>
    <row r="9" spans="1:38" x14ac:dyDescent="0.2">
      <c r="A9" s="79" t="s">
        <v>32</v>
      </c>
      <c r="B9" s="158">
        <v>12</v>
      </c>
      <c r="C9" s="158">
        <v>15.2</v>
      </c>
      <c r="D9" s="158">
        <v>20.2</v>
      </c>
      <c r="E9" s="158">
        <v>18.5</v>
      </c>
      <c r="F9" s="158">
        <v>15.7</v>
      </c>
      <c r="G9" s="158">
        <v>13.5</v>
      </c>
      <c r="H9" s="158">
        <v>12.8</v>
      </c>
      <c r="I9" s="158">
        <v>11.7</v>
      </c>
      <c r="J9" s="158">
        <v>11.7</v>
      </c>
      <c r="K9" s="158">
        <v>13.1</v>
      </c>
      <c r="L9" s="158">
        <v>16.2</v>
      </c>
      <c r="M9" s="158">
        <v>15.3</v>
      </c>
      <c r="N9" s="158">
        <v>14.6</v>
      </c>
      <c r="O9" s="158">
        <v>18.100000000000001</v>
      </c>
      <c r="P9" s="158">
        <v>13.3</v>
      </c>
      <c r="Q9" s="158">
        <v>13.6</v>
      </c>
      <c r="R9" s="158">
        <v>14.9</v>
      </c>
      <c r="S9" s="158">
        <v>14.8</v>
      </c>
      <c r="T9" s="158">
        <v>15.3</v>
      </c>
      <c r="U9" s="158">
        <v>15.8</v>
      </c>
      <c r="V9" s="158">
        <v>21.1</v>
      </c>
      <c r="W9" s="158">
        <v>20.3</v>
      </c>
      <c r="X9" s="158">
        <v>12.1</v>
      </c>
      <c r="Y9" s="158">
        <v>2.2999999999999998</v>
      </c>
      <c r="Z9" s="158">
        <v>8.4</v>
      </c>
      <c r="AA9" s="158">
        <v>13.4</v>
      </c>
      <c r="AB9" s="158">
        <v>17.399999999999999</v>
      </c>
      <c r="AC9" s="158">
        <v>22</v>
      </c>
      <c r="AD9" s="158">
        <v>20</v>
      </c>
      <c r="AE9" s="158">
        <v>18.7</v>
      </c>
      <c r="AF9" s="158">
        <v>18.3</v>
      </c>
      <c r="AG9" s="105">
        <f t="shared" ref="AG9" si="5">MIN(B9:AF9)</f>
        <v>2.2999999999999998</v>
      </c>
      <c r="AH9" s="111">
        <f t="shared" ref="AH9" si="6">AVERAGE(B9:AF9)</f>
        <v>15.170967741935485</v>
      </c>
    </row>
    <row r="10" spans="1:38" x14ac:dyDescent="0.2">
      <c r="A10" s="79" t="s">
        <v>102</v>
      </c>
      <c r="B10" s="158">
        <v>13.4</v>
      </c>
      <c r="C10" s="158">
        <v>16.5</v>
      </c>
      <c r="D10" s="158">
        <v>19.7</v>
      </c>
      <c r="E10" s="158">
        <v>17</v>
      </c>
      <c r="F10" s="158">
        <v>16.399999999999999</v>
      </c>
      <c r="G10" s="158">
        <v>13.5</v>
      </c>
      <c r="H10" s="158">
        <v>12.6</v>
      </c>
      <c r="I10" s="158">
        <v>14.3</v>
      </c>
      <c r="J10" s="158">
        <v>13.5</v>
      </c>
      <c r="K10" s="158">
        <v>14.2</v>
      </c>
      <c r="L10" s="158">
        <v>16.2</v>
      </c>
      <c r="M10" s="158">
        <v>15.2</v>
      </c>
      <c r="N10" s="158">
        <v>14.6</v>
      </c>
      <c r="O10" s="158">
        <v>17.100000000000001</v>
      </c>
      <c r="P10" s="158">
        <v>14.8</v>
      </c>
      <c r="Q10" s="158">
        <v>14.6</v>
      </c>
      <c r="R10" s="158">
        <v>15</v>
      </c>
      <c r="S10" s="158">
        <v>15.8</v>
      </c>
      <c r="T10" s="158">
        <v>14.9</v>
      </c>
      <c r="U10" s="158">
        <v>15</v>
      </c>
      <c r="V10" s="158">
        <v>18.2</v>
      </c>
      <c r="W10" s="158">
        <v>19.5</v>
      </c>
      <c r="X10" s="158">
        <v>14.1</v>
      </c>
      <c r="Y10" s="158">
        <v>7.2</v>
      </c>
      <c r="Z10" s="158">
        <v>11.6</v>
      </c>
      <c r="AA10" s="158">
        <v>14.1</v>
      </c>
      <c r="AB10" s="158">
        <v>16.8</v>
      </c>
      <c r="AC10" s="158">
        <v>19.899999999999999</v>
      </c>
      <c r="AD10" s="158">
        <v>20</v>
      </c>
      <c r="AE10" s="158">
        <v>19.5</v>
      </c>
      <c r="AF10" s="158">
        <v>15.5</v>
      </c>
      <c r="AG10" s="105">
        <f t="shared" ref="AG10" si="7">MIN(B10:AF10)</f>
        <v>7.2</v>
      </c>
      <c r="AH10" s="111">
        <f t="shared" ref="AH10" si="8">AVERAGE(B10:AF10)</f>
        <v>15.506451612903223</v>
      </c>
    </row>
    <row r="11" spans="1:38" x14ac:dyDescent="0.2">
      <c r="A11" s="79" t="s">
        <v>108</v>
      </c>
      <c r="B11" s="158">
        <v>15.5</v>
      </c>
      <c r="C11" s="158">
        <v>19.3</v>
      </c>
      <c r="D11" s="158">
        <v>19.5</v>
      </c>
      <c r="E11" s="158">
        <v>20.399999999999999</v>
      </c>
      <c r="F11" s="158">
        <v>19.7</v>
      </c>
      <c r="G11" s="158">
        <v>14.5</v>
      </c>
      <c r="H11" s="158">
        <v>12.3</v>
      </c>
      <c r="I11" s="158">
        <v>9.6999999999999993</v>
      </c>
      <c r="J11" s="158">
        <v>15.9</v>
      </c>
      <c r="K11" s="158">
        <v>13.9</v>
      </c>
      <c r="L11" s="158">
        <v>14.3</v>
      </c>
      <c r="M11" s="158">
        <v>15.5</v>
      </c>
      <c r="N11" s="158">
        <v>14.7</v>
      </c>
      <c r="O11" s="158">
        <v>15</v>
      </c>
      <c r="P11" s="158">
        <v>14.5</v>
      </c>
      <c r="Q11" s="158">
        <v>13.3</v>
      </c>
      <c r="R11" s="158">
        <v>14.5</v>
      </c>
      <c r="S11" s="158">
        <v>13</v>
      </c>
      <c r="T11" s="158">
        <v>12</v>
      </c>
      <c r="U11" s="158">
        <v>18.600000000000001</v>
      </c>
      <c r="V11" s="158">
        <v>20.100000000000001</v>
      </c>
      <c r="W11" s="158">
        <v>19.8</v>
      </c>
      <c r="X11" s="158">
        <v>11</v>
      </c>
      <c r="Y11" s="158">
        <v>5.7</v>
      </c>
      <c r="Z11" s="158">
        <v>13.5</v>
      </c>
      <c r="AA11" s="158">
        <v>13.3</v>
      </c>
      <c r="AB11" s="158">
        <v>16</v>
      </c>
      <c r="AC11" s="158">
        <v>19.2</v>
      </c>
      <c r="AD11" s="158">
        <v>21.6</v>
      </c>
      <c r="AE11" s="158">
        <v>17.5</v>
      </c>
      <c r="AF11" s="158">
        <v>15.3</v>
      </c>
      <c r="AG11" s="105">
        <f t="shared" ref="AG11" si="9">MIN(B11:AF11)</f>
        <v>5.7</v>
      </c>
      <c r="AH11" s="111">
        <f t="shared" ref="AH11" si="10">AVERAGE(B11:AF11)</f>
        <v>15.454838709677421</v>
      </c>
    </row>
    <row r="12" spans="1:38" x14ac:dyDescent="0.2">
      <c r="A12" s="79" t="s">
        <v>1</v>
      </c>
      <c r="B12" s="158">
        <v>14.5</v>
      </c>
      <c r="C12" s="158">
        <v>18.600000000000001</v>
      </c>
      <c r="D12" s="158">
        <v>20.7</v>
      </c>
      <c r="E12" s="158">
        <v>21</v>
      </c>
      <c r="F12" s="158">
        <v>16.8</v>
      </c>
      <c r="G12" s="158">
        <v>14.6</v>
      </c>
      <c r="H12" s="158">
        <v>13.5</v>
      </c>
      <c r="I12" s="158">
        <v>12.8</v>
      </c>
      <c r="J12" s="158">
        <v>18.600000000000001</v>
      </c>
      <c r="K12" s="158">
        <v>16.7</v>
      </c>
      <c r="L12" s="158">
        <v>16.8</v>
      </c>
      <c r="M12" s="158">
        <v>17.899999999999999</v>
      </c>
      <c r="N12" s="158">
        <v>16.7</v>
      </c>
      <c r="O12" s="158">
        <v>18.399999999999999</v>
      </c>
      <c r="P12" s="158">
        <v>17.899999999999999</v>
      </c>
      <c r="Q12" s="158">
        <v>20.399999999999999</v>
      </c>
      <c r="R12" s="158">
        <v>19.5</v>
      </c>
      <c r="S12" s="158">
        <v>18.3</v>
      </c>
      <c r="T12" s="158">
        <v>18.7</v>
      </c>
      <c r="U12" s="158">
        <v>17.3</v>
      </c>
      <c r="V12" s="158">
        <v>19.600000000000001</v>
      </c>
      <c r="W12" s="158">
        <v>20</v>
      </c>
      <c r="X12" s="158">
        <v>14.8</v>
      </c>
      <c r="Y12" s="158">
        <v>10.5</v>
      </c>
      <c r="Z12" s="158">
        <v>14.4</v>
      </c>
      <c r="AA12" s="158">
        <v>16.5</v>
      </c>
      <c r="AB12" s="158">
        <v>18.399999999999999</v>
      </c>
      <c r="AC12" s="158">
        <v>20.7</v>
      </c>
      <c r="AD12" s="158">
        <v>21.6</v>
      </c>
      <c r="AE12" s="158">
        <v>17.8</v>
      </c>
      <c r="AF12" s="158">
        <v>18.899999999999999</v>
      </c>
      <c r="AG12" s="105">
        <f t="shared" ref="AG12:AG17" si="11">MIN(B12:AF12)</f>
        <v>10.5</v>
      </c>
      <c r="AH12" s="111">
        <f t="shared" ref="AH12:AH16" si="12">AVERAGE(B12:AF12)</f>
        <v>17.512903225806451</v>
      </c>
      <c r="AJ12" s="11" t="s">
        <v>37</v>
      </c>
    </row>
    <row r="13" spans="1:38" x14ac:dyDescent="0.2">
      <c r="A13" s="79" t="s">
        <v>2</v>
      </c>
      <c r="B13" s="158">
        <v>17.100000000000001</v>
      </c>
      <c r="C13" s="158">
        <v>17.7</v>
      </c>
      <c r="D13" s="158">
        <v>15.5</v>
      </c>
      <c r="E13" s="158">
        <v>12.8</v>
      </c>
      <c r="F13" s="158">
        <v>13</v>
      </c>
      <c r="G13" s="158">
        <v>13.1</v>
      </c>
      <c r="H13" s="158">
        <v>17.7</v>
      </c>
      <c r="I13" s="158">
        <v>13.7</v>
      </c>
      <c r="J13" s="158">
        <v>13.7</v>
      </c>
      <c r="K13" s="158">
        <v>15.4</v>
      </c>
      <c r="L13" s="158">
        <v>16.899999999999999</v>
      </c>
      <c r="M13" s="158">
        <v>14.1</v>
      </c>
      <c r="N13" s="158">
        <v>15.3</v>
      </c>
      <c r="O13" s="158">
        <v>14.8</v>
      </c>
      <c r="P13" s="158">
        <v>15.6</v>
      </c>
      <c r="Q13" s="158">
        <v>16</v>
      </c>
      <c r="R13" s="158">
        <v>15.3</v>
      </c>
      <c r="S13" s="158">
        <v>13.3</v>
      </c>
      <c r="T13" s="158">
        <v>13</v>
      </c>
      <c r="U13" s="158">
        <v>12.8</v>
      </c>
      <c r="V13" s="158">
        <v>12.6</v>
      </c>
      <c r="W13" s="158">
        <v>17.5</v>
      </c>
      <c r="X13" s="158">
        <v>16.399999999999999</v>
      </c>
      <c r="Y13" s="158">
        <v>14.6</v>
      </c>
      <c r="Z13" s="158">
        <v>12.8</v>
      </c>
      <c r="AA13" s="158">
        <v>14.6</v>
      </c>
      <c r="AB13" s="158">
        <v>15.7</v>
      </c>
      <c r="AC13" s="158">
        <v>16.600000000000001</v>
      </c>
      <c r="AD13" s="158">
        <v>17.2</v>
      </c>
      <c r="AE13" s="158">
        <v>17</v>
      </c>
      <c r="AF13" s="158">
        <v>17</v>
      </c>
      <c r="AG13" s="105">
        <f t="shared" si="11"/>
        <v>12.6</v>
      </c>
      <c r="AH13" s="111">
        <f>AVERAGE(B13:AF13)</f>
        <v>15.122580645161293</v>
      </c>
      <c r="AI13" s="11" t="s">
        <v>37</v>
      </c>
      <c r="AJ13" s="11" t="s">
        <v>37</v>
      </c>
    </row>
    <row r="14" spans="1:38" x14ac:dyDescent="0.2">
      <c r="A14" s="79" t="s">
        <v>3</v>
      </c>
      <c r="B14" s="158">
        <v>19.3</v>
      </c>
      <c r="C14" s="158">
        <v>22.6</v>
      </c>
      <c r="D14" s="158">
        <v>25.1</v>
      </c>
      <c r="E14" s="158">
        <v>24.8</v>
      </c>
      <c r="F14" s="158">
        <v>15.5</v>
      </c>
      <c r="G14" s="158">
        <v>12.6</v>
      </c>
      <c r="H14" s="158">
        <v>13.2</v>
      </c>
      <c r="I14" s="158">
        <v>13.9</v>
      </c>
      <c r="J14" s="158">
        <v>16.399999999999999</v>
      </c>
      <c r="K14" s="158">
        <v>18.399999999999999</v>
      </c>
      <c r="L14" s="158">
        <v>20.7</v>
      </c>
      <c r="M14" s="158">
        <v>16.5</v>
      </c>
      <c r="N14" s="158">
        <v>17.2</v>
      </c>
      <c r="O14" s="158">
        <v>20.100000000000001</v>
      </c>
      <c r="P14" s="158">
        <v>19.899999999999999</v>
      </c>
      <c r="Q14" s="158">
        <v>19.399999999999999</v>
      </c>
      <c r="R14" s="158">
        <v>20</v>
      </c>
      <c r="S14" s="158">
        <v>18.899999999999999</v>
      </c>
      <c r="T14" s="158">
        <v>19.899999999999999</v>
      </c>
      <c r="U14" s="158">
        <v>22.8</v>
      </c>
      <c r="V14" s="158">
        <v>22.5</v>
      </c>
      <c r="W14" s="158">
        <v>22.8</v>
      </c>
      <c r="X14" s="158">
        <v>17</v>
      </c>
      <c r="Y14" s="158">
        <v>16.7</v>
      </c>
      <c r="Z14" s="158">
        <v>15.9</v>
      </c>
      <c r="AA14" s="158">
        <v>19.100000000000001</v>
      </c>
      <c r="AB14" s="158">
        <v>20.9</v>
      </c>
      <c r="AC14" s="158">
        <v>23.3</v>
      </c>
      <c r="AD14" s="158">
        <v>21.6</v>
      </c>
      <c r="AE14" s="158">
        <v>22.4</v>
      </c>
      <c r="AF14" s="158">
        <v>19</v>
      </c>
      <c r="AG14" s="105">
        <f t="shared" si="11"/>
        <v>12.6</v>
      </c>
      <c r="AH14" s="111">
        <f>AVERAGE(B14:AF14)</f>
        <v>19.303225806451607</v>
      </c>
      <c r="AI14" s="11" t="s">
        <v>37</v>
      </c>
      <c r="AL14" t="s">
        <v>37</v>
      </c>
    </row>
    <row r="15" spans="1:38" x14ac:dyDescent="0.2">
      <c r="A15" s="79" t="s">
        <v>34</v>
      </c>
      <c r="B15" s="158">
        <v>15.9</v>
      </c>
      <c r="C15" s="158">
        <v>16.5</v>
      </c>
      <c r="D15" s="158">
        <v>17.100000000000001</v>
      </c>
      <c r="E15" s="158">
        <v>14.4</v>
      </c>
      <c r="F15" s="158">
        <v>15.1</v>
      </c>
      <c r="G15" s="158">
        <v>12.9</v>
      </c>
      <c r="H15" s="158">
        <v>15.1</v>
      </c>
      <c r="I15" s="158">
        <v>13.8</v>
      </c>
      <c r="J15" s="158">
        <v>14.7</v>
      </c>
      <c r="K15" s="158">
        <v>13.7</v>
      </c>
      <c r="L15" s="158">
        <v>15.3</v>
      </c>
      <c r="M15" s="158">
        <v>15.3</v>
      </c>
      <c r="N15" s="158">
        <v>14.9</v>
      </c>
      <c r="O15" s="158">
        <v>16</v>
      </c>
      <c r="P15" s="158">
        <v>16.100000000000001</v>
      </c>
      <c r="Q15" s="158">
        <v>17.399999999999999</v>
      </c>
      <c r="R15" s="158">
        <v>17.100000000000001</v>
      </c>
      <c r="S15" s="158">
        <v>15.4</v>
      </c>
      <c r="T15" s="158">
        <v>13.7</v>
      </c>
      <c r="U15" s="158">
        <v>16.899999999999999</v>
      </c>
      <c r="V15" s="158">
        <v>15.7</v>
      </c>
      <c r="W15" s="158">
        <v>18</v>
      </c>
      <c r="X15" s="158">
        <v>15.1</v>
      </c>
      <c r="Y15" s="158">
        <v>13.1</v>
      </c>
      <c r="Z15" s="158">
        <v>13.3</v>
      </c>
      <c r="AA15" s="158">
        <v>15.9</v>
      </c>
      <c r="AB15" s="158">
        <v>17.600000000000001</v>
      </c>
      <c r="AC15" s="158">
        <v>18.5</v>
      </c>
      <c r="AD15" s="158">
        <v>18.600000000000001</v>
      </c>
      <c r="AE15" s="158">
        <v>17.100000000000001</v>
      </c>
      <c r="AF15" s="158">
        <v>16.399999999999999</v>
      </c>
      <c r="AG15" s="105">
        <f>MIN(B15:AF15)</f>
        <v>12.9</v>
      </c>
      <c r="AH15" s="111">
        <f>AVERAGE(B15:AF15)</f>
        <v>15.696774193548388</v>
      </c>
      <c r="AJ15" t="s">
        <v>37</v>
      </c>
    </row>
    <row r="16" spans="1:38" x14ac:dyDescent="0.2">
      <c r="A16" s="79" t="s">
        <v>4</v>
      </c>
      <c r="B16" s="158">
        <v>15.6</v>
      </c>
      <c r="C16" s="158">
        <v>18.600000000000001</v>
      </c>
      <c r="D16" s="158">
        <v>18.3</v>
      </c>
      <c r="E16" s="158">
        <v>16.399999999999999</v>
      </c>
      <c r="F16" s="158">
        <v>14.1</v>
      </c>
      <c r="G16" s="158">
        <v>16.399999999999999</v>
      </c>
      <c r="H16" s="158">
        <v>15.1</v>
      </c>
      <c r="I16" s="158">
        <v>12</v>
      </c>
      <c r="J16" s="158">
        <v>13.7</v>
      </c>
      <c r="K16" s="158">
        <v>13.8</v>
      </c>
      <c r="L16" s="158">
        <v>14</v>
      </c>
      <c r="M16" s="158">
        <v>19</v>
      </c>
      <c r="N16" s="158">
        <v>16.100000000000001</v>
      </c>
      <c r="O16" s="158">
        <v>17.2</v>
      </c>
      <c r="P16" s="158">
        <v>17.899999999999999</v>
      </c>
      <c r="Q16" s="158">
        <v>18.7</v>
      </c>
      <c r="R16" s="158">
        <v>16.8</v>
      </c>
      <c r="S16" s="158">
        <v>15</v>
      </c>
      <c r="T16" s="158">
        <v>15</v>
      </c>
      <c r="U16" s="158">
        <v>14.9</v>
      </c>
      <c r="V16" s="158">
        <v>15.5</v>
      </c>
      <c r="W16" s="158">
        <v>20.3</v>
      </c>
      <c r="X16" s="158">
        <v>13.6</v>
      </c>
      <c r="Y16" s="158">
        <v>13.5</v>
      </c>
      <c r="Z16" s="158">
        <v>14.4</v>
      </c>
      <c r="AA16" s="158">
        <v>17.5</v>
      </c>
      <c r="AB16" s="158">
        <v>18.5</v>
      </c>
      <c r="AC16" s="158">
        <v>18.899999999999999</v>
      </c>
      <c r="AD16" s="158">
        <v>18.3</v>
      </c>
      <c r="AE16" s="158">
        <v>17.2</v>
      </c>
      <c r="AF16" s="158">
        <v>17.7</v>
      </c>
      <c r="AG16" s="105">
        <f t="shared" si="11"/>
        <v>12</v>
      </c>
      <c r="AH16" s="111">
        <f t="shared" si="12"/>
        <v>16.258064516129032</v>
      </c>
      <c r="AJ16" t="s">
        <v>37</v>
      </c>
      <c r="AL16" t="s">
        <v>37</v>
      </c>
    </row>
    <row r="17" spans="1:39" x14ac:dyDescent="0.2">
      <c r="A17" s="79" t="s">
        <v>153</v>
      </c>
      <c r="B17" s="158">
        <v>11.4</v>
      </c>
      <c r="C17" s="158">
        <v>15.2</v>
      </c>
      <c r="D17" s="158">
        <v>16.899999999999999</v>
      </c>
      <c r="E17" s="158">
        <v>15.1</v>
      </c>
      <c r="F17" s="158">
        <v>15.1</v>
      </c>
      <c r="G17" s="158">
        <v>14.7</v>
      </c>
      <c r="H17" s="158">
        <v>10.6</v>
      </c>
      <c r="I17" s="158">
        <v>6.2</v>
      </c>
      <c r="J17" s="158">
        <v>14.4</v>
      </c>
      <c r="K17" s="158">
        <v>10.4</v>
      </c>
      <c r="L17" s="158">
        <v>11.7</v>
      </c>
      <c r="M17" s="158">
        <v>15.6</v>
      </c>
      <c r="N17" s="158">
        <v>13.9</v>
      </c>
      <c r="O17" s="158">
        <v>13.3</v>
      </c>
      <c r="P17" s="158">
        <v>11.1</v>
      </c>
      <c r="Q17" s="158">
        <v>11.8</v>
      </c>
      <c r="R17" s="158">
        <v>12.6</v>
      </c>
      <c r="S17" s="158">
        <v>9.4</v>
      </c>
      <c r="T17" s="158">
        <v>7.7</v>
      </c>
      <c r="U17" s="158">
        <v>12.3</v>
      </c>
      <c r="V17" s="158">
        <v>16.600000000000001</v>
      </c>
      <c r="W17" s="158">
        <v>19.100000000000001</v>
      </c>
      <c r="X17" s="158">
        <v>11.5</v>
      </c>
      <c r="Y17" s="158">
        <v>2.2999999999999998</v>
      </c>
      <c r="Z17" s="158">
        <v>4.5999999999999996</v>
      </c>
      <c r="AA17" s="158">
        <v>11.2</v>
      </c>
      <c r="AB17" s="158">
        <v>13.1</v>
      </c>
      <c r="AC17" s="158">
        <v>19.5</v>
      </c>
      <c r="AD17" s="158">
        <v>19.8</v>
      </c>
      <c r="AE17" s="158">
        <v>17.899999999999999</v>
      </c>
      <c r="AF17" s="158">
        <v>12.7</v>
      </c>
      <c r="AG17" s="105">
        <f t="shared" si="11"/>
        <v>2.2999999999999998</v>
      </c>
      <c r="AH17" s="111">
        <f>AVERAGE(B17:AF17)</f>
        <v>12.829032258064517</v>
      </c>
      <c r="AI17" s="11" t="s">
        <v>37</v>
      </c>
      <c r="AJ17" t="s">
        <v>37</v>
      </c>
      <c r="AL17" t="s">
        <v>37</v>
      </c>
      <c r="AM17" t="s">
        <v>37</v>
      </c>
    </row>
    <row r="18" spans="1:39" x14ac:dyDescent="0.2">
      <c r="A18" s="79" t="s">
        <v>154</v>
      </c>
      <c r="B18" s="158">
        <v>14.6</v>
      </c>
      <c r="C18" s="158">
        <v>18.5</v>
      </c>
      <c r="D18" s="158">
        <v>19.399999999999999</v>
      </c>
      <c r="E18" s="158">
        <v>18.3</v>
      </c>
      <c r="F18" s="158">
        <v>15.1</v>
      </c>
      <c r="G18" s="158">
        <v>16</v>
      </c>
      <c r="H18" s="158">
        <v>13.4</v>
      </c>
      <c r="I18" s="158">
        <v>14.1</v>
      </c>
      <c r="J18" s="158">
        <v>16.2</v>
      </c>
      <c r="K18" s="158">
        <v>13.9</v>
      </c>
      <c r="L18" s="158">
        <v>14.3</v>
      </c>
      <c r="M18" s="158">
        <v>17.100000000000001</v>
      </c>
      <c r="N18" s="158">
        <v>15.1</v>
      </c>
      <c r="O18" s="158">
        <v>15.6</v>
      </c>
      <c r="P18" s="158">
        <v>14.8</v>
      </c>
      <c r="Q18" s="158">
        <v>13.9</v>
      </c>
      <c r="R18" s="158">
        <v>14.9</v>
      </c>
      <c r="S18" s="158">
        <v>15.2</v>
      </c>
      <c r="T18" s="158">
        <v>11.9</v>
      </c>
      <c r="U18" s="158">
        <v>16.2</v>
      </c>
      <c r="V18" s="158">
        <v>16.100000000000001</v>
      </c>
      <c r="W18" s="158">
        <v>20.6</v>
      </c>
      <c r="X18" s="158">
        <v>14.7</v>
      </c>
      <c r="Y18" s="158">
        <v>8.9</v>
      </c>
      <c r="Z18" s="158">
        <v>12.9</v>
      </c>
      <c r="AA18" s="158">
        <v>14.9</v>
      </c>
      <c r="AB18" s="158">
        <v>16.5</v>
      </c>
      <c r="AC18" s="158">
        <v>18.5</v>
      </c>
      <c r="AD18" s="158">
        <v>18.8</v>
      </c>
      <c r="AE18" s="158">
        <v>19.600000000000001</v>
      </c>
      <c r="AF18" s="158">
        <v>16</v>
      </c>
      <c r="AG18" s="105">
        <f>MIN(B18:AF18)</f>
        <v>8.9</v>
      </c>
      <c r="AH18" s="111">
        <f>AVERAGE(B18:AF18)</f>
        <v>15.677419354838708</v>
      </c>
      <c r="AJ18" t="s">
        <v>37</v>
      </c>
      <c r="AM18" t="s">
        <v>37</v>
      </c>
    </row>
    <row r="19" spans="1:39" x14ac:dyDescent="0.2">
      <c r="A19" s="79" t="s">
        <v>5</v>
      </c>
      <c r="B19" s="158">
        <v>13.8</v>
      </c>
      <c r="C19" s="158">
        <v>18</v>
      </c>
      <c r="D19" s="158">
        <v>17.899999999999999</v>
      </c>
      <c r="E19" s="158">
        <v>17.7</v>
      </c>
      <c r="F19" s="158">
        <v>15.9</v>
      </c>
      <c r="G19" s="158">
        <v>14.9</v>
      </c>
      <c r="H19" s="158">
        <v>11.5</v>
      </c>
      <c r="I19" s="158">
        <v>10.1</v>
      </c>
      <c r="J19" s="158">
        <v>15.3</v>
      </c>
      <c r="K19" s="158">
        <v>15.7</v>
      </c>
      <c r="L19" s="158">
        <v>12.2</v>
      </c>
      <c r="M19" s="158">
        <v>15.8</v>
      </c>
      <c r="N19" s="158">
        <v>14.8</v>
      </c>
      <c r="O19" s="158">
        <v>14.1</v>
      </c>
      <c r="P19" s="158">
        <v>13.2</v>
      </c>
      <c r="Q19" s="158">
        <v>13.4</v>
      </c>
      <c r="R19" s="158">
        <v>13.4</v>
      </c>
      <c r="S19" s="158">
        <v>13</v>
      </c>
      <c r="T19" s="158">
        <v>8.5</v>
      </c>
      <c r="U19" s="158">
        <v>14.2</v>
      </c>
      <c r="V19" s="158">
        <v>18.600000000000001</v>
      </c>
      <c r="W19" s="158">
        <v>19.8</v>
      </c>
      <c r="X19" s="158">
        <v>11</v>
      </c>
      <c r="Y19" s="158">
        <v>6</v>
      </c>
      <c r="Z19" s="158">
        <v>8.6</v>
      </c>
      <c r="AA19" s="158">
        <v>13.7</v>
      </c>
      <c r="AB19" s="158">
        <v>15.2</v>
      </c>
      <c r="AC19" s="158">
        <v>19.399999999999999</v>
      </c>
      <c r="AD19" s="158">
        <v>21</v>
      </c>
      <c r="AE19" s="158">
        <v>17.2</v>
      </c>
      <c r="AF19" s="158">
        <v>15.7</v>
      </c>
      <c r="AG19" s="105">
        <f>MIN(B19:AF19)</f>
        <v>6</v>
      </c>
      <c r="AH19" s="111">
        <f>AVERAGE(B19:AF19)</f>
        <v>14.503225806451614</v>
      </c>
      <c r="AJ19" t="s">
        <v>37</v>
      </c>
      <c r="AL19" t="s">
        <v>37</v>
      </c>
    </row>
    <row r="20" spans="1:39" x14ac:dyDescent="0.2">
      <c r="A20" s="79" t="s">
        <v>6</v>
      </c>
      <c r="B20" s="158">
        <v>17</v>
      </c>
      <c r="C20" s="158">
        <v>19.2</v>
      </c>
      <c r="D20" s="158">
        <v>20</v>
      </c>
      <c r="E20" s="158">
        <v>19.100000000000001</v>
      </c>
      <c r="F20" s="158">
        <v>20</v>
      </c>
      <c r="G20" s="158">
        <v>17.600000000000001</v>
      </c>
      <c r="H20" s="158">
        <v>14</v>
      </c>
      <c r="I20" s="158">
        <v>15.6</v>
      </c>
      <c r="J20" s="158">
        <v>16.3</v>
      </c>
      <c r="K20" s="158">
        <v>17.899999999999999</v>
      </c>
      <c r="L20" s="158">
        <v>17.399999999999999</v>
      </c>
      <c r="M20" s="158">
        <v>18.899999999999999</v>
      </c>
      <c r="N20" s="158">
        <v>17</v>
      </c>
      <c r="O20" s="158">
        <v>15.9</v>
      </c>
      <c r="P20" s="158">
        <v>16.3</v>
      </c>
      <c r="Q20" s="158">
        <v>17.100000000000001</v>
      </c>
      <c r="R20" s="158">
        <v>18.7</v>
      </c>
      <c r="S20" s="158">
        <v>16.2</v>
      </c>
      <c r="T20" s="158">
        <v>15</v>
      </c>
      <c r="U20" s="158">
        <v>17.5</v>
      </c>
      <c r="V20" s="158">
        <v>19.5</v>
      </c>
      <c r="W20" s="158">
        <v>22.4</v>
      </c>
      <c r="X20" s="158">
        <v>13.9</v>
      </c>
      <c r="Y20" s="158">
        <v>8.9</v>
      </c>
      <c r="Z20" s="158">
        <v>13.8</v>
      </c>
      <c r="AA20" s="158">
        <v>18.5</v>
      </c>
      <c r="AB20" s="158">
        <v>19.899999999999999</v>
      </c>
      <c r="AC20" s="158">
        <v>20.6</v>
      </c>
      <c r="AD20" s="158">
        <v>21.5</v>
      </c>
      <c r="AE20" s="158">
        <v>18.3</v>
      </c>
      <c r="AF20" s="158">
        <v>18.2</v>
      </c>
      <c r="AG20" s="105">
        <f t="shared" ref="AG20:AG21" si="13">MIN(B20:AF20)</f>
        <v>8.9</v>
      </c>
      <c r="AH20" s="111">
        <f t="shared" ref="AH20:AH21" si="14">AVERAGE(B20:AF20)</f>
        <v>17.490322580645163</v>
      </c>
      <c r="AL20" t="s">
        <v>37</v>
      </c>
      <c r="AM20" t="s">
        <v>37</v>
      </c>
    </row>
    <row r="21" spans="1:39" x14ac:dyDescent="0.2">
      <c r="A21" s="79" t="s">
        <v>33</v>
      </c>
      <c r="B21" s="158">
        <v>15.7</v>
      </c>
      <c r="C21" s="158">
        <v>17.100000000000001</v>
      </c>
      <c r="D21" s="158">
        <v>20</v>
      </c>
      <c r="E21" s="158">
        <v>18.399999999999999</v>
      </c>
      <c r="F21" s="158">
        <v>17.7</v>
      </c>
      <c r="G21" s="158">
        <v>14.6</v>
      </c>
      <c r="H21" s="158">
        <v>14.3</v>
      </c>
      <c r="I21" s="158">
        <v>15.4</v>
      </c>
      <c r="J21" s="158">
        <v>15.3</v>
      </c>
      <c r="K21" s="158">
        <v>15.6</v>
      </c>
      <c r="L21" s="158">
        <v>18</v>
      </c>
      <c r="M21" s="158">
        <v>16.899999999999999</v>
      </c>
      <c r="N21" s="158">
        <v>16.399999999999999</v>
      </c>
      <c r="O21" s="158">
        <v>19.5</v>
      </c>
      <c r="P21" s="158">
        <v>16.2</v>
      </c>
      <c r="Q21" s="158">
        <v>16.600000000000001</v>
      </c>
      <c r="R21" s="158">
        <v>19.600000000000001</v>
      </c>
      <c r="S21" s="158">
        <v>19.399999999999999</v>
      </c>
      <c r="T21" s="158">
        <v>16.100000000000001</v>
      </c>
      <c r="U21" s="158">
        <v>17.600000000000001</v>
      </c>
      <c r="V21" s="158">
        <v>22.3</v>
      </c>
      <c r="W21" s="158">
        <v>21.6</v>
      </c>
      <c r="X21" s="158">
        <v>15.7</v>
      </c>
      <c r="Y21" s="158">
        <v>9.9</v>
      </c>
      <c r="Z21" s="158">
        <v>13.3</v>
      </c>
      <c r="AA21" s="158">
        <v>16.5</v>
      </c>
      <c r="AB21" s="158">
        <v>18.399999999999999</v>
      </c>
      <c r="AC21" s="158">
        <v>21.6</v>
      </c>
      <c r="AD21" s="158">
        <v>20.2</v>
      </c>
      <c r="AE21" s="158">
        <v>22.1</v>
      </c>
      <c r="AF21" s="158">
        <v>17.5</v>
      </c>
      <c r="AG21" s="105">
        <f t="shared" si="13"/>
        <v>9.9</v>
      </c>
      <c r="AH21" s="111">
        <f t="shared" si="14"/>
        <v>17.403225806451612</v>
      </c>
      <c r="AM21" t="s">
        <v>37</v>
      </c>
    </row>
    <row r="22" spans="1:39" x14ac:dyDescent="0.2">
      <c r="A22" s="79" t="s">
        <v>155</v>
      </c>
      <c r="B22" s="158">
        <v>13.7</v>
      </c>
      <c r="C22" s="158">
        <v>16.899999999999999</v>
      </c>
      <c r="D22" s="158">
        <v>17.2</v>
      </c>
      <c r="E22" s="158">
        <v>15.9</v>
      </c>
      <c r="F22" s="158">
        <v>15</v>
      </c>
      <c r="G22" s="158">
        <v>14.2</v>
      </c>
      <c r="H22" s="158">
        <v>11.5</v>
      </c>
      <c r="I22" s="158">
        <v>11.7</v>
      </c>
      <c r="J22" s="158">
        <v>15</v>
      </c>
      <c r="K22" s="158">
        <v>12.3</v>
      </c>
      <c r="L22" s="158">
        <v>13.4</v>
      </c>
      <c r="M22" s="158">
        <v>15.7</v>
      </c>
      <c r="N22" s="158">
        <v>13.6</v>
      </c>
      <c r="O22" s="158">
        <v>15.7</v>
      </c>
      <c r="P22" s="158">
        <v>13.6</v>
      </c>
      <c r="Q22" s="158">
        <v>13.8</v>
      </c>
      <c r="R22" s="158">
        <v>15.1</v>
      </c>
      <c r="S22" s="158">
        <v>15.7</v>
      </c>
      <c r="T22" s="158">
        <v>11.7</v>
      </c>
      <c r="U22" s="158">
        <v>13.8</v>
      </c>
      <c r="V22" s="158">
        <v>18.100000000000001</v>
      </c>
      <c r="W22" s="158">
        <v>19.7</v>
      </c>
      <c r="X22" s="158">
        <v>9</v>
      </c>
      <c r="Y22" s="158">
        <v>5.0999999999999996</v>
      </c>
      <c r="Z22" s="158">
        <v>9.1</v>
      </c>
      <c r="AA22" s="158">
        <v>13.4</v>
      </c>
      <c r="AB22" s="158">
        <v>14.5</v>
      </c>
      <c r="AC22" s="158">
        <v>17.600000000000001</v>
      </c>
      <c r="AD22" s="158">
        <v>19.7</v>
      </c>
      <c r="AE22" s="158">
        <v>17.8</v>
      </c>
      <c r="AF22" s="158">
        <v>14.5</v>
      </c>
      <c r="AG22" s="105">
        <f>MIN(B22:AF22)</f>
        <v>5.0999999999999996</v>
      </c>
      <c r="AH22" s="111">
        <f>AVERAGE(B22:AF22)</f>
        <v>14.322580645161292</v>
      </c>
      <c r="AI22" s="11" t="s">
        <v>37</v>
      </c>
      <c r="AJ22" t="s">
        <v>37</v>
      </c>
      <c r="AL22" t="s">
        <v>37</v>
      </c>
      <c r="AM22" t="s">
        <v>37</v>
      </c>
    </row>
    <row r="23" spans="1:39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15.2</v>
      </c>
      <c r="Z23" s="158">
        <v>14.8</v>
      </c>
      <c r="AA23" s="158">
        <v>16.399999999999999</v>
      </c>
      <c r="AB23" s="158">
        <v>18.8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105">
        <f t="shared" ref="AG23:AG24" si="15">MIN(B23:AF23)</f>
        <v>14.8</v>
      </c>
      <c r="AH23" s="111">
        <f t="shared" ref="AH23:AH24" si="16">AVERAGE(B23:AF23)</f>
        <v>16.3</v>
      </c>
      <c r="AL23" s="5" t="s">
        <v>37</v>
      </c>
    </row>
    <row r="24" spans="1:39" x14ac:dyDescent="0.2">
      <c r="A24" s="79" t="s">
        <v>156</v>
      </c>
      <c r="B24" s="158">
        <v>14.8</v>
      </c>
      <c r="C24" s="158">
        <v>19</v>
      </c>
      <c r="D24" s="158">
        <v>19.2</v>
      </c>
      <c r="E24" s="158">
        <v>19.399999999999999</v>
      </c>
      <c r="F24" s="158">
        <v>15.5</v>
      </c>
      <c r="G24" s="158">
        <v>16.899999999999999</v>
      </c>
      <c r="H24" s="158">
        <v>14.6</v>
      </c>
      <c r="I24" s="158">
        <v>11.7</v>
      </c>
      <c r="J24" s="158">
        <v>16.399999999999999</v>
      </c>
      <c r="K24" s="158">
        <v>18</v>
      </c>
      <c r="L24" s="158">
        <v>15.3</v>
      </c>
      <c r="M24" s="158">
        <v>19.3</v>
      </c>
      <c r="N24" s="158">
        <v>16.5</v>
      </c>
      <c r="O24" s="158">
        <v>15.8</v>
      </c>
      <c r="P24" s="158">
        <v>13.9</v>
      </c>
      <c r="Q24" s="158">
        <v>14</v>
      </c>
      <c r="R24" s="158">
        <v>15.6</v>
      </c>
      <c r="S24" s="158">
        <v>14.5</v>
      </c>
      <c r="T24" s="158">
        <v>13.8</v>
      </c>
      <c r="U24" s="158">
        <v>19.100000000000001</v>
      </c>
      <c r="V24" s="158">
        <v>17.899999999999999</v>
      </c>
      <c r="W24" s="158">
        <v>23</v>
      </c>
      <c r="X24" s="158">
        <v>14.9</v>
      </c>
      <c r="Y24" s="158">
        <v>5.3</v>
      </c>
      <c r="Z24" s="158">
        <v>11.9</v>
      </c>
      <c r="AA24" s="158">
        <v>15.3</v>
      </c>
      <c r="AB24" s="158">
        <v>17.3</v>
      </c>
      <c r="AC24" s="158">
        <v>21.3</v>
      </c>
      <c r="AD24" s="158">
        <v>21.4</v>
      </c>
      <c r="AE24" s="158">
        <v>19.399999999999999</v>
      </c>
      <c r="AF24" s="158">
        <v>19.100000000000001</v>
      </c>
      <c r="AG24" s="105">
        <f t="shared" si="15"/>
        <v>5.3</v>
      </c>
      <c r="AH24" s="111">
        <f t="shared" si="16"/>
        <v>16.454838709677421</v>
      </c>
      <c r="AK24" t="s">
        <v>37</v>
      </c>
    </row>
    <row r="25" spans="1:39" x14ac:dyDescent="0.2">
      <c r="A25" s="79" t="s">
        <v>157</v>
      </c>
      <c r="B25" s="158">
        <v>19.5</v>
      </c>
      <c r="C25" s="158">
        <v>21.5</v>
      </c>
      <c r="D25" s="158">
        <v>20.6</v>
      </c>
      <c r="E25" s="158">
        <v>20.100000000000001</v>
      </c>
      <c r="F25" s="158">
        <v>16.7</v>
      </c>
      <c r="G25" s="158">
        <v>17.3</v>
      </c>
      <c r="H25" s="158">
        <v>18.600000000000001</v>
      </c>
      <c r="I25" s="158">
        <v>15.2</v>
      </c>
      <c r="J25" s="158">
        <v>17.600000000000001</v>
      </c>
      <c r="K25" s="158">
        <v>15.5</v>
      </c>
      <c r="L25" s="158">
        <v>17.5</v>
      </c>
      <c r="M25" s="158">
        <v>17.7</v>
      </c>
      <c r="N25" s="158">
        <v>18.2</v>
      </c>
      <c r="O25" s="158">
        <v>21.3</v>
      </c>
      <c r="P25" s="158">
        <v>21.1</v>
      </c>
      <c r="Q25" s="158">
        <v>19.8</v>
      </c>
      <c r="R25" s="158">
        <v>20.2</v>
      </c>
      <c r="S25" s="158">
        <v>19.2</v>
      </c>
      <c r="T25" s="158">
        <v>16.8</v>
      </c>
      <c r="U25" s="158">
        <v>17.7</v>
      </c>
      <c r="V25" s="158">
        <v>18.399999999999999</v>
      </c>
      <c r="W25" s="158">
        <v>24.1</v>
      </c>
      <c r="X25" s="158" t="s">
        <v>209</v>
      </c>
      <c r="Y25" s="158">
        <v>16.8</v>
      </c>
      <c r="Z25" s="158">
        <v>16.899999999999999</v>
      </c>
      <c r="AA25" s="158">
        <v>20</v>
      </c>
      <c r="AB25" s="158">
        <v>20.9</v>
      </c>
      <c r="AC25" s="158">
        <v>21.4</v>
      </c>
      <c r="AD25" s="158">
        <v>20.100000000000001</v>
      </c>
      <c r="AE25" s="158">
        <v>18.899999999999999</v>
      </c>
      <c r="AF25" s="158">
        <v>19.100000000000001</v>
      </c>
      <c r="AG25" s="105">
        <f t="shared" ref="AG25" si="17">MIN(B25:AF25)</f>
        <v>15.2</v>
      </c>
      <c r="AH25" s="111">
        <f t="shared" ref="AH25" si="18">AVERAGE(B25:AF25)</f>
        <v>18.956666666666663</v>
      </c>
      <c r="AJ25" t="s">
        <v>37</v>
      </c>
      <c r="AL25" t="s">
        <v>37</v>
      </c>
    </row>
    <row r="26" spans="1:39" x14ac:dyDescent="0.2">
      <c r="A26" s="79" t="s">
        <v>8</v>
      </c>
      <c r="B26" s="158">
        <v>13.6</v>
      </c>
      <c r="C26" s="158">
        <v>16.8</v>
      </c>
      <c r="D26" s="158">
        <v>17.5</v>
      </c>
      <c r="E26" s="158">
        <v>16</v>
      </c>
      <c r="F26" s="158">
        <v>16.3</v>
      </c>
      <c r="G26" s="158">
        <v>11.5</v>
      </c>
      <c r="H26" s="158">
        <v>9.6</v>
      </c>
      <c r="I26" s="158">
        <v>11.5</v>
      </c>
      <c r="J26" s="158">
        <v>14.6</v>
      </c>
      <c r="K26" s="158">
        <v>15.6</v>
      </c>
      <c r="L26" s="158">
        <v>17.600000000000001</v>
      </c>
      <c r="M26" s="158">
        <v>13.2</v>
      </c>
      <c r="N26" s="158">
        <v>12.1</v>
      </c>
      <c r="O26" s="158">
        <v>14.9</v>
      </c>
      <c r="P26" s="158">
        <v>14.5</v>
      </c>
      <c r="Q26" s="158">
        <v>15.9</v>
      </c>
      <c r="R26" s="158">
        <v>17.2</v>
      </c>
      <c r="S26" s="158">
        <v>15.8</v>
      </c>
      <c r="T26" s="158">
        <v>14.6</v>
      </c>
      <c r="U26" s="158">
        <v>16.3</v>
      </c>
      <c r="V26" s="158">
        <v>19.899999999999999</v>
      </c>
      <c r="W26" s="158">
        <v>17.3</v>
      </c>
      <c r="X26" s="158">
        <v>10.8</v>
      </c>
      <c r="Y26" s="158">
        <v>8.1</v>
      </c>
      <c r="Z26" s="158">
        <v>10.6</v>
      </c>
      <c r="AA26" s="158">
        <v>14.2</v>
      </c>
      <c r="AB26" s="158">
        <v>17.2</v>
      </c>
      <c r="AC26" s="158">
        <v>20.8</v>
      </c>
      <c r="AD26" s="158">
        <v>22</v>
      </c>
      <c r="AE26" s="158">
        <v>15.9</v>
      </c>
      <c r="AF26" s="158">
        <v>12.4</v>
      </c>
      <c r="AG26" s="105">
        <f t="shared" ref="AG26:AG28" si="19">MIN(B26:AF26)</f>
        <v>8.1</v>
      </c>
      <c r="AH26" s="111">
        <f t="shared" ref="AH26:AH28" si="20">AVERAGE(B26:AF26)</f>
        <v>14.977419354838711</v>
      </c>
      <c r="AI26" s="11" t="s">
        <v>37</v>
      </c>
      <c r="AJ26" t="s">
        <v>37</v>
      </c>
      <c r="AL26" t="s">
        <v>37</v>
      </c>
    </row>
    <row r="27" spans="1:39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12.5</v>
      </c>
      <c r="H27" s="158">
        <v>11.7</v>
      </c>
      <c r="I27" s="158">
        <v>14.9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16</v>
      </c>
      <c r="Z27" s="158">
        <v>10.6</v>
      </c>
      <c r="AA27" s="158">
        <v>17.8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105">
        <f t="shared" si="19"/>
        <v>10.6</v>
      </c>
      <c r="AH27" s="111">
        <f t="shared" si="20"/>
        <v>13.916666666666666</v>
      </c>
      <c r="AJ27" t="s">
        <v>37</v>
      </c>
      <c r="AK27" t="s">
        <v>37</v>
      </c>
    </row>
    <row r="28" spans="1:39" x14ac:dyDescent="0.2">
      <c r="A28" s="79" t="s">
        <v>158</v>
      </c>
      <c r="B28" s="158">
        <v>13</v>
      </c>
      <c r="C28" s="158">
        <v>17.100000000000001</v>
      </c>
      <c r="D28" s="158">
        <v>20.8</v>
      </c>
      <c r="E28" s="158">
        <v>22.6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29.3</v>
      </c>
      <c r="R28" s="158">
        <v>27.4</v>
      </c>
      <c r="S28" s="158">
        <v>22.6</v>
      </c>
      <c r="T28" s="158">
        <v>20.9</v>
      </c>
      <c r="U28" s="158">
        <v>20.6</v>
      </c>
      <c r="V28" s="158">
        <v>18.600000000000001</v>
      </c>
      <c r="W28" s="158">
        <v>22.2</v>
      </c>
      <c r="X28" s="158" t="s">
        <v>209</v>
      </c>
      <c r="Y28" s="158">
        <v>13</v>
      </c>
      <c r="Z28" s="158">
        <v>16.899999999999999</v>
      </c>
      <c r="AA28" s="158">
        <v>18.2</v>
      </c>
      <c r="AB28" s="158">
        <v>19.399999999999999</v>
      </c>
      <c r="AC28" s="158">
        <v>22.1</v>
      </c>
      <c r="AD28" s="158">
        <v>20.399999999999999</v>
      </c>
      <c r="AE28" s="158">
        <v>19.899999999999999</v>
      </c>
      <c r="AF28" s="158">
        <v>19.8</v>
      </c>
      <c r="AG28" s="105">
        <f t="shared" si="19"/>
        <v>13</v>
      </c>
      <c r="AH28" s="111">
        <f t="shared" si="20"/>
        <v>20.252631578947362</v>
      </c>
      <c r="AL28" t="s">
        <v>37</v>
      </c>
    </row>
    <row r="29" spans="1:39" x14ac:dyDescent="0.2">
      <c r="A29" s="79" t="s">
        <v>10</v>
      </c>
      <c r="B29" s="158">
        <v>9.1999999999999993</v>
      </c>
      <c r="C29" s="158">
        <v>16.100000000000001</v>
      </c>
      <c r="D29" s="158">
        <v>17.2</v>
      </c>
      <c r="E29" s="158">
        <v>16.2</v>
      </c>
      <c r="F29" s="158">
        <v>13.1</v>
      </c>
      <c r="G29" s="158">
        <v>16.5</v>
      </c>
      <c r="H29" s="158">
        <v>13.9</v>
      </c>
      <c r="I29" s="158">
        <v>13.2</v>
      </c>
      <c r="J29" s="158">
        <v>14.5</v>
      </c>
      <c r="K29" s="158">
        <v>11.1</v>
      </c>
      <c r="L29" s="158">
        <v>11.3</v>
      </c>
      <c r="M29" s="158">
        <v>17.8</v>
      </c>
      <c r="N29" s="158">
        <v>15.8</v>
      </c>
      <c r="O29" s="158">
        <v>14.2</v>
      </c>
      <c r="P29" s="158">
        <v>12.2</v>
      </c>
      <c r="Q29" s="158">
        <v>12.2</v>
      </c>
      <c r="R29" s="158">
        <v>12.7</v>
      </c>
      <c r="S29" s="158">
        <v>12.7</v>
      </c>
      <c r="T29" s="158">
        <v>10.199999999999999</v>
      </c>
      <c r="U29" s="158">
        <v>13.5</v>
      </c>
      <c r="V29" s="158">
        <v>15.2</v>
      </c>
      <c r="W29" s="158">
        <v>21.5</v>
      </c>
      <c r="X29" s="158">
        <v>14.9</v>
      </c>
      <c r="Y29" s="158">
        <v>2.6</v>
      </c>
      <c r="Z29" s="158">
        <v>10.8</v>
      </c>
      <c r="AA29" s="158">
        <v>13</v>
      </c>
      <c r="AB29" s="158">
        <v>14.1</v>
      </c>
      <c r="AC29" s="158">
        <v>18</v>
      </c>
      <c r="AD29" s="158">
        <v>18.5</v>
      </c>
      <c r="AE29" s="158">
        <v>19.899999999999999</v>
      </c>
      <c r="AF29" s="158">
        <v>17.899999999999999</v>
      </c>
      <c r="AG29" s="105">
        <f t="shared" ref="AG29:AG30" si="21">MIN(B29:AF29)</f>
        <v>2.6</v>
      </c>
      <c r="AH29" s="111">
        <f t="shared" ref="AH29:AH30" si="22">AVERAGE(B29:AF29)</f>
        <v>14.193548387096772</v>
      </c>
      <c r="AJ29" t="s">
        <v>37</v>
      </c>
      <c r="AK29" t="s">
        <v>37</v>
      </c>
      <c r="AL29" t="s">
        <v>37</v>
      </c>
    </row>
    <row r="30" spans="1:39" x14ac:dyDescent="0.2">
      <c r="A30" s="79" t="s">
        <v>143</v>
      </c>
      <c r="B30" s="158">
        <v>12.4</v>
      </c>
      <c r="C30" s="158">
        <v>18.7</v>
      </c>
      <c r="D30" s="158">
        <v>18.100000000000001</v>
      </c>
      <c r="E30" s="158">
        <v>16.899999999999999</v>
      </c>
      <c r="F30" s="158">
        <v>12.5</v>
      </c>
      <c r="G30" s="158">
        <v>13.6</v>
      </c>
      <c r="H30" s="158">
        <v>16.2</v>
      </c>
      <c r="I30" s="158">
        <v>10.8</v>
      </c>
      <c r="J30" s="158">
        <v>16.3</v>
      </c>
      <c r="K30" s="158">
        <v>15</v>
      </c>
      <c r="L30" s="158">
        <v>12.2</v>
      </c>
      <c r="M30" s="158">
        <v>13</v>
      </c>
      <c r="N30" s="158">
        <v>17.5</v>
      </c>
      <c r="O30" s="158">
        <v>14</v>
      </c>
      <c r="P30" s="158">
        <v>14.2</v>
      </c>
      <c r="Q30" s="158">
        <v>14.1</v>
      </c>
      <c r="R30" s="158">
        <v>13.8</v>
      </c>
      <c r="S30" s="158">
        <v>12.5</v>
      </c>
      <c r="T30" s="158">
        <v>11.3</v>
      </c>
      <c r="U30" s="158">
        <v>12.7</v>
      </c>
      <c r="V30" s="158">
        <v>15.5</v>
      </c>
      <c r="W30" s="158">
        <v>21.1</v>
      </c>
      <c r="X30" s="158">
        <v>14.4</v>
      </c>
      <c r="Y30" s="158">
        <v>4.8</v>
      </c>
      <c r="Z30" s="158">
        <v>9.9</v>
      </c>
      <c r="AA30" s="158">
        <v>14.6</v>
      </c>
      <c r="AB30" s="158">
        <v>15.1</v>
      </c>
      <c r="AC30" s="158">
        <v>20.100000000000001</v>
      </c>
      <c r="AD30" s="158">
        <v>17.2</v>
      </c>
      <c r="AE30" s="158">
        <v>15.3</v>
      </c>
      <c r="AF30" s="158">
        <v>17.5</v>
      </c>
      <c r="AG30" s="105">
        <f t="shared" si="21"/>
        <v>4.8</v>
      </c>
      <c r="AH30" s="111">
        <f t="shared" si="22"/>
        <v>14.558064516129033</v>
      </c>
      <c r="AJ30" t="s">
        <v>37</v>
      </c>
    </row>
    <row r="31" spans="1:39" x14ac:dyDescent="0.2">
      <c r="A31" s="79" t="s">
        <v>22</v>
      </c>
      <c r="B31" s="158">
        <v>12.4</v>
      </c>
      <c r="C31" s="158">
        <v>18.3</v>
      </c>
      <c r="D31" s="158">
        <v>20.8</v>
      </c>
      <c r="E31" s="158">
        <v>20.100000000000001</v>
      </c>
      <c r="F31" s="158">
        <v>16</v>
      </c>
      <c r="G31" s="158">
        <v>14.9</v>
      </c>
      <c r="H31" s="158">
        <v>13.5</v>
      </c>
      <c r="I31" s="158">
        <v>11.7</v>
      </c>
      <c r="J31" s="158">
        <v>14.9</v>
      </c>
      <c r="K31" s="158">
        <v>14.8</v>
      </c>
      <c r="L31" s="158">
        <v>13.9</v>
      </c>
      <c r="M31" s="158">
        <v>17.3</v>
      </c>
      <c r="N31" s="158">
        <v>15.5</v>
      </c>
      <c r="O31" s="158">
        <v>16</v>
      </c>
      <c r="P31" s="158">
        <v>15</v>
      </c>
      <c r="Q31" s="158">
        <v>14</v>
      </c>
      <c r="R31" s="158">
        <v>15</v>
      </c>
      <c r="S31" s="158">
        <v>14.3</v>
      </c>
      <c r="T31" s="158">
        <v>15</v>
      </c>
      <c r="U31" s="158">
        <v>15.8</v>
      </c>
      <c r="V31" s="158">
        <v>19.399999999999999</v>
      </c>
      <c r="W31" s="158">
        <v>20.2</v>
      </c>
      <c r="X31" s="158">
        <v>12.9</v>
      </c>
      <c r="Y31" s="158">
        <v>5.5</v>
      </c>
      <c r="Z31" s="158">
        <v>10.8</v>
      </c>
      <c r="AA31" s="158">
        <v>15.1</v>
      </c>
      <c r="AB31" s="158">
        <v>17.600000000000001</v>
      </c>
      <c r="AC31" s="158">
        <v>20.3</v>
      </c>
      <c r="AD31" s="158">
        <v>20.5</v>
      </c>
      <c r="AE31" s="158">
        <v>19.7</v>
      </c>
      <c r="AF31" s="158">
        <v>17</v>
      </c>
      <c r="AG31" s="105">
        <f t="shared" ref="AG31" si="23">MIN(B31:AF31)</f>
        <v>5.5</v>
      </c>
      <c r="AH31" s="111">
        <f t="shared" ref="AH31" si="24">AVERAGE(B31:AF31)</f>
        <v>15.748387096774195</v>
      </c>
    </row>
    <row r="32" spans="1:39" ht="13.5" thickBot="1" x14ac:dyDescent="0.25">
      <c r="A32" s="80" t="s">
        <v>11</v>
      </c>
      <c r="B32" s="158">
        <v>17.399999999999999</v>
      </c>
      <c r="C32" s="158">
        <v>20.7</v>
      </c>
      <c r="D32" s="158">
        <v>18.8</v>
      </c>
      <c r="E32" s="158">
        <v>18.100000000000001</v>
      </c>
      <c r="F32" s="158">
        <v>17</v>
      </c>
      <c r="G32" s="158">
        <v>17.899999999999999</v>
      </c>
      <c r="H32" s="158">
        <v>16.100000000000001</v>
      </c>
      <c r="I32" s="158">
        <v>16</v>
      </c>
      <c r="J32" s="158">
        <v>15.9</v>
      </c>
      <c r="K32" s="158">
        <v>17.600000000000001</v>
      </c>
      <c r="L32" s="158">
        <v>18.3</v>
      </c>
      <c r="M32" s="158">
        <v>19</v>
      </c>
      <c r="N32" s="158">
        <v>18.2</v>
      </c>
      <c r="O32" s="158">
        <v>15.7</v>
      </c>
      <c r="P32" s="158">
        <v>18.2</v>
      </c>
      <c r="Q32" s="158">
        <v>17.2</v>
      </c>
      <c r="R32" s="158">
        <v>18</v>
      </c>
      <c r="S32" s="158">
        <v>18</v>
      </c>
      <c r="T32" s="158">
        <v>16</v>
      </c>
      <c r="U32" s="158">
        <v>17.2</v>
      </c>
      <c r="V32" s="158">
        <v>17.899999999999999</v>
      </c>
      <c r="W32" s="158">
        <v>20.2</v>
      </c>
      <c r="X32" s="158">
        <v>18.100000000000001</v>
      </c>
      <c r="Y32" s="158">
        <v>11.9</v>
      </c>
      <c r="Z32" s="158">
        <v>13.3</v>
      </c>
      <c r="AA32" s="158">
        <v>17</v>
      </c>
      <c r="AB32" s="158">
        <v>17.3</v>
      </c>
      <c r="AC32" s="158">
        <v>21.2</v>
      </c>
      <c r="AD32" s="158">
        <v>22.1</v>
      </c>
      <c r="AE32" s="158">
        <v>20</v>
      </c>
      <c r="AF32" s="158">
        <v>18</v>
      </c>
      <c r="AG32" s="106">
        <f t="shared" ref="AG32" si="25">MIN(B32:AF32)</f>
        <v>11.9</v>
      </c>
      <c r="AH32" s="112">
        <f t="shared" ref="AH32" si="26">AVERAGE(B32:AF32)</f>
        <v>17.687096774193545</v>
      </c>
    </row>
    <row r="33" spans="1:39" s="5" customFormat="1" ht="17.100000000000001" customHeight="1" thickBot="1" x14ac:dyDescent="0.25">
      <c r="A33" s="81" t="s">
        <v>211</v>
      </c>
      <c r="B33" s="96">
        <f t="shared" ref="B33:AG33" si="27">MIN(B5:B32)</f>
        <v>9.1999999999999993</v>
      </c>
      <c r="C33" s="83">
        <f t="shared" si="27"/>
        <v>15.2</v>
      </c>
      <c r="D33" s="83">
        <f t="shared" si="27"/>
        <v>15.5</v>
      </c>
      <c r="E33" s="83">
        <f t="shared" si="27"/>
        <v>12.8</v>
      </c>
      <c r="F33" s="83">
        <f t="shared" si="27"/>
        <v>12.5</v>
      </c>
      <c r="G33" s="83">
        <f t="shared" si="27"/>
        <v>11.5</v>
      </c>
      <c r="H33" s="83">
        <f t="shared" si="27"/>
        <v>9.6</v>
      </c>
      <c r="I33" s="83">
        <f t="shared" si="27"/>
        <v>6.2</v>
      </c>
      <c r="J33" s="83">
        <f t="shared" si="27"/>
        <v>11.7</v>
      </c>
      <c r="K33" s="83">
        <f t="shared" si="27"/>
        <v>10.4</v>
      </c>
      <c r="L33" s="83">
        <f t="shared" si="27"/>
        <v>11.3</v>
      </c>
      <c r="M33" s="83">
        <f t="shared" si="27"/>
        <v>13</v>
      </c>
      <c r="N33" s="83">
        <f t="shared" si="27"/>
        <v>12.1</v>
      </c>
      <c r="O33" s="83">
        <f t="shared" si="27"/>
        <v>13.3</v>
      </c>
      <c r="P33" s="83">
        <f t="shared" si="27"/>
        <v>11.1</v>
      </c>
      <c r="Q33" s="83">
        <f t="shared" si="27"/>
        <v>11.8</v>
      </c>
      <c r="R33" s="83">
        <f t="shared" si="27"/>
        <v>12.6</v>
      </c>
      <c r="S33" s="83">
        <f t="shared" si="27"/>
        <v>9.4</v>
      </c>
      <c r="T33" s="83">
        <f t="shared" si="27"/>
        <v>7.7</v>
      </c>
      <c r="U33" s="83">
        <f t="shared" si="27"/>
        <v>12.3</v>
      </c>
      <c r="V33" s="83">
        <f t="shared" si="27"/>
        <v>12.6</v>
      </c>
      <c r="W33" s="83">
        <f t="shared" si="27"/>
        <v>16.8</v>
      </c>
      <c r="X33" s="83">
        <f t="shared" si="27"/>
        <v>9</v>
      </c>
      <c r="Y33" s="83">
        <f t="shared" si="27"/>
        <v>2.2999999999999998</v>
      </c>
      <c r="Z33" s="83">
        <f t="shared" si="27"/>
        <v>4.5999999999999996</v>
      </c>
      <c r="AA33" s="83">
        <f t="shared" si="27"/>
        <v>11.2</v>
      </c>
      <c r="AB33" s="83">
        <f t="shared" si="27"/>
        <v>13.1</v>
      </c>
      <c r="AC33" s="83">
        <f t="shared" si="27"/>
        <v>16.600000000000001</v>
      </c>
      <c r="AD33" s="83">
        <f t="shared" si="27"/>
        <v>17.2</v>
      </c>
      <c r="AE33" s="83">
        <f t="shared" si="27"/>
        <v>15.3</v>
      </c>
      <c r="AF33" s="87">
        <f t="shared" si="27"/>
        <v>12.4</v>
      </c>
      <c r="AG33" s="126">
        <f t="shared" si="27"/>
        <v>2.2999999999999998</v>
      </c>
      <c r="AH33" s="119">
        <f>AVERAGE(AH5:AH32)</f>
        <v>16.010460728433991</v>
      </c>
      <c r="AL33" s="5" t="s">
        <v>37</v>
      </c>
    </row>
    <row r="34" spans="1:39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49"/>
      <c r="AF34" s="52" t="s">
        <v>37</v>
      </c>
      <c r="AG34" s="46"/>
      <c r="AH34" s="48"/>
    </row>
    <row r="35" spans="1:39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46"/>
      <c r="AH35" s="45"/>
      <c r="AL35" t="s">
        <v>37</v>
      </c>
      <c r="AM35" t="s">
        <v>37</v>
      </c>
    </row>
    <row r="36" spans="1:39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87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46"/>
      <c r="AH36" s="45"/>
    </row>
    <row r="37" spans="1:39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46"/>
      <c r="AH37" s="77"/>
    </row>
    <row r="38" spans="1:39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49"/>
      <c r="AG38" s="46"/>
      <c r="AH38" s="48"/>
      <c r="AK38" t="s">
        <v>37</v>
      </c>
      <c r="AL38" t="s">
        <v>37</v>
      </c>
    </row>
    <row r="39" spans="1:39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50"/>
      <c r="AG39" s="46"/>
      <c r="AH39" s="48"/>
      <c r="AL39" t="s">
        <v>37</v>
      </c>
    </row>
    <row r="40" spans="1:39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78"/>
      <c r="AL40" t="s">
        <v>37</v>
      </c>
    </row>
    <row r="41" spans="1:39" x14ac:dyDescent="0.2">
      <c r="AJ41" t="s">
        <v>37</v>
      </c>
    </row>
    <row r="43" spans="1:39" x14ac:dyDescent="0.2">
      <c r="M43" s="2" t="s">
        <v>37</v>
      </c>
      <c r="AD43" s="2" t="s">
        <v>37</v>
      </c>
    </row>
    <row r="44" spans="1:39" x14ac:dyDescent="0.2">
      <c r="M44" s="2" t="s">
        <v>37</v>
      </c>
      <c r="O44" s="2" t="s">
        <v>37</v>
      </c>
    </row>
    <row r="45" spans="1:39" x14ac:dyDescent="0.2">
      <c r="I45" s="2" t="s">
        <v>37</v>
      </c>
      <c r="K45" s="2" t="s">
        <v>37</v>
      </c>
      <c r="L45" s="2" t="s">
        <v>37</v>
      </c>
      <c r="M45" s="2" t="s">
        <v>37</v>
      </c>
      <c r="N45" s="2" t="s">
        <v>37</v>
      </c>
      <c r="P45" s="2" t="s">
        <v>37</v>
      </c>
      <c r="AI45" s="11" t="s">
        <v>37</v>
      </c>
      <c r="AJ45" t="s">
        <v>37</v>
      </c>
    </row>
    <row r="46" spans="1:39" x14ac:dyDescent="0.2">
      <c r="L46" s="2" t="s">
        <v>37</v>
      </c>
      <c r="P46" s="2" t="s">
        <v>37</v>
      </c>
    </row>
    <row r="47" spans="1:39" x14ac:dyDescent="0.2">
      <c r="J47" s="2" t="s">
        <v>37</v>
      </c>
      <c r="AJ47" t="s">
        <v>37</v>
      </c>
    </row>
    <row r="48" spans="1:39" x14ac:dyDescent="0.2">
      <c r="I48" s="2" t="s">
        <v>37</v>
      </c>
      <c r="J48" s="2" t="s">
        <v>37</v>
      </c>
      <c r="L48" s="2" t="s">
        <v>37</v>
      </c>
      <c r="M48" s="2" t="s">
        <v>37</v>
      </c>
      <c r="N48" s="2" t="s">
        <v>37</v>
      </c>
      <c r="Q48" s="2" t="s">
        <v>37</v>
      </c>
      <c r="T48" s="2" t="s">
        <v>37</v>
      </c>
      <c r="Y48" s="2" t="s">
        <v>37</v>
      </c>
      <c r="AB48" s="2" t="s">
        <v>37</v>
      </c>
      <c r="AI48" t="s">
        <v>37</v>
      </c>
    </row>
    <row r="49" spans="10:35" x14ac:dyDescent="0.2">
      <c r="J49" s="2" t="s">
        <v>37</v>
      </c>
      <c r="L49" s="2" t="s">
        <v>37</v>
      </c>
      <c r="M49" s="2" t="s">
        <v>37</v>
      </c>
    </row>
    <row r="52" spans="10:35" x14ac:dyDescent="0.2">
      <c r="M52" s="2" t="s">
        <v>37</v>
      </c>
    </row>
    <row r="53" spans="10:35" x14ac:dyDescent="0.2">
      <c r="N53" s="2" t="s">
        <v>37</v>
      </c>
    </row>
    <row r="55" spans="10:35" x14ac:dyDescent="0.2">
      <c r="AI55" s="11" t="s">
        <v>37</v>
      </c>
    </row>
  </sheetData>
  <sheetProtection algorithmName="SHA-512" hashValue="uO/iKjQGIK8coAFS7nlY9jWTeFG/SM72q3t87GnVYdBoR4ATAOfpgiB8y1jeLvZ5+9cSmDZuu+Eji4efABTnsA==" saltValue="jSawRnjd7wCRkyZOWihoxQ==" spinCount="100000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5:X35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zoomScale="90" zoomScaleNormal="90" workbookViewId="0">
      <selection activeCell="AG32" sqref="AG3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thickBot="1" x14ac:dyDescent="0.25">
      <c r="A1" s="183" t="s">
        <v>16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5"/>
    </row>
    <row r="2" spans="1:37" s="4" customFormat="1" ht="20.100000000000001" customHeight="1" thickBot="1" x14ac:dyDescent="0.25">
      <c r="A2" s="186" t="s">
        <v>12</v>
      </c>
      <c r="B2" s="210" t="s">
        <v>214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9"/>
    </row>
    <row r="3" spans="1:37" s="5" customFormat="1" ht="20.100000000000001" customHeight="1" x14ac:dyDescent="0.2">
      <c r="A3" s="187"/>
      <c r="B3" s="20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4">
        <v>30</v>
      </c>
      <c r="AF3" s="176">
        <v>31</v>
      </c>
      <c r="AG3" s="170" t="s">
        <v>27</v>
      </c>
    </row>
    <row r="4" spans="1:37" s="5" customFormat="1" ht="20.100000000000001" customHeight="1" thickBot="1" x14ac:dyDescent="0.25">
      <c r="A4" s="188"/>
      <c r="B4" s="20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7"/>
      <c r="AG4" s="171"/>
    </row>
    <row r="5" spans="1:37" s="5" customFormat="1" x14ac:dyDescent="0.2">
      <c r="A5" s="95" t="s">
        <v>31</v>
      </c>
      <c r="B5" s="158">
        <v>71.75</v>
      </c>
      <c r="C5" s="158">
        <v>75.083333333333329</v>
      </c>
      <c r="D5" s="158">
        <v>62.291666666666664</v>
      </c>
      <c r="E5" s="158">
        <v>65.291666666666671</v>
      </c>
      <c r="F5" s="158">
        <v>64.333333333333329</v>
      </c>
      <c r="G5" s="158">
        <v>72.333333333333329</v>
      </c>
      <c r="H5" s="158">
        <v>69.583333333333329</v>
      </c>
      <c r="I5" s="158">
        <v>75.333333333333329</v>
      </c>
      <c r="J5" s="158">
        <v>68.625</v>
      </c>
      <c r="K5" s="158">
        <v>67.458333333333329</v>
      </c>
      <c r="L5" s="158">
        <v>66.958333333333329</v>
      </c>
      <c r="M5" s="158">
        <v>67.5</v>
      </c>
      <c r="N5" s="158">
        <v>78.375</v>
      </c>
      <c r="O5" s="158">
        <v>75.083333333333329</v>
      </c>
      <c r="P5" s="158">
        <v>62.041666666666664</v>
      </c>
      <c r="Q5" s="158">
        <v>64.333333333333329</v>
      </c>
      <c r="R5" s="158">
        <v>63.416666666666664</v>
      </c>
      <c r="S5" s="158">
        <v>66.458333333333329</v>
      </c>
      <c r="T5" s="158">
        <v>65.208333333333329</v>
      </c>
      <c r="U5" s="158">
        <v>61.125</v>
      </c>
      <c r="V5" s="158">
        <v>60.958333333333336</v>
      </c>
      <c r="W5" s="158">
        <v>78.25</v>
      </c>
      <c r="X5" s="158">
        <v>81.625</v>
      </c>
      <c r="Y5" s="158">
        <v>72.666666666666671</v>
      </c>
      <c r="Z5" s="158">
        <v>69.291666666666671</v>
      </c>
      <c r="AA5" s="158">
        <v>66.291666666666671</v>
      </c>
      <c r="AB5" s="158">
        <v>73.791666666666671</v>
      </c>
      <c r="AC5" s="158">
        <v>73.166666666666671</v>
      </c>
      <c r="AD5" s="158">
        <v>64.833333333333329</v>
      </c>
      <c r="AE5" s="158">
        <v>68.083333333333329</v>
      </c>
      <c r="AF5" s="158">
        <v>70.458333333333329</v>
      </c>
      <c r="AG5" s="97">
        <f t="shared" ref="AG5" si="1">AVERAGE(B5:AF5)</f>
        <v>69.096774193548399</v>
      </c>
    </row>
    <row r="6" spans="1:37" x14ac:dyDescent="0.2">
      <c r="A6" s="79" t="s">
        <v>93</v>
      </c>
      <c r="B6" s="158">
        <v>61.75</v>
      </c>
      <c r="C6" s="158">
        <v>62.75</v>
      </c>
      <c r="D6" s="158">
        <v>50.958333333333336</v>
      </c>
      <c r="E6" s="158">
        <v>46.5</v>
      </c>
      <c r="F6" s="158">
        <v>48.833333333333336</v>
      </c>
      <c r="G6" s="158">
        <v>75.25</v>
      </c>
      <c r="H6" s="158">
        <v>65.25</v>
      </c>
      <c r="I6" s="158">
        <v>60.916666666666664</v>
      </c>
      <c r="J6" s="158">
        <v>62.375</v>
      </c>
      <c r="K6" s="158">
        <v>56.166666666666664</v>
      </c>
      <c r="L6" s="158">
        <v>50.958333333333336</v>
      </c>
      <c r="M6" s="158">
        <v>79.25</v>
      </c>
      <c r="N6" s="158">
        <v>78.791666666666671</v>
      </c>
      <c r="O6" s="158">
        <v>71.375</v>
      </c>
      <c r="P6" s="158">
        <v>66.041666666666671</v>
      </c>
      <c r="Q6" s="158">
        <v>61.083333333333336</v>
      </c>
      <c r="R6" s="158">
        <v>58.333333333333336</v>
      </c>
      <c r="S6" s="158">
        <v>56.666666666666664</v>
      </c>
      <c r="T6" s="158">
        <v>53</v>
      </c>
      <c r="U6" s="158">
        <v>55.125</v>
      </c>
      <c r="V6" s="158">
        <v>49.208333333333336</v>
      </c>
      <c r="W6" s="158">
        <v>67.583333333333329</v>
      </c>
      <c r="X6" s="158">
        <v>55.166666666666664</v>
      </c>
      <c r="Y6" s="158">
        <v>52.75</v>
      </c>
      <c r="Z6" s="158">
        <v>49.833333333333336</v>
      </c>
      <c r="AA6" s="158">
        <v>46.666666666666664</v>
      </c>
      <c r="AB6" s="158">
        <v>53.5</v>
      </c>
      <c r="AC6" s="158">
        <v>58.666666666666664</v>
      </c>
      <c r="AD6" s="158">
        <v>60.916666666666664</v>
      </c>
      <c r="AE6" s="158">
        <v>73.333333333333329</v>
      </c>
      <c r="AF6" s="158">
        <v>88.25</v>
      </c>
      <c r="AG6" s="98">
        <f>AVERAGE(B6:AF6)</f>
        <v>60.556451612903224</v>
      </c>
    </row>
    <row r="7" spans="1:37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43.333333333333336</v>
      </c>
      <c r="Z7" s="158">
        <v>60.833333333333336</v>
      </c>
      <c r="AA7" s="158">
        <v>65.541666666666671</v>
      </c>
      <c r="AB7" s="158">
        <v>66.86363636363636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99">
        <f t="shared" ref="AG7:AG8" si="2">AVERAGE(B7:AF7)</f>
        <v>59.142992424242422</v>
      </c>
    </row>
    <row r="8" spans="1:37" x14ac:dyDescent="0.2">
      <c r="A8" s="79" t="s">
        <v>152</v>
      </c>
      <c r="B8" s="158">
        <v>66.291666666666671</v>
      </c>
      <c r="C8" s="158">
        <v>73.25</v>
      </c>
      <c r="D8" s="158">
        <v>70.708333333333329</v>
      </c>
      <c r="E8" s="158">
        <v>62.041666666666664</v>
      </c>
      <c r="F8" s="158">
        <v>71.708333333333329</v>
      </c>
      <c r="G8" s="158">
        <v>98.958333333333329</v>
      </c>
      <c r="H8" s="158">
        <v>90.416666666666671</v>
      </c>
      <c r="I8" s="158">
        <v>78.833333333333329</v>
      </c>
      <c r="J8" s="158">
        <v>77.333333333333329</v>
      </c>
      <c r="K8" s="158">
        <v>66.75</v>
      </c>
      <c r="L8" s="158">
        <v>70.708333333333329</v>
      </c>
      <c r="M8" s="158">
        <v>99</v>
      </c>
      <c r="N8" s="158">
        <v>92.958333333333329</v>
      </c>
      <c r="O8" s="158">
        <v>90.708333333333329</v>
      </c>
      <c r="P8" s="158">
        <v>84.25</v>
      </c>
      <c r="Q8" s="158">
        <v>73.75</v>
      </c>
      <c r="R8" s="158">
        <v>71.625</v>
      </c>
      <c r="S8" s="158">
        <v>71.583333333333329</v>
      </c>
      <c r="T8" s="158">
        <v>61.5</v>
      </c>
      <c r="U8" s="158">
        <v>62.708333333333336</v>
      </c>
      <c r="V8" s="158">
        <v>53.75</v>
      </c>
      <c r="W8" s="158">
        <v>82.833333333333329</v>
      </c>
      <c r="X8" s="158">
        <v>64.875</v>
      </c>
      <c r="Y8" s="158">
        <v>64.166666666666671</v>
      </c>
      <c r="Z8" s="158">
        <v>58.083333333333336</v>
      </c>
      <c r="AA8" s="158">
        <v>55.041666666666664</v>
      </c>
      <c r="AB8" s="158">
        <v>65.666666666666671</v>
      </c>
      <c r="AC8" s="158">
        <v>65</v>
      </c>
      <c r="AD8" s="158">
        <v>61.75</v>
      </c>
      <c r="AE8" s="158">
        <v>92.75</v>
      </c>
      <c r="AF8" s="158">
        <v>78.208333333333329</v>
      </c>
      <c r="AG8" s="99">
        <f t="shared" si="2"/>
        <v>73.458333333333343</v>
      </c>
    </row>
    <row r="9" spans="1:37" x14ac:dyDescent="0.2">
      <c r="A9" s="79" t="s">
        <v>32</v>
      </c>
      <c r="B9" s="158">
        <v>68.375</v>
      </c>
      <c r="C9" s="158">
        <v>71.555555555555557</v>
      </c>
      <c r="D9" s="158">
        <v>69.590909090909093</v>
      </c>
      <c r="E9" s="158">
        <v>63.411764705882355</v>
      </c>
      <c r="F9" s="158">
        <v>80.681818181818187</v>
      </c>
      <c r="G9" s="158">
        <v>91.318181818181813</v>
      </c>
      <c r="H9" s="158">
        <v>84.705882352941174</v>
      </c>
      <c r="I9" s="158">
        <v>76.285714285714292</v>
      </c>
      <c r="J9" s="158">
        <v>75.19047619047619</v>
      </c>
      <c r="K9" s="158">
        <v>67.043478260869563</v>
      </c>
      <c r="L9" s="158">
        <v>81.25</v>
      </c>
      <c r="M9" s="158">
        <v>90.045454545454547</v>
      </c>
      <c r="N9" s="158">
        <v>82.5</v>
      </c>
      <c r="O9" s="158">
        <v>81.10526315789474</v>
      </c>
      <c r="P9" s="158">
        <v>75.444444444444443</v>
      </c>
      <c r="Q9" s="158">
        <v>73.818181818181813</v>
      </c>
      <c r="R9" s="158">
        <v>70.61904761904762</v>
      </c>
      <c r="S9" s="158">
        <v>71.954545454545453</v>
      </c>
      <c r="T9" s="158">
        <v>67.772727272727266</v>
      </c>
      <c r="U9" s="158">
        <v>59.25</v>
      </c>
      <c r="V9" s="158">
        <v>55.565217391304351</v>
      </c>
      <c r="W9" s="158">
        <v>73</v>
      </c>
      <c r="X9" s="158">
        <v>57</v>
      </c>
      <c r="Y9" s="158">
        <v>69.047619047619051</v>
      </c>
      <c r="Z9" s="158">
        <v>66.13636363636364</v>
      </c>
      <c r="AA9" s="158">
        <v>67.84210526315789</v>
      </c>
      <c r="AB9" s="158">
        <v>66.117647058823536</v>
      </c>
      <c r="AC9" s="158">
        <v>60.523809523809526</v>
      </c>
      <c r="AD9" s="158">
        <v>58.210526315789473</v>
      </c>
      <c r="AE9" s="158">
        <v>86.5</v>
      </c>
      <c r="AF9" s="158">
        <v>79</v>
      </c>
      <c r="AG9" s="99">
        <f t="shared" ref="AG9:AG10" si="3">AVERAGE(B9:AF9)</f>
        <v>72.285862354564898</v>
      </c>
    </row>
    <row r="10" spans="1:37" x14ac:dyDescent="0.2">
      <c r="A10" s="79" t="s">
        <v>102</v>
      </c>
      <c r="B10" s="158">
        <v>70.875</v>
      </c>
      <c r="C10" s="158">
        <v>74.083333333333329</v>
      </c>
      <c r="D10" s="158">
        <v>71.541666666666671</v>
      </c>
      <c r="E10" s="158">
        <v>71.25</v>
      </c>
      <c r="F10" s="158">
        <v>78.833333333333329</v>
      </c>
      <c r="G10" s="158">
        <v>85.083333333333329</v>
      </c>
      <c r="H10" s="158">
        <v>83.041666666666671</v>
      </c>
      <c r="I10" s="158">
        <v>71.208333333333329</v>
      </c>
      <c r="J10" s="158">
        <v>72</v>
      </c>
      <c r="K10" s="158">
        <v>68.791666666666671</v>
      </c>
      <c r="L10" s="158">
        <v>73.083333333333329</v>
      </c>
      <c r="M10" s="158">
        <v>90.125</v>
      </c>
      <c r="N10" s="158">
        <v>86.625</v>
      </c>
      <c r="O10" s="158">
        <v>81.375</v>
      </c>
      <c r="P10" s="158">
        <v>75.25</v>
      </c>
      <c r="Q10" s="158">
        <v>71.5</v>
      </c>
      <c r="R10" s="158">
        <v>70.208333333333329</v>
      </c>
      <c r="S10" s="158">
        <v>72.416666666666671</v>
      </c>
      <c r="T10" s="158">
        <v>70.375</v>
      </c>
      <c r="U10" s="158">
        <v>66.208333333333329</v>
      </c>
      <c r="V10" s="158">
        <v>60.208333333333336</v>
      </c>
      <c r="W10" s="158">
        <v>79.541666666666671</v>
      </c>
      <c r="X10" s="158">
        <v>60.75</v>
      </c>
      <c r="Y10" s="158">
        <v>61.875</v>
      </c>
      <c r="Z10" s="158">
        <v>64.375</v>
      </c>
      <c r="AA10" s="158">
        <v>70.458333333333329</v>
      </c>
      <c r="AB10" s="158">
        <v>70.375</v>
      </c>
      <c r="AC10" s="158">
        <v>66.666666666666671</v>
      </c>
      <c r="AD10" s="158">
        <v>59</v>
      </c>
      <c r="AE10" s="158">
        <v>87.25</v>
      </c>
      <c r="AF10" s="158">
        <v>78.958333333333329</v>
      </c>
      <c r="AG10" s="99">
        <f t="shared" si="3"/>
        <v>73.010752688172047</v>
      </c>
    </row>
    <row r="11" spans="1:37" x14ac:dyDescent="0.2">
      <c r="A11" s="79" t="s">
        <v>108</v>
      </c>
      <c r="B11" s="158">
        <v>59.235294117647058</v>
      </c>
      <c r="C11" s="158">
        <v>64.588235294117652</v>
      </c>
      <c r="D11" s="158">
        <v>51.3125</v>
      </c>
      <c r="E11" s="158">
        <v>48.941176470588232</v>
      </c>
      <c r="F11" s="158">
        <v>55.421052631578945</v>
      </c>
      <c r="G11" s="158">
        <v>86.333333333333329</v>
      </c>
      <c r="H11" s="158">
        <v>72.82352941176471</v>
      </c>
      <c r="I11" s="158">
        <v>72.75</v>
      </c>
      <c r="J11" s="158">
        <v>64.222222222222229</v>
      </c>
      <c r="K11" s="158">
        <v>56.5</v>
      </c>
      <c r="L11" s="158">
        <v>58.833333333333336</v>
      </c>
      <c r="M11" s="158">
        <v>96.6</v>
      </c>
      <c r="N11" s="158">
        <v>85.07692307692308</v>
      </c>
      <c r="O11" s="158">
        <v>88.571428571428569</v>
      </c>
      <c r="P11" s="158">
        <v>69.5</v>
      </c>
      <c r="Q11" s="158">
        <v>61.1</v>
      </c>
      <c r="R11" s="158">
        <v>59.454545454545453</v>
      </c>
      <c r="S11" s="158">
        <v>54.2</v>
      </c>
      <c r="T11" s="158">
        <v>45.8</v>
      </c>
      <c r="U11" s="158">
        <v>44.7</v>
      </c>
      <c r="V11" s="158">
        <v>48.6</v>
      </c>
      <c r="W11" s="158">
        <v>80.3</v>
      </c>
      <c r="X11" s="158">
        <v>45.9</v>
      </c>
      <c r="Y11" s="158">
        <v>55</v>
      </c>
      <c r="Z11" s="158">
        <v>36.4</v>
      </c>
      <c r="AA11" s="158">
        <v>44</v>
      </c>
      <c r="AB11" s="158">
        <v>55.65</v>
      </c>
      <c r="AC11" s="158">
        <v>63.571428571428569</v>
      </c>
      <c r="AD11" s="158">
        <v>59.4</v>
      </c>
      <c r="AE11" s="158">
        <v>94.833333333333329</v>
      </c>
      <c r="AF11" s="158">
        <v>88.166666666666671</v>
      </c>
      <c r="AG11" s="99">
        <f t="shared" ref="AG11" si="4">AVERAGE(B11:AF11)</f>
        <v>63.476935564158431</v>
      </c>
      <c r="AK11" t="s">
        <v>37</v>
      </c>
    </row>
    <row r="12" spans="1:37" x14ac:dyDescent="0.2">
      <c r="A12" s="79" t="s">
        <v>1</v>
      </c>
      <c r="B12" s="158">
        <v>55.75</v>
      </c>
      <c r="C12" s="158">
        <v>65</v>
      </c>
      <c r="D12" s="158">
        <v>55</v>
      </c>
      <c r="E12" s="158">
        <v>44.75</v>
      </c>
      <c r="F12" s="158">
        <v>48</v>
      </c>
      <c r="G12" s="158">
        <v>87.692307692307693</v>
      </c>
      <c r="H12" s="158">
        <v>84.315789473684205</v>
      </c>
      <c r="I12" s="158">
        <v>63.25</v>
      </c>
      <c r="J12" s="158">
        <v>49.416666666666664</v>
      </c>
      <c r="K12" s="158">
        <v>46.75</v>
      </c>
      <c r="L12" s="158">
        <v>47.291666666666664</v>
      </c>
      <c r="M12" s="158">
        <v>73.666666666666671</v>
      </c>
      <c r="N12" s="158">
        <v>78.791666666666671</v>
      </c>
      <c r="O12" s="158">
        <v>63.875</v>
      </c>
      <c r="P12" s="158">
        <v>57.666666666666664</v>
      </c>
      <c r="Q12" s="158">
        <v>49.625</v>
      </c>
      <c r="R12" s="158">
        <v>46.583333333333336</v>
      </c>
      <c r="S12" s="158">
        <v>53.75</v>
      </c>
      <c r="T12" s="158">
        <v>49.208333333333336</v>
      </c>
      <c r="U12" s="158">
        <v>43.625</v>
      </c>
      <c r="V12" s="158">
        <v>49.583333333333336</v>
      </c>
      <c r="W12" s="158">
        <v>76.578947368421055</v>
      </c>
      <c r="X12" s="158">
        <v>71.315789473684205</v>
      </c>
      <c r="Y12" s="158">
        <v>55.916666666666664</v>
      </c>
      <c r="Z12" s="158">
        <v>49.75</v>
      </c>
      <c r="AA12" s="158">
        <v>54.708333333333336</v>
      </c>
      <c r="AB12" s="158">
        <v>62.541666666666664</v>
      </c>
      <c r="AC12" s="158">
        <v>65.541666666666671</v>
      </c>
      <c r="AD12" s="158">
        <v>65.541666666666671</v>
      </c>
      <c r="AE12" s="158">
        <v>62.458333333333336</v>
      </c>
      <c r="AF12" s="158">
        <v>76.666666666666671</v>
      </c>
      <c r="AG12" s="99">
        <f t="shared" ref="AG12:AG17" si="5">AVERAGE(B12:AF12)</f>
        <v>59.826166688433233</v>
      </c>
      <c r="AI12" s="11" t="s">
        <v>37</v>
      </c>
    </row>
    <row r="13" spans="1:37" x14ac:dyDescent="0.2">
      <c r="A13" s="79" t="s">
        <v>2</v>
      </c>
      <c r="B13" s="158">
        <v>67.625</v>
      </c>
      <c r="C13" s="158">
        <v>68.166666666666671</v>
      </c>
      <c r="D13" s="158">
        <v>57.291666666666664</v>
      </c>
      <c r="E13" s="158">
        <v>59.416666666666664</v>
      </c>
      <c r="F13" s="158">
        <v>59.666666666666664</v>
      </c>
      <c r="G13" s="158">
        <v>59.208333333333336</v>
      </c>
      <c r="H13" s="158">
        <v>65.625</v>
      </c>
      <c r="I13" s="158">
        <v>65.25</v>
      </c>
      <c r="J13" s="158">
        <v>59.125</v>
      </c>
      <c r="K13" s="158">
        <v>60.916666666666664</v>
      </c>
      <c r="L13" s="158">
        <v>60.708333333333336</v>
      </c>
      <c r="M13" s="158">
        <v>63.916666666666664</v>
      </c>
      <c r="N13" s="158">
        <v>68.958333333333329</v>
      </c>
      <c r="O13" s="158">
        <v>70.25</v>
      </c>
      <c r="P13" s="158">
        <v>63.458333333333336</v>
      </c>
      <c r="Q13" s="158">
        <v>62.041666666666664</v>
      </c>
      <c r="R13" s="158">
        <v>61.375</v>
      </c>
      <c r="S13" s="158">
        <v>62.125</v>
      </c>
      <c r="T13" s="158">
        <v>59.541666666666664</v>
      </c>
      <c r="U13" s="158">
        <v>57</v>
      </c>
      <c r="V13" s="158">
        <v>56.916666666666664</v>
      </c>
      <c r="W13" s="158">
        <v>76.291666666666671</v>
      </c>
      <c r="X13" s="158">
        <v>91.541666666666671</v>
      </c>
      <c r="Y13" s="158">
        <v>68.166666666666671</v>
      </c>
      <c r="Z13" s="158">
        <v>61.5</v>
      </c>
      <c r="AA13" s="158">
        <v>65.416666666666671</v>
      </c>
      <c r="AB13" s="158">
        <v>65.875</v>
      </c>
      <c r="AC13" s="158">
        <v>68.416666666666671</v>
      </c>
      <c r="AD13" s="158">
        <v>61.583333333333336</v>
      </c>
      <c r="AE13" s="158">
        <v>64.125</v>
      </c>
      <c r="AF13" s="158">
        <v>69.041666666666671</v>
      </c>
      <c r="AG13" s="99">
        <f t="shared" si="5"/>
        <v>64.533602150537646</v>
      </c>
      <c r="AH13" s="11" t="s">
        <v>37</v>
      </c>
      <c r="AI13" s="11" t="s">
        <v>37</v>
      </c>
    </row>
    <row r="14" spans="1:37" x14ac:dyDescent="0.2">
      <c r="A14" s="79" t="s">
        <v>3</v>
      </c>
      <c r="B14" s="158">
        <v>49.958333333333336</v>
      </c>
      <c r="C14" s="158">
        <v>60.208333333333336</v>
      </c>
      <c r="D14" s="158">
        <v>59.75</v>
      </c>
      <c r="E14" s="158">
        <v>61</v>
      </c>
      <c r="F14" s="158">
        <v>68.75</v>
      </c>
      <c r="G14" s="158">
        <v>79.375</v>
      </c>
      <c r="H14" s="158">
        <v>76.833333333333329</v>
      </c>
      <c r="I14" s="158">
        <v>70.416666666666671</v>
      </c>
      <c r="J14" s="158">
        <v>64</v>
      </c>
      <c r="K14" s="158">
        <v>54.25</v>
      </c>
      <c r="L14" s="158">
        <v>65.75</v>
      </c>
      <c r="M14" s="158">
        <v>78.625</v>
      </c>
      <c r="N14" s="158">
        <v>66.333333333333329</v>
      </c>
      <c r="O14" s="158">
        <v>67.083333333333329</v>
      </c>
      <c r="P14" s="158">
        <v>62.916666666666664</v>
      </c>
      <c r="Q14" s="158">
        <v>53.333333333333336</v>
      </c>
      <c r="R14" s="158">
        <v>52.083333333333336</v>
      </c>
      <c r="S14" s="158">
        <v>54.291666666666664</v>
      </c>
      <c r="T14" s="158">
        <v>47.125</v>
      </c>
      <c r="U14" s="158">
        <v>47.875</v>
      </c>
      <c r="V14" s="158">
        <v>56.666666666666664</v>
      </c>
      <c r="W14" s="158">
        <v>71.791666666666671</v>
      </c>
      <c r="X14" s="158">
        <v>55.173913043478258</v>
      </c>
      <c r="Y14" s="158">
        <v>50.916666666666664</v>
      </c>
      <c r="Z14" s="158">
        <v>56.458333333333336</v>
      </c>
      <c r="AA14" s="158">
        <v>61.291666666666664</v>
      </c>
      <c r="AB14" s="158">
        <v>62</v>
      </c>
      <c r="AC14" s="158">
        <v>56.541666666666664</v>
      </c>
      <c r="AD14" s="158">
        <v>52.375</v>
      </c>
      <c r="AE14" s="158">
        <v>66.416666666666671</v>
      </c>
      <c r="AF14" s="158">
        <v>63.625</v>
      </c>
      <c r="AG14" s="99">
        <f t="shared" si="5"/>
        <v>61.071470313230492</v>
      </c>
      <c r="AH14" s="11" t="s">
        <v>37</v>
      </c>
    </row>
    <row r="15" spans="1:37" x14ac:dyDescent="0.2">
      <c r="A15" s="79" t="s">
        <v>34</v>
      </c>
      <c r="B15" s="158">
        <v>66.375</v>
      </c>
      <c r="C15" s="158">
        <v>73.708333333333329</v>
      </c>
      <c r="D15" s="158">
        <v>61.125</v>
      </c>
      <c r="E15" s="158">
        <v>53.875</v>
      </c>
      <c r="F15" s="158">
        <v>53.333333333333336</v>
      </c>
      <c r="G15" s="158">
        <v>64.125</v>
      </c>
      <c r="H15" s="158">
        <v>82.375</v>
      </c>
      <c r="I15" s="158">
        <v>64.083333333333329</v>
      </c>
      <c r="J15" s="158">
        <v>51.125</v>
      </c>
      <c r="K15" s="158">
        <v>58.125</v>
      </c>
      <c r="L15" s="158">
        <v>56.25</v>
      </c>
      <c r="M15" s="158">
        <v>59</v>
      </c>
      <c r="N15" s="158">
        <v>75.083333333333329</v>
      </c>
      <c r="O15" s="158">
        <v>66.916666666666671</v>
      </c>
      <c r="P15" s="158">
        <v>65.5</v>
      </c>
      <c r="Q15" s="158">
        <v>59.583333333333336</v>
      </c>
      <c r="R15" s="158">
        <v>60.791666666666664</v>
      </c>
      <c r="S15" s="158">
        <v>54.25</v>
      </c>
      <c r="T15" s="158">
        <v>51.541666666666664</v>
      </c>
      <c r="U15" s="158">
        <v>43.833333333333336</v>
      </c>
      <c r="V15" s="158">
        <v>50.416666666666664</v>
      </c>
      <c r="W15" s="158">
        <v>78.25</v>
      </c>
      <c r="X15" s="158">
        <v>94.75</v>
      </c>
      <c r="Y15" s="158">
        <v>70.833333333333329</v>
      </c>
      <c r="Z15" s="158">
        <v>64.583333333333329</v>
      </c>
      <c r="AA15" s="158">
        <v>65.833333333333329</v>
      </c>
      <c r="AB15" s="158">
        <v>63.875</v>
      </c>
      <c r="AC15" s="158">
        <v>68.041666666666671</v>
      </c>
      <c r="AD15" s="158">
        <v>62.416666666666664</v>
      </c>
      <c r="AE15" s="158">
        <v>58.75</v>
      </c>
      <c r="AF15" s="158">
        <v>65.333333333333329</v>
      </c>
      <c r="AG15" s="99">
        <f>AVERAGE(B15:AF15)</f>
        <v>63.357526881720425</v>
      </c>
      <c r="AI15" t="s">
        <v>37</v>
      </c>
      <c r="AJ15" t="s">
        <v>37</v>
      </c>
    </row>
    <row r="16" spans="1:37" x14ac:dyDescent="0.2">
      <c r="A16" s="79" t="s">
        <v>4</v>
      </c>
      <c r="B16" s="158">
        <v>64.541666666666671</v>
      </c>
      <c r="C16" s="158">
        <v>69.291666666666671</v>
      </c>
      <c r="D16" s="158">
        <v>67.666666666666671</v>
      </c>
      <c r="E16" s="158">
        <v>63.791666666666664</v>
      </c>
      <c r="F16" s="158">
        <v>64.291666666666671</v>
      </c>
      <c r="G16" s="158">
        <v>82.5</v>
      </c>
      <c r="H16" s="158">
        <v>84.541666666666671</v>
      </c>
      <c r="I16" s="158">
        <v>76.75</v>
      </c>
      <c r="J16" s="158">
        <v>65.166666666666671</v>
      </c>
      <c r="K16" s="158">
        <v>58.666666666666664</v>
      </c>
      <c r="L16" s="158">
        <v>58.708333333333336</v>
      </c>
      <c r="M16" s="158">
        <v>74.125</v>
      </c>
      <c r="N16" s="158">
        <v>76.375</v>
      </c>
      <c r="O16" s="158">
        <v>68.208333333333329</v>
      </c>
      <c r="P16" s="158">
        <v>60.541666666666664</v>
      </c>
      <c r="Q16" s="158">
        <v>56.166666666666664</v>
      </c>
      <c r="R16" s="158">
        <v>63.125</v>
      </c>
      <c r="S16" s="158">
        <v>60.333333333333336</v>
      </c>
      <c r="T16" s="158">
        <v>60.875</v>
      </c>
      <c r="U16" s="158">
        <v>58.583333333333336</v>
      </c>
      <c r="V16" s="158">
        <v>61.333333333333336</v>
      </c>
      <c r="W16" s="158">
        <v>83.416666666666671</v>
      </c>
      <c r="X16" s="158">
        <v>94.666666666666671</v>
      </c>
      <c r="Y16" s="158">
        <v>73.791666666666671</v>
      </c>
      <c r="Z16" s="158">
        <v>66.916666666666671</v>
      </c>
      <c r="AA16" s="158">
        <v>73.916666666666671</v>
      </c>
      <c r="AB16" s="158">
        <v>74.875</v>
      </c>
      <c r="AC16" s="158">
        <v>76</v>
      </c>
      <c r="AD16" s="158">
        <v>72.25</v>
      </c>
      <c r="AE16" s="158">
        <v>75.5</v>
      </c>
      <c r="AF16" s="158">
        <v>79.041666666666671</v>
      </c>
      <c r="AG16" s="99">
        <f t="shared" si="5"/>
        <v>69.869623655913983</v>
      </c>
      <c r="AK16" t="s">
        <v>37</v>
      </c>
    </row>
    <row r="17" spans="1:37" x14ac:dyDescent="0.2">
      <c r="A17" s="79" t="s">
        <v>153</v>
      </c>
      <c r="B17" s="158">
        <v>64.916666666666671</v>
      </c>
      <c r="C17" s="158">
        <v>67.875</v>
      </c>
      <c r="D17" s="158">
        <v>57.916666666666664</v>
      </c>
      <c r="E17" s="158">
        <v>53.625</v>
      </c>
      <c r="F17" s="158">
        <v>61.375</v>
      </c>
      <c r="G17" s="158">
        <v>88.791666666666671</v>
      </c>
      <c r="H17" s="158">
        <v>77.708333333333329</v>
      </c>
      <c r="I17" s="158">
        <v>76.291666666666671</v>
      </c>
      <c r="J17" s="158">
        <v>68.208333333333329</v>
      </c>
      <c r="K17" s="158">
        <v>65.5</v>
      </c>
      <c r="L17" s="158">
        <v>69.291666666666671</v>
      </c>
      <c r="M17" s="158">
        <v>94.125</v>
      </c>
      <c r="N17" s="158">
        <v>85.166666666666671</v>
      </c>
      <c r="O17" s="158">
        <v>85.166666666666671</v>
      </c>
      <c r="P17" s="158">
        <v>79</v>
      </c>
      <c r="Q17" s="158">
        <v>76.583333333333329</v>
      </c>
      <c r="R17" s="158">
        <v>75.958333333333329</v>
      </c>
      <c r="S17" s="158">
        <v>71.583333333333329</v>
      </c>
      <c r="T17" s="158">
        <v>68.958333333333329</v>
      </c>
      <c r="U17" s="158">
        <v>62.541666666666664</v>
      </c>
      <c r="V17" s="158">
        <v>54.791666666666664</v>
      </c>
      <c r="W17" s="158">
        <v>73.166666666666671</v>
      </c>
      <c r="X17" s="158">
        <v>60.5</v>
      </c>
      <c r="Y17" s="158">
        <v>66.916666666666671</v>
      </c>
      <c r="Z17" s="158">
        <v>64.5</v>
      </c>
      <c r="AA17" s="158">
        <v>57.333333333333336</v>
      </c>
      <c r="AB17" s="158">
        <v>62.416666666666664</v>
      </c>
      <c r="AC17" s="158">
        <v>62.458333333333336</v>
      </c>
      <c r="AD17" s="158">
        <v>61.333333333333336</v>
      </c>
      <c r="AE17" s="158">
        <v>88.5</v>
      </c>
      <c r="AF17" s="158">
        <v>72.833333333333329</v>
      </c>
      <c r="AG17" s="99">
        <f t="shared" si="5"/>
        <v>70.172043010752688</v>
      </c>
      <c r="AH17" s="11" t="s">
        <v>37</v>
      </c>
      <c r="AK17" t="s">
        <v>37</v>
      </c>
    </row>
    <row r="18" spans="1:37" x14ac:dyDescent="0.2">
      <c r="A18" s="79" t="s">
        <v>154</v>
      </c>
      <c r="B18" s="158">
        <v>60.25</v>
      </c>
      <c r="C18" s="158">
        <v>65.166666666666671</v>
      </c>
      <c r="D18" s="158">
        <v>58.375</v>
      </c>
      <c r="E18" s="158">
        <v>51.833333333333336</v>
      </c>
      <c r="F18" s="158">
        <v>57.083333333333336</v>
      </c>
      <c r="G18" s="158">
        <v>81.583333333333329</v>
      </c>
      <c r="H18" s="158">
        <v>71.541666666666671</v>
      </c>
      <c r="I18" s="158">
        <v>61.041666666666664</v>
      </c>
      <c r="J18" s="158">
        <v>65.5</v>
      </c>
      <c r="K18" s="158">
        <v>57.666666666666664</v>
      </c>
      <c r="L18" s="158">
        <v>56.333333333333336</v>
      </c>
      <c r="M18" s="158">
        <v>85.625</v>
      </c>
      <c r="N18" s="158">
        <v>82.833333333333329</v>
      </c>
      <c r="O18" s="158">
        <v>77.416666666666671</v>
      </c>
      <c r="P18" s="158">
        <v>72.666666666666671</v>
      </c>
      <c r="Q18" s="158">
        <v>66.166666666666671</v>
      </c>
      <c r="R18" s="158">
        <v>63.708333333333336</v>
      </c>
      <c r="S18" s="158">
        <v>59.583333333333336</v>
      </c>
      <c r="T18" s="158">
        <v>54.208333333333336</v>
      </c>
      <c r="U18" s="158">
        <v>55.041666666666664</v>
      </c>
      <c r="V18" s="158">
        <v>59.708333333333336</v>
      </c>
      <c r="W18" s="158">
        <v>75.541666666666671</v>
      </c>
      <c r="X18" s="158">
        <v>53.666666666666664</v>
      </c>
      <c r="Y18" s="158">
        <v>52.333333333333336</v>
      </c>
      <c r="Z18" s="158">
        <v>49.25</v>
      </c>
      <c r="AA18" s="158">
        <v>50.125</v>
      </c>
      <c r="AB18" s="158">
        <v>58.166666666666664</v>
      </c>
      <c r="AC18" s="158">
        <v>66.25</v>
      </c>
      <c r="AD18" s="158">
        <v>63.041666666666664</v>
      </c>
      <c r="AE18" s="158">
        <v>80.416666666666671</v>
      </c>
      <c r="AF18" s="158">
        <v>88.083333333333329</v>
      </c>
      <c r="AG18" s="99">
        <f>AVERAGE(B18:AF18)</f>
        <v>64.522849462365585</v>
      </c>
      <c r="AJ18" t="s">
        <v>37</v>
      </c>
      <c r="AK18" t="s">
        <v>37</v>
      </c>
    </row>
    <row r="19" spans="1:37" x14ac:dyDescent="0.2">
      <c r="A19" s="79" t="s">
        <v>5</v>
      </c>
      <c r="B19" s="158">
        <v>64.375</v>
      </c>
      <c r="C19" s="158">
        <v>67.583333333333329</v>
      </c>
      <c r="D19" s="158">
        <v>59.333333333333336</v>
      </c>
      <c r="E19" s="158">
        <v>54.125</v>
      </c>
      <c r="F19" s="158">
        <v>58.041666666666664</v>
      </c>
      <c r="G19" s="158">
        <v>86.958333333333329</v>
      </c>
      <c r="H19" s="158">
        <v>77.416666666666671</v>
      </c>
      <c r="I19" s="158">
        <v>73.666666666666671</v>
      </c>
      <c r="J19" s="158">
        <v>66.875</v>
      </c>
      <c r="K19" s="158">
        <v>60.416666666666664</v>
      </c>
      <c r="L19" s="158">
        <v>62.291666666666664</v>
      </c>
      <c r="M19" s="158">
        <v>93.916666666666671</v>
      </c>
      <c r="N19" s="158">
        <v>84.826086956521735</v>
      </c>
      <c r="O19" s="158">
        <v>86.125</v>
      </c>
      <c r="P19" s="158">
        <v>77.142857142857139</v>
      </c>
      <c r="Q19" s="158">
        <v>72.375</v>
      </c>
      <c r="R19" s="158">
        <v>67.099999999999994</v>
      </c>
      <c r="S19" s="158">
        <v>63.083333333333336</v>
      </c>
      <c r="T19" s="158">
        <v>66.125</v>
      </c>
      <c r="U19" s="158">
        <v>56.208333333333336</v>
      </c>
      <c r="V19" s="158">
        <v>52.826086956521742</v>
      </c>
      <c r="W19" s="158">
        <v>73.78947368421052</v>
      </c>
      <c r="X19" s="158">
        <v>59.541666666666664</v>
      </c>
      <c r="Y19" s="158">
        <v>61.583333333333336</v>
      </c>
      <c r="Z19" s="158">
        <v>60.791666666666664</v>
      </c>
      <c r="AA19" s="158">
        <v>54.75</v>
      </c>
      <c r="AB19" s="158">
        <v>56.416666666666664</v>
      </c>
      <c r="AC19" s="158">
        <v>62.458333333333336</v>
      </c>
      <c r="AD19" s="158">
        <v>60.666666666666664</v>
      </c>
      <c r="AE19" s="158">
        <v>94.083333333333329</v>
      </c>
      <c r="AF19" s="158">
        <v>78.583333333333329</v>
      </c>
      <c r="AG19" s="99">
        <f t="shared" ref="AG19:AG21" si="6">AVERAGE(B19:AF19)</f>
        <v>68.176650690541209</v>
      </c>
    </row>
    <row r="20" spans="1:37" x14ac:dyDescent="0.2">
      <c r="A20" s="79" t="s">
        <v>6</v>
      </c>
      <c r="B20" s="158">
        <v>53.111111111111114</v>
      </c>
      <c r="C20" s="158">
        <v>54.5</v>
      </c>
      <c r="D20" s="158">
        <v>38</v>
      </c>
      <c r="E20" s="158">
        <v>37.75</v>
      </c>
      <c r="F20" s="158">
        <v>30.857142857142858</v>
      </c>
      <c r="G20" s="158">
        <v>69.714285714285708</v>
      </c>
      <c r="H20" s="158">
        <v>58.75</v>
      </c>
      <c r="I20" s="158">
        <v>53.375</v>
      </c>
      <c r="J20" s="158">
        <v>53.333333333333336</v>
      </c>
      <c r="K20" s="158">
        <v>47.75</v>
      </c>
      <c r="L20" s="158">
        <v>37.888888888888886</v>
      </c>
      <c r="M20" s="158">
        <v>87</v>
      </c>
      <c r="N20" s="158">
        <v>62.571428571428569</v>
      </c>
      <c r="O20" s="158">
        <v>62</v>
      </c>
      <c r="P20" s="158">
        <v>53</v>
      </c>
      <c r="Q20" s="158">
        <v>48</v>
      </c>
      <c r="R20" s="158">
        <v>46.375</v>
      </c>
      <c r="S20" s="158">
        <v>46</v>
      </c>
      <c r="T20" s="158">
        <v>44.714285714285715</v>
      </c>
      <c r="U20" s="158">
        <v>43</v>
      </c>
      <c r="V20" s="158">
        <v>38.166666666666664</v>
      </c>
      <c r="W20" s="158">
        <v>61.857142857142854</v>
      </c>
      <c r="X20" s="158">
        <v>38.125</v>
      </c>
      <c r="Y20" s="158">
        <v>46.75</v>
      </c>
      <c r="Z20" s="158">
        <v>36.75</v>
      </c>
      <c r="AA20" s="158">
        <v>33.571428571428569</v>
      </c>
      <c r="AB20" s="158">
        <v>39.857142857142854</v>
      </c>
      <c r="AC20" s="158">
        <v>47.714285714285715</v>
      </c>
      <c r="AD20" s="158">
        <v>42.4</v>
      </c>
      <c r="AE20" s="158">
        <v>73</v>
      </c>
      <c r="AF20" s="158">
        <v>78.25</v>
      </c>
      <c r="AG20" s="99">
        <f t="shared" si="6"/>
        <v>50.455875576036881</v>
      </c>
      <c r="AJ20" t="s">
        <v>37</v>
      </c>
      <c r="AK20" t="s">
        <v>37</v>
      </c>
    </row>
    <row r="21" spans="1:37" x14ac:dyDescent="0.2">
      <c r="A21" s="79" t="s">
        <v>33</v>
      </c>
      <c r="B21" s="158">
        <v>43.888888888888886</v>
      </c>
      <c r="C21" s="158">
        <v>59.454545454545453</v>
      </c>
      <c r="D21" s="158">
        <v>51.454545454545453</v>
      </c>
      <c r="E21" s="158">
        <v>47</v>
      </c>
      <c r="F21" s="158">
        <v>60.6</v>
      </c>
      <c r="G21" s="158">
        <v>76.333333333333329</v>
      </c>
      <c r="H21" s="158">
        <v>68.888888888888886</v>
      </c>
      <c r="I21" s="158">
        <v>51.8</v>
      </c>
      <c r="J21" s="158">
        <v>49.545454545454547</v>
      </c>
      <c r="K21" s="158">
        <v>46</v>
      </c>
      <c r="L21" s="158">
        <v>51.222222222222221</v>
      </c>
      <c r="M21" s="158">
        <v>81.142857142857139</v>
      </c>
      <c r="N21" s="158">
        <v>75.125</v>
      </c>
      <c r="O21" s="158">
        <v>64.75</v>
      </c>
      <c r="P21" s="158">
        <v>56.7</v>
      </c>
      <c r="Q21" s="158">
        <v>50.18181818181818</v>
      </c>
      <c r="R21" s="158">
        <v>49.9</v>
      </c>
      <c r="S21" s="158">
        <v>50.090909090909093</v>
      </c>
      <c r="T21" s="158">
        <v>46.272727272727273</v>
      </c>
      <c r="U21" s="158">
        <v>46.81818181818182</v>
      </c>
      <c r="V21" s="158">
        <v>45.3</v>
      </c>
      <c r="W21" s="158">
        <v>68.125</v>
      </c>
      <c r="X21" s="158">
        <v>40.111111111111114</v>
      </c>
      <c r="Y21" s="158">
        <v>41.285714285714285</v>
      </c>
      <c r="Z21" s="158">
        <v>43.545454545454547</v>
      </c>
      <c r="AA21" s="158">
        <v>45.7</v>
      </c>
      <c r="AB21" s="158">
        <v>53.090909090909093</v>
      </c>
      <c r="AC21" s="158">
        <v>51.5</v>
      </c>
      <c r="AD21" s="158">
        <v>49.545454545454547</v>
      </c>
      <c r="AE21" s="158">
        <v>72.888888888888886</v>
      </c>
      <c r="AF21" s="158">
        <v>76.400000000000006</v>
      </c>
      <c r="AG21" s="99">
        <f t="shared" si="6"/>
        <v>55.31167434715821</v>
      </c>
      <c r="AK21" t="s">
        <v>37</v>
      </c>
    </row>
    <row r="22" spans="1:37" x14ac:dyDescent="0.2">
      <c r="A22" s="79" t="s">
        <v>155</v>
      </c>
      <c r="B22" s="158">
        <v>64.3333333333333</v>
      </c>
      <c r="C22" s="158">
        <v>71.466666666666669</v>
      </c>
      <c r="D22" s="158">
        <v>63.133333333333333</v>
      </c>
      <c r="E22" s="158">
        <v>57.533333333333331</v>
      </c>
      <c r="F22" s="158">
        <v>63.866666666666667</v>
      </c>
      <c r="G22" s="158">
        <v>82.7</v>
      </c>
      <c r="H22" s="158">
        <v>71.84615384615384</v>
      </c>
      <c r="I22" s="158">
        <v>67</v>
      </c>
      <c r="J22" s="158">
        <v>68.857142857142861</v>
      </c>
      <c r="K22" s="158">
        <v>58.642857142857146</v>
      </c>
      <c r="L22" s="158">
        <v>62.666666666666664</v>
      </c>
      <c r="M22" s="158">
        <v>93.777777777777771</v>
      </c>
      <c r="N22" s="158">
        <v>81.222222222222229</v>
      </c>
      <c r="O22" s="158">
        <v>85.2</v>
      </c>
      <c r="P22" s="158">
        <v>67</v>
      </c>
      <c r="Q22" s="158">
        <v>63.92307692307692</v>
      </c>
      <c r="R22" s="158">
        <v>63.333333333333336</v>
      </c>
      <c r="S22" s="158">
        <v>59</v>
      </c>
      <c r="T22" s="158">
        <v>55.307692307692307</v>
      </c>
      <c r="U22" s="158">
        <v>54.416666666666664</v>
      </c>
      <c r="V22" s="158">
        <v>54.083333333333336</v>
      </c>
      <c r="W22" s="158">
        <v>80.5</v>
      </c>
      <c r="X22" s="158">
        <v>50.230769230769234</v>
      </c>
      <c r="Y22" s="158">
        <v>55.666666666666664</v>
      </c>
      <c r="Z22" s="158">
        <v>46.846153846153847</v>
      </c>
      <c r="AA22" s="158">
        <v>52.53846153846154</v>
      </c>
      <c r="AB22" s="158">
        <v>59.384615384615387</v>
      </c>
      <c r="AC22" s="158">
        <v>63.81818181818182</v>
      </c>
      <c r="AD22" s="158">
        <v>55.833333333333336</v>
      </c>
      <c r="AE22" s="158">
        <v>94.5</v>
      </c>
      <c r="AF22" s="158">
        <v>87.583333333333329</v>
      </c>
      <c r="AG22" s="99">
        <f>AVERAGE(B22:AF22)</f>
        <v>66.329411985863601</v>
      </c>
      <c r="AH22" s="11" t="s">
        <v>37</v>
      </c>
      <c r="AJ22" t="s">
        <v>37</v>
      </c>
    </row>
    <row r="23" spans="1:37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47.636363636363633</v>
      </c>
      <c r="Z23" s="158">
        <v>61.583333333333336</v>
      </c>
      <c r="AA23" s="158">
        <v>67.166666666666671</v>
      </c>
      <c r="AB23" s="158">
        <v>79.5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99">
        <f t="shared" ref="AG23:AG24" si="7">AVERAGE(B23:AF23)</f>
        <v>63.971590909090907</v>
      </c>
    </row>
    <row r="24" spans="1:37" x14ac:dyDescent="0.2">
      <c r="A24" s="79" t="s">
        <v>156</v>
      </c>
      <c r="B24" s="158">
        <v>56.3</v>
      </c>
      <c r="C24" s="158">
        <v>61.1</v>
      </c>
      <c r="D24" s="158">
        <v>53</v>
      </c>
      <c r="E24" s="158">
        <v>42.81818181818182</v>
      </c>
      <c r="F24" s="158">
        <v>44.1</v>
      </c>
      <c r="G24" s="158">
        <v>76.125</v>
      </c>
      <c r="H24" s="158">
        <v>72.400000000000006</v>
      </c>
      <c r="I24" s="158">
        <v>64.400000000000006</v>
      </c>
      <c r="J24" s="158">
        <v>57.7</v>
      </c>
      <c r="K24" s="158">
        <v>46.7</v>
      </c>
      <c r="L24" s="158">
        <v>47.7</v>
      </c>
      <c r="M24" s="158">
        <v>74.25</v>
      </c>
      <c r="N24" s="158">
        <v>81.8</v>
      </c>
      <c r="O24" s="158">
        <v>72.111111111111114</v>
      </c>
      <c r="P24" s="158">
        <v>71.900000000000006</v>
      </c>
      <c r="Q24" s="158">
        <v>62.3</v>
      </c>
      <c r="R24" s="158">
        <v>57.5</v>
      </c>
      <c r="S24" s="158">
        <v>60.6</v>
      </c>
      <c r="T24" s="158">
        <v>53.3</v>
      </c>
      <c r="U24" s="158">
        <v>44</v>
      </c>
      <c r="V24" s="158">
        <v>48.2</v>
      </c>
      <c r="W24" s="158">
        <v>61.3</v>
      </c>
      <c r="X24" s="158">
        <v>59.8</v>
      </c>
      <c r="Y24" s="158">
        <v>61.6</v>
      </c>
      <c r="Z24" s="158">
        <v>50</v>
      </c>
      <c r="AA24" s="158">
        <v>48.2</v>
      </c>
      <c r="AB24" s="158">
        <v>57.1</v>
      </c>
      <c r="AC24" s="158">
        <v>57.4</v>
      </c>
      <c r="AD24" s="158">
        <v>55.4</v>
      </c>
      <c r="AE24" s="158">
        <v>65.111111111111114</v>
      </c>
      <c r="AF24" s="158">
        <v>80.333333333333329</v>
      </c>
      <c r="AG24" s="99">
        <f t="shared" si="7"/>
        <v>59.501572173346361</v>
      </c>
      <c r="AK24" t="s">
        <v>37</v>
      </c>
    </row>
    <row r="25" spans="1:37" x14ac:dyDescent="0.2">
      <c r="A25" s="79" t="s">
        <v>157</v>
      </c>
      <c r="B25" s="158">
        <v>65</v>
      </c>
      <c r="C25" s="158">
        <v>78</v>
      </c>
      <c r="D25" s="158">
        <v>85.5</v>
      </c>
      <c r="E25" s="158">
        <v>75.333333333333329</v>
      </c>
      <c r="F25" s="158">
        <v>80.333333333333329</v>
      </c>
      <c r="G25" s="158">
        <v>82</v>
      </c>
      <c r="H25" s="158">
        <v>79.5</v>
      </c>
      <c r="I25" s="158">
        <v>83</v>
      </c>
      <c r="J25" s="158">
        <v>73.25</v>
      </c>
      <c r="K25" s="158">
        <v>71</v>
      </c>
      <c r="L25" s="158">
        <v>82</v>
      </c>
      <c r="M25" s="158">
        <v>79.5</v>
      </c>
      <c r="N25" s="158">
        <v>79.5</v>
      </c>
      <c r="O25" s="158">
        <v>75.333333333333329</v>
      </c>
      <c r="P25" s="158">
        <v>71.333333333333329</v>
      </c>
      <c r="Q25" s="158">
        <v>68.666666666666671</v>
      </c>
      <c r="R25" s="158">
        <v>76</v>
      </c>
      <c r="S25" s="158">
        <v>74.333333333333329</v>
      </c>
      <c r="T25" s="158">
        <v>73.333333333333329</v>
      </c>
      <c r="U25" s="158">
        <v>74</v>
      </c>
      <c r="V25" s="158">
        <v>73.666666666666671</v>
      </c>
      <c r="W25" s="158">
        <v>87.666666666666671</v>
      </c>
      <c r="X25" s="158" t="s">
        <v>209</v>
      </c>
      <c r="Y25" s="158">
        <v>70.285714285714292</v>
      </c>
      <c r="Z25" s="158">
        <v>72.75</v>
      </c>
      <c r="AA25" s="158">
        <v>80.75</v>
      </c>
      <c r="AB25" s="158">
        <v>86.333333333333329</v>
      </c>
      <c r="AC25" s="158">
        <v>86.666666666666671</v>
      </c>
      <c r="AD25" s="158">
        <v>83.666666666666671</v>
      </c>
      <c r="AE25" s="158">
        <v>80.333333333333329</v>
      </c>
      <c r="AF25" s="158">
        <v>83.75</v>
      </c>
      <c r="AG25" s="99">
        <f t="shared" ref="AG25" si="8">AVERAGE(B25:AF25)</f>
        <v>77.759523809523813</v>
      </c>
      <c r="AI25" t="s">
        <v>37</v>
      </c>
      <c r="AJ25" t="s">
        <v>37</v>
      </c>
    </row>
    <row r="26" spans="1:37" x14ac:dyDescent="0.2">
      <c r="A26" s="79" t="s">
        <v>8</v>
      </c>
      <c r="B26" s="158">
        <v>65.416666666666671</v>
      </c>
      <c r="C26" s="158">
        <v>72.041666666666671</v>
      </c>
      <c r="D26" s="158">
        <v>71.416666666666671</v>
      </c>
      <c r="E26" s="158">
        <v>63.708333333333336</v>
      </c>
      <c r="F26" s="158">
        <v>72.291666666666671</v>
      </c>
      <c r="G26" s="158">
        <v>96.916666666666671</v>
      </c>
      <c r="H26" s="158">
        <v>88.583333333333329</v>
      </c>
      <c r="I26" s="158">
        <v>74.5</v>
      </c>
      <c r="J26" s="158">
        <v>77.833333333333329</v>
      </c>
      <c r="K26" s="158">
        <v>66.083333333333329</v>
      </c>
      <c r="L26" s="158">
        <v>66.625</v>
      </c>
      <c r="M26" s="158">
        <v>97.375</v>
      </c>
      <c r="N26" s="158">
        <v>91.833333333333329</v>
      </c>
      <c r="O26" s="158">
        <v>86.875</v>
      </c>
      <c r="P26" s="158">
        <v>82</v>
      </c>
      <c r="Q26" s="158">
        <v>72.041666666666671</v>
      </c>
      <c r="R26" s="158">
        <v>68.75</v>
      </c>
      <c r="S26" s="158">
        <v>65.708333333333329</v>
      </c>
      <c r="T26" s="158">
        <v>62.375</v>
      </c>
      <c r="U26" s="158">
        <v>60.916666666666664</v>
      </c>
      <c r="V26" s="158">
        <v>53.375</v>
      </c>
      <c r="W26" s="158">
        <v>84.166666666666671</v>
      </c>
      <c r="X26" s="158">
        <v>65.375</v>
      </c>
      <c r="Y26" s="158">
        <v>57.458333333333336</v>
      </c>
      <c r="Z26" s="158">
        <v>55.625</v>
      </c>
      <c r="AA26" s="158">
        <v>55.166666666666664</v>
      </c>
      <c r="AB26" s="158">
        <v>65.875</v>
      </c>
      <c r="AC26" s="158">
        <v>65.291666666666671</v>
      </c>
      <c r="AD26" s="158">
        <v>58.25</v>
      </c>
      <c r="AE26" s="158">
        <v>89.375</v>
      </c>
      <c r="AF26" s="158">
        <v>83.833333333333329</v>
      </c>
      <c r="AG26" s="99">
        <f t="shared" ref="AG26:AG28" si="9">AVERAGE(B26:AF26)</f>
        <v>72.163978494623663</v>
      </c>
      <c r="AH26" s="11" t="s">
        <v>37</v>
      </c>
      <c r="AI26" t="s">
        <v>37</v>
      </c>
      <c r="AK26" t="s">
        <v>37</v>
      </c>
    </row>
    <row r="27" spans="1:37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89.5</v>
      </c>
      <c r="H27" s="158">
        <v>78.75</v>
      </c>
      <c r="I27" s="158">
        <v>80.571428571428569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31.8</v>
      </c>
      <c r="Z27" s="158">
        <v>50.583333333333336</v>
      </c>
      <c r="AA27" s="158">
        <v>53.4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99">
        <f t="shared" si="9"/>
        <v>64.100793650793648</v>
      </c>
      <c r="AJ27" t="s">
        <v>37</v>
      </c>
      <c r="AK27" t="s">
        <v>37</v>
      </c>
    </row>
    <row r="28" spans="1:37" x14ac:dyDescent="0.2">
      <c r="A28" s="79" t="s">
        <v>158</v>
      </c>
      <c r="B28" s="158">
        <v>68.375</v>
      </c>
      <c r="C28" s="158">
        <v>68.130434782608702</v>
      </c>
      <c r="D28" s="158">
        <v>52.941176470588232</v>
      </c>
      <c r="E28" s="158">
        <v>38.714285714285715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32.5</v>
      </c>
      <c r="R28" s="158">
        <v>36.4</v>
      </c>
      <c r="S28" s="158">
        <v>40.375</v>
      </c>
      <c r="T28" s="158">
        <v>40.5</v>
      </c>
      <c r="U28" s="158">
        <v>37.846153846153847</v>
      </c>
      <c r="V28" s="158">
        <v>39.454545454545453</v>
      </c>
      <c r="W28" s="158">
        <v>83.333333333333329</v>
      </c>
      <c r="X28" s="158" t="s">
        <v>209</v>
      </c>
      <c r="Y28" s="158">
        <v>45.625</v>
      </c>
      <c r="Z28" s="158">
        <v>43.375</v>
      </c>
      <c r="AA28" s="158">
        <v>48.2</v>
      </c>
      <c r="AB28" s="158">
        <v>50.25</v>
      </c>
      <c r="AC28" s="158">
        <v>54.375</v>
      </c>
      <c r="AD28" s="158">
        <v>48.444444444444443</v>
      </c>
      <c r="AE28" s="158">
        <v>51.333333333333336</v>
      </c>
      <c r="AF28" s="158">
        <v>62.142857142857146</v>
      </c>
      <c r="AG28" s="99">
        <f t="shared" si="9"/>
        <v>49.595556027481592</v>
      </c>
      <c r="AI28" t="s">
        <v>37</v>
      </c>
      <c r="AJ28" t="s">
        <v>37</v>
      </c>
    </row>
    <row r="29" spans="1:37" x14ac:dyDescent="0.2">
      <c r="A29" s="79" t="s">
        <v>10</v>
      </c>
      <c r="B29" s="158">
        <v>69.041666666666671</v>
      </c>
      <c r="C29" s="158">
        <v>70.583333333333329</v>
      </c>
      <c r="D29" s="158">
        <v>60.25</v>
      </c>
      <c r="E29" s="158">
        <v>52.958333333333336</v>
      </c>
      <c r="F29" s="158">
        <v>62</v>
      </c>
      <c r="G29" s="158">
        <v>81.666666666666671</v>
      </c>
      <c r="H29" s="158">
        <v>70.75</v>
      </c>
      <c r="I29" s="158">
        <v>65.333333333333329</v>
      </c>
      <c r="J29" s="158">
        <v>67.333333333333329</v>
      </c>
      <c r="K29" s="158">
        <v>65.166666666666671</v>
      </c>
      <c r="L29" s="158">
        <v>66.125</v>
      </c>
      <c r="M29" s="158">
        <v>82.291666666666671</v>
      </c>
      <c r="N29" s="158">
        <v>86</v>
      </c>
      <c r="O29" s="158">
        <v>85.708333333333329</v>
      </c>
      <c r="P29" s="158">
        <v>78.625</v>
      </c>
      <c r="Q29" s="158">
        <v>73.541666666666671</v>
      </c>
      <c r="R29" s="158">
        <v>71.5</v>
      </c>
      <c r="S29" s="158">
        <v>70.458333333333329</v>
      </c>
      <c r="T29" s="158">
        <v>69.208333333333329</v>
      </c>
      <c r="U29" s="158">
        <v>63.25</v>
      </c>
      <c r="V29" s="158">
        <v>61.833333333333336</v>
      </c>
      <c r="W29" s="158">
        <v>71.25</v>
      </c>
      <c r="X29" s="158">
        <v>61.375</v>
      </c>
      <c r="Y29" s="158">
        <v>70.791666666666671</v>
      </c>
      <c r="Z29" s="158">
        <v>65.25</v>
      </c>
      <c r="AA29" s="158">
        <v>63.583333333333336</v>
      </c>
      <c r="AB29" s="158">
        <v>72.25</v>
      </c>
      <c r="AC29" s="158">
        <v>67.833333333333329</v>
      </c>
      <c r="AD29" s="158">
        <v>67.458333333333329</v>
      </c>
      <c r="AE29" s="158">
        <v>74.708333333333329</v>
      </c>
      <c r="AF29" s="158">
        <v>85.625</v>
      </c>
      <c r="AG29" s="99">
        <f t="shared" ref="AG29:AG30" si="10">AVERAGE(B29:AF29)</f>
        <v>70.120967741935488</v>
      </c>
      <c r="AJ29" t="s">
        <v>37</v>
      </c>
      <c r="AK29" t="s">
        <v>37</v>
      </c>
    </row>
    <row r="30" spans="1:37" x14ac:dyDescent="0.2">
      <c r="A30" s="79" t="s">
        <v>143</v>
      </c>
      <c r="B30" s="158">
        <v>75</v>
      </c>
      <c r="C30" s="158">
        <v>70.416666666666671</v>
      </c>
      <c r="D30" s="158">
        <v>55.583333333333336</v>
      </c>
      <c r="E30" s="158">
        <v>54.083333333333336</v>
      </c>
      <c r="F30" s="158">
        <v>60.291666666666664</v>
      </c>
      <c r="G30" s="158">
        <v>78.875</v>
      </c>
      <c r="H30" s="158">
        <v>71.5</v>
      </c>
      <c r="I30" s="158">
        <v>74.75</v>
      </c>
      <c r="J30" s="158">
        <v>67.625</v>
      </c>
      <c r="K30" s="158">
        <v>67.833333333333329</v>
      </c>
      <c r="L30" s="158">
        <v>65.416666666666671</v>
      </c>
      <c r="M30" s="158">
        <v>78.416666666666671</v>
      </c>
      <c r="N30" s="158">
        <v>80.208333333333329</v>
      </c>
      <c r="O30" s="158">
        <v>72.375</v>
      </c>
      <c r="P30" s="158">
        <v>66.583333333333329</v>
      </c>
      <c r="Q30" s="158">
        <v>67.583333333333329</v>
      </c>
      <c r="R30" s="158">
        <v>64.375</v>
      </c>
      <c r="S30" s="158">
        <v>69.791666666666671</v>
      </c>
      <c r="T30" s="158">
        <v>66.75</v>
      </c>
      <c r="U30" s="158">
        <v>59.333333333333336</v>
      </c>
      <c r="V30" s="158">
        <v>47.791666666666664</v>
      </c>
      <c r="W30" s="158">
        <v>65.833333333333329</v>
      </c>
      <c r="X30" s="158">
        <v>74.833333333333329</v>
      </c>
      <c r="Y30" s="158">
        <v>73.708333333333329</v>
      </c>
      <c r="Z30" s="158">
        <v>65.791666666666671</v>
      </c>
      <c r="AA30" s="158">
        <v>57.208333333333336</v>
      </c>
      <c r="AB30" s="158">
        <v>63.375</v>
      </c>
      <c r="AC30" s="158">
        <v>58.791666666666664</v>
      </c>
      <c r="AD30" s="158">
        <v>65.791666666666671</v>
      </c>
      <c r="AE30" s="158">
        <v>77.916666666666671</v>
      </c>
      <c r="AF30" s="158">
        <v>87.333333333333329</v>
      </c>
      <c r="AG30" s="99">
        <f t="shared" si="10"/>
        <v>67.908602150537632</v>
      </c>
      <c r="AK30" t="s">
        <v>37</v>
      </c>
    </row>
    <row r="31" spans="1:37" x14ac:dyDescent="0.2">
      <c r="A31" s="79" t="s">
        <v>22</v>
      </c>
      <c r="B31" s="158">
        <v>66.235294117647058</v>
      </c>
      <c r="C31" s="158">
        <v>76</v>
      </c>
      <c r="D31" s="158">
        <v>62.8</v>
      </c>
      <c r="E31" s="158">
        <v>50.142857142857146</v>
      </c>
      <c r="F31" s="158">
        <v>53.625</v>
      </c>
      <c r="G31" s="158">
        <v>85.458333333333329</v>
      </c>
      <c r="H31" s="158">
        <v>80.958333333333329</v>
      </c>
      <c r="I31" s="158">
        <v>67.375</v>
      </c>
      <c r="J31" s="158">
        <v>72.625</v>
      </c>
      <c r="K31" s="158">
        <v>61</v>
      </c>
      <c r="L31" s="158">
        <v>50.173913043478258</v>
      </c>
      <c r="M31" s="158">
        <v>80.7</v>
      </c>
      <c r="N31" s="158">
        <v>82.857142857142861</v>
      </c>
      <c r="O31" s="158">
        <v>81.461538461538467</v>
      </c>
      <c r="P31" s="158">
        <v>86.384615384615387</v>
      </c>
      <c r="Q31" s="158">
        <v>74.533333333333331</v>
      </c>
      <c r="R31" s="158">
        <v>72.533333333333331</v>
      </c>
      <c r="S31" s="158">
        <v>70.875</v>
      </c>
      <c r="T31" s="158">
        <v>71.875</v>
      </c>
      <c r="U31" s="158">
        <v>51.94736842105263</v>
      </c>
      <c r="V31" s="158">
        <v>53.529411764705884</v>
      </c>
      <c r="W31" s="158">
        <v>74.5</v>
      </c>
      <c r="X31" s="158">
        <v>67.541666666666671</v>
      </c>
      <c r="Y31" s="158">
        <v>65.86363636363636</v>
      </c>
      <c r="Z31" s="158">
        <v>62</v>
      </c>
      <c r="AA31" s="158">
        <v>63.692307692307693</v>
      </c>
      <c r="AB31" s="158">
        <v>74.75</v>
      </c>
      <c r="AC31" s="158">
        <v>69.272727272727266</v>
      </c>
      <c r="AD31" s="158">
        <v>70.555555555555557</v>
      </c>
      <c r="AE31" s="158">
        <v>72</v>
      </c>
      <c r="AF31" s="158">
        <v>79.583333333333329</v>
      </c>
      <c r="AG31" s="99">
        <f t="shared" ref="AG31:AG32" si="11">AVERAGE(B31:AF31)</f>
        <v>69.446764561632207</v>
      </c>
      <c r="AK31" t="s">
        <v>37</v>
      </c>
    </row>
    <row r="32" spans="1:37" ht="13.5" thickBot="1" x14ac:dyDescent="0.25">
      <c r="A32" s="80" t="s">
        <v>11</v>
      </c>
      <c r="B32" s="158">
        <v>57.75</v>
      </c>
      <c r="C32" s="158">
        <v>50.833333333333336</v>
      </c>
      <c r="D32" s="158">
        <v>45.458333333333336</v>
      </c>
      <c r="E32" s="158">
        <v>46.833333333333336</v>
      </c>
      <c r="F32" s="158">
        <v>46.541666666666664</v>
      </c>
      <c r="G32" s="158">
        <v>54.041666666666664</v>
      </c>
      <c r="H32" s="158">
        <v>69.125</v>
      </c>
      <c r="I32" s="158">
        <v>61.75</v>
      </c>
      <c r="J32" s="158">
        <v>55.958333333333336</v>
      </c>
      <c r="K32" s="158">
        <v>53.791666666666664</v>
      </c>
      <c r="L32" s="158">
        <v>50.083333333333336</v>
      </c>
      <c r="M32" s="158">
        <v>54.25</v>
      </c>
      <c r="N32" s="158">
        <v>66.958333333333329</v>
      </c>
      <c r="O32" s="158">
        <v>60.041666666666664</v>
      </c>
      <c r="P32" s="158">
        <v>50.916666666666664</v>
      </c>
      <c r="Q32" s="158">
        <v>53.625</v>
      </c>
      <c r="R32" s="158">
        <v>51.541666666666664</v>
      </c>
      <c r="S32" s="158">
        <v>55.583333333333336</v>
      </c>
      <c r="T32" s="158">
        <v>53.666666666666664</v>
      </c>
      <c r="U32" s="158">
        <v>49.25</v>
      </c>
      <c r="V32" s="158">
        <v>45.416666666666664</v>
      </c>
      <c r="W32" s="158">
        <v>64.666666666666671</v>
      </c>
      <c r="X32" s="158">
        <v>78.666666666666671</v>
      </c>
      <c r="Y32" s="158">
        <v>55.083333333333336</v>
      </c>
      <c r="Z32" s="158">
        <v>52.875</v>
      </c>
      <c r="AA32" s="158">
        <v>46.791666666666664</v>
      </c>
      <c r="AB32" s="158">
        <v>55.791666666666664</v>
      </c>
      <c r="AC32" s="158">
        <v>59.041666666666664</v>
      </c>
      <c r="AD32" s="158">
        <v>53.791666666666664</v>
      </c>
      <c r="AE32" s="158">
        <v>51.708333333333336</v>
      </c>
      <c r="AF32" s="158">
        <v>60.333333333333336</v>
      </c>
      <c r="AG32" s="100">
        <f t="shared" si="11"/>
        <v>55.231182795698935</v>
      </c>
      <c r="AI32" t="s">
        <v>37</v>
      </c>
      <c r="AJ32" t="s">
        <v>37</v>
      </c>
      <c r="AK32" t="s">
        <v>37</v>
      </c>
    </row>
    <row r="33" spans="1:37" s="5" customFormat="1" ht="17.100000000000001" customHeight="1" thickBot="1" x14ac:dyDescent="0.25">
      <c r="A33" s="81" t="s">
        <v>210</v>
      </c>
      <c r="B33" s="96">
        <f t="shared" ref="B33:AG33" si="12">AVERAGE(B5:B32)</f>
        <v>63.06082352941177</v>
      </c>
      <c r="C33" s="83">
        <f t="shared" si="12"/>
        <v>67.633484176806419</v>
      </c>
      <c r="D33" s="83">
        <f t="shared" si="12"/>
        <v>59.695965240641705</v>
      </c>
      <c r="E33" s="83">
        <f t="shared" si="12"/>
        <v>54.669130634071799</v>
      </c>
      <c r="F33" s="83">
        <f t="shared" si="12"/>
        <v>60.202500569605839</v>
      </c>
      <c r="G33" s="83">
        <f t="shared" si="12"/>
        <v>80.513657675657683</v>
      </c>
      <c r="H33" s="83">
        <f t="shared" si="12"/>
        <v>75.889209758937312</v>
      </c>
      <c r="I33" s="83">
        <f t="shared" si="12"/>
        <v>69.197285714285712</v>
      </c>
      <c r="J33" s="83">
        <f t="shared" si="12"/>
        <v>64.717651214526214</v>
      </c>
      <c r="K33" s="83">
        <f t="shared" si="12"/>
        <v>59.540402864044161</v>
      </c>
      <c r="L33" s="83">
        <f t="shared" si="12"/>
        <v>60.76326489533011</v>
      </c>
      <c r="M33" s="83">
        <f t="shared" si="12"/>
        <v>81.426017616642625</v>
      </c>
      <c r="N33" s="83">
        <f t="shared" si="12"/>
        <v>79.615436264621039</v>
      </c>
      <c r="O33" s="83">
        <f t="shared" si="12"/>
        <v>75.796500332026639</v>
      </c>
      <c r="P33" s="83">
        <f t="shared" si="12"/>
        <v>68.994315984940982</v>
      </c>
      <c r="Q33" s="83">
        <f t="shared" si="12"/>
        <v>62.734256410256414</v>
      </c>
      <c r="R33" s="83">
        <f t="shared" si="12"/>
        <v>61.703610389610397</v>
      </c>
      <c r="S33" s="83">
        <f t="shared" si="12"/>
        <v>61.403818181818181</v>
      </c>
      <c r="T33" s="83">
        <f t="shared" si="12"/>
        <v>58.341697302697291</v>
      </c>
      <c r="U33" s="83">
        <f t="shared" si="12"/>
        <v>54.344134830082204</v>
      </c>
      <c r="V33" s="83">
        <f t="shared" si="12"/>
        <v>53.254010462683112</v>
      </c>
      <c r="W33" s="83">
        <f t="shared" si="12"/>
        <v>74.941355889724306</v>
      </c>
      <c r="X33" s="83">
        <f t="shared" si="12"/>
        <v>64.457894906914902</v>
      </c>
      <c r="Y33" s="83">
        <f t="shared" si="12"/>
        <v>58.673299319727882</v>
      </c>
      <c r="Z33" s="83">
        <f t="shared" si="12"/>
        <v>56.631356143856138</v>
      </c>
      <c r="AA33" s="83">
        <f t="shared" si="12"/>
        <v>57.685213204715083</v>
      </c>
      <c r="AB33" s="83">
        <f t="shared" si="12"/>
        <v>63.544035213152853</v>
      </c>
      <c r="AC33" s="83">
        <f t="shared" si="12"/>
        <v>63.800350649350655</v>
      </c>
      <c r="AD33" s="83">
        <f t="shared" si="12"/>
        <v>60.578239234449768</v>
      </c>
      <c r="AE33" s="83">
        <f t="shared" si="12"/>
        <v>75.83499999999998</v>
      </c>
      <c r="AF33" s="87">
        <f t="shared" si="12"/>
        <v>77.656714285714273</v>
      </c>
      <c r="AG33" s="169">
        <f t="shared" si="12"/>
        <v>64.801983187433606</v>
      </c>
      <c r="AI33" s="5" t="s">
        <v>37</v>
      </c>
    </row>
    <row r="34" spans="1:37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52" t="s">
        <v>37</v>
      </c>
      <c r="AF34" s="52"/>
      <c r="AG34" s="75"/>
    </row>
    <row r="35" spans="1:37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75"/>
      <c r="AJ35" t="s">
        <v>37</v>
      </c>
      <c r="AK35" t="s">
        <v>37</v>
      </c>
    </row>
    <row r="36" spans="1:37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87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75"/>
    </row>
    <row r="37" spans="1:37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75"/>
    </row>
    <row r="38" spans="1:37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49"/>
      <c r="AF38" s="49"/>
      <c r="AG38" s="75"/>
    </row>
    <row r="39" spans="1:37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50"/>
      <c r="AF39" s="50"/>
      <c r="AG39" s="75"/>
    </row>
    <row r="40" spans="1:37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76"/>
      <c r="AI40" t="s">
        <v>37</v>
      </c>
    </row>
    <row r="42" spans="1:37" x14ac:dyDescent="0.2">
      <c r="AI42" t="s">
        <v>37</v>
      </c>
    </row>
    <row r="43" spans="1:37" x14ac:dyDescent="0.2">
      <c r="K43" s="2" t="s">
        <v>37</v>
      </c>
      <c r="L43" s="2" t="s">
        <v>37</v>
      </c>
      <c r="AE43" s="2" t="s">
        <v>37</v>
      </c>
    </row>
    <row r="44" spans="1:37" x14ac:dyDescent="0.2">
      <c r="K44" s="2" t="s">
        <v>37</v>
      </c>
      <c r="M44" s="2" t="s">
        <v>37</v>
      </c>
      <c r="N44" s="2" t="s">
        <v>37</v>
      </c>
    </row>
    <row r="45" spans="1:37" x14ac:dyDescent="0.2">
      <c r="J45" s="2" t="s">
        <v>37</v>
      </c>
      <c r="K45" s="2" t="s">
        <v>37</v>
      </c>
      <c r="L45" s="2" t="s">
        <v>37</v>
      </c>
      <c r="M45" s="2" t="s">
        <v>37</v>
      </c>
      <c r="O45" s="2" t="s">
        <v>37</v>
      </c>
      <c r="T45" s="2" t="s">
        <v>37</v>
      </c>
    </row>
    <row r="46" spans="1:37" x14ac:dyDescent="0.2">
      <c r="L46" s="2" t="s">
        <v>37</v>
      </c>
      <c r="O46" s="2" t="s">
        <v>37</v>
      </c>
      <c r="AB46" s="2" t="s">
        <v>37</v>
      </c>
      <c r="AC46" s="2" t="s">
        <v>37</v>
      </c>
      <c r="AG46" s="7" t="s">
        <v>37</v>
      </c>
      <c r="AI46" t="s">
        <v>37</v>
      </c>
    </row>
    <row r="47" spans="1:37" x14ac:dyDescent="0.2">
      <c r="K47" s="2" t="s">
        <v>37</v>
      </c>
      <c r="L47" s="2" t="s">
        <v>37</v>
      </c>
      <c r="P47" s="2" t="s">
        <v>37</v>
      </c>
      <c r="R47" s="2" t="s">
        <v>37</v>
      </c>
      <c r="S47" s="2" t="s">
        <v>37</v>
      </c>
    </row>
    <row r="48" spans="1:37" x14ac:dyDescent="0.2">
      <c r="K48" s="2" t="s">
        <v>37</v>
      </c>
      <c r="L48" s="2" t="s">
        <v>37</v>
      </c>
      <c r="M48" s="2" t="s">
        <v>37</v>
      </c>
      <c r="N48" s="2" t="s">
        <v>37</v>
      </c>
    </row>
    <row r="49" spans="11:34" x14ac:dyDescent="0.2">
      <c r="M49" s="2" t="s">
        <v>37</v>
      </c>
      <c r="AH49" t="s">
        <v>37</v>
      </c>
    </row>
    <row r="50" spans="11:34" x14ac:dyDescent="0.2">
      <c r="N50" s="2" t="s">
        <v>37</v>
      </c>
      <c r="O50" s="2" t="s">
        <v>37</v>
      </c>
    </row>
    <row r="52" spans="11:34" x14ac:dyDescent="0.2">
      <c r="T52" s="2" t="s">
        <v>37</v>
      </c>
    </row>
    <row r="53" spans="11:34" x14ac:dyDescent="0.2">
      <c r="N53" s="2" t="s">
        <v>37</v>
      </c>
    </row>
    <row r="55" spans="11:34" x14ac:dyDescent="0.2">
      <c r="K55" s="2" t="s">
        <v>37</v>
      </c>
    </row>
  </sheetData>
  <sheetProtection algorithmName="SHA-512" hashValue="GTbthDoYnhX+BPSdobCDuApqdkmHFC8H9e8n0OfdZsULPgrbkxrBrfqOcu0SHRk3IObNhXruPVOfqFzdW7seUA==" saltValue="cy0nxuSLAlvox65cIh1hiQ==" spinCount="100000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zoomScale="90" zoomScaleNormal="90" workbookViewId="0">
      <selection activeCell="AA44" sqref="AA44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thickBot="1" x14ac:dyDescent="0.25">
      <c r="A1" s="183" t="s">
        <v>17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</row>
    <row r="2" spans="1:36" s="4" customFormat="1" ht="20.100000000000001" customHeight="1" thickBot="1" x14ac:dyDescent="0.25">
      <c r="A2" s="217" t="s">
        <v>12</v>
      </c>
      <c r="B2" s="181" t="s">
        <v>214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2"/>
    </row>
    <row r="3" spans="1:36" s="5" customFormat="1" ht="20.100000000000001" customHeight="1" x14ac:dyDescent="0.2">
      <c r="A3" s="218"/>
      <c r="B3" s="213">
        <v>1</v>
      </c>
      <c r="C3" s="211">
        <f>SUM(B3+1)</f>
        <v>2</v>
      </c>
      <c r="D3" s="211">
        <f t="shared" ref="D3:AD3" si="0">SUM(C3+1)</f>
        <v>3</v>
      </c>
      <c r="E3" s="211">
        <f t="shared" si="0"/>
        <v>4</v>
      </c>
      <c r="F3" s="211">
        <f t="shared" si="0"/>
        <v>5</v>
      </c>
      <c r="G3" s="211">
        <f t="shared" si="0"/>
        <v>6</v>
      </c>
      <c r="H3" s="211">
        <f t="shared" si="0"/>
        <v>7</v>
      </c>
      <c r="I3" s="211">
        <f t="shared" si="0"/>
        <v>8</v>
      </c>
      <c r="J3" s="211">
        <f t="shared" si="0"/>
        <v>9</v>
      </c>
      <c r="K3" s="211">
        <f t="shared" si="0"/>
        <v>10</v>
      </c>
      <c r="L3" s="211">
        <f t="shared" si="0"/>
        <v>11</v>
      </c>
      <c r="M3" s="211">
        <f t="shared" si="0"/>
        <v>12</v>
      </c>
      <c r="N3" s="211">
        <f t="shared" si="0"/>
        <v>13</v>
      </c>
      <c r="O3" s="211">
        <f t="shared" si="0"/>
        <v>14</v>
      </c>
      <c r="P3" s="211">
        <f t="shared" si="0"/>
        <v>15</v>
      </c>
      <c r="Q3" s="211">
        <f t="shared" si="0"/>
        <v>16</v>
      </c>
      <c r="R3" s="211">
        <f t="shared" si="0"/>
        <v>17</v>
      </c>
      <c r="S3" s="211">
        <f t="shared" si="0"/>
        <v>18</v>
      </c>
      <c r="T3" s="211">
        <f t="shared" si="0"/>
        <v>19</v>
      </c>
      <c r="U3" s="211">
        <f t="shared" si="0"/>
        <v>20</v>
      </c>
      <c r="V3" s="211">
        <f t="shared" si="0"/>
        <v>21</v>
      </c>
      <c r="W3" s="211">
        <f t="shared" si="0"/>
        <v>22</v>
      </c>
      <c r="X3" s="211">
        <f t="shared" si="0"/>
        <v>23</v>
      </c>
      <c r="Y3" s="211">
        <f t="shared" si="0"/>
        <v>24</v>
      </c>
      <c r="Z3" s="211">
        <f t="shared" si="0"/>
        <v>25</v>
      </c>
      <c r="AA3" s="211">
        <f t="shared" si="0"/>
        <v>26</v>
      </c>
      <c r="AB3" s="211">
        <f t="shared" si="0"/>
        <v>27</v>
      </c>
      <c r="AC3" s="211">
        <f t="shared" si="0"/>
        <v>28</v>
      </c>
      <c r="AD3" s="211">
        <f t="shared" si="0"/>
        <v>29</v>
      </c>
      <c r="AE3" s="220">
        <v>30</v>
      </c>
      <c r="AF3" s="215">
        <v>31</v>
      </c>
      <c r="AG3" s="129" t="s">
        <v>28</v>
      </c>
      <c r="AH3" s="127" t="s">
        <v>27</v>
      </c>
    </row>
    <row r="4" spans="1:36" s="5" customFormat="1" ht="20.100000000000001" customHeight="1" thickBot="1" x14ac:dyDescent="0.25">
      <c r="A4" s="219"/>
      <c r="B4" s="214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21"/>
      <c r="AF4" s="216"/>
      <c r="AG4" s="130" t="s">
        <v>26</v>
      </c>
      <c r="AH4" s="128" t="s">
        <v>26</v>
      </c>
    </row>
    <row r="5" spans="1:36" s="5" customFormat="1" x14ac:dyDescent="0.2">
      <c r="A5" s="95" t="s">
        <v>31</v>
      </c>
      <c r="B5" s="158">
        <v>97</v>
      </c>
      <c r="C5" s="158">
        <v>100</v>
      </c>
      <c r="D5" s="158">
        <v>96</v>
      </c>
      <c r="E5" s="158">
        <v>98</v>
      </c>
      <c r="F5" s="158">
        <v>98</v>
      </c>
      <c r="G5" s="158">
        <v>91</v>
      </c>
      <c r="H5" s="158">
        <v>84</v>
      </c>
      <c r="I5" s="158">
        <v>100</v>
      </c>
      <c r="J5" s="158">
        <v>97</v>
      </c>
      <c r="K5" s="158">
        <v>97</v>
      </c>
      <c r="L5" s="158">
        <v>100</v>
      </c>
      <c r="M5" s="158">
        <v>92</v>
      </c>
      <c r="N5" s="158">
        <v>96</v>
      </c>
      <c r="O5" s="158">
        <v>98</v>
      </c>
      <c r="P5" s="158">
        <v>95</v>
      </c>
      <c r="Q5" s="158">
        <v>97</v>
      </c>
      <c r="R5" s="158">
        <v>93</v>
      </c>
      <c r="S5" s="158">
        <v>96</v>
      </c>
      <c r="T5" s="158">
        <v>98</v>
      </c>
      <c r="U5" s="158">
        <v>93</v>
      </c>
      <c r="V5" s="158">
        <v>95</v>
      </c>
      <c r="W5" s="158">
        <v>97</v>
      </c>
      <c r="X5" s="158">
        <v>100</v>
      </c>
      <c r="Y5" s="158">
        <v>100</v>
      </c>
      <c r="Z5" s="158">
        <v>96</v>
      </c>
      <c r="AA5" s="158">
        <v>97</v>
      </c>
      <c r="AB5" s="158">
        <v>98</v>
      </c>
      <c r="AC5" s="158">
        <v>98</v>
      </c>
      <c r="AD5" s="158">
        <v>96</v>
      </c>
      <c r="AE5" s="158">
        <v>97</v>
      </c>
      <c r="AF5" s="158">
        <v>90</v>
      </c>
      <c r="AG5" s="131">
        <f t="shared" ref="AG5:AG10" si="1">MAX(B5:AF5)</f>
        <v>100</v>
      </c>
      <c r="AH5" s="115">
        <f t="shared" ref="AH5" si="2">AVERAGE(B5:AF5)</f>
        <v>96.129032258064512</v>
      </c>
    </row>
    <row r="6" spans="1:36" x14ac:dyDescent="0.2">
      <c r="A6" s="79" t="s">
        <v>93</v>
      </c>
      <c r="B6" s="158">
        <v>86</v>
      </c>
      <c r="C6" s="158">
        <v>88</v>
      </c>
      <c r="D6" s="158">
        <v>73</v>
      </c>
      <c r="E6" s="158">
        <v>68</v>
      </c>
      <c r="F6" s="158">
        <v>83</v>
      </c>
      <c r="G6" s="158">
        <v>91</v>
      </c>
      <c r="H6" s="158">
        <v>87</v>
      </c>
      <c r="I6" s="158">
        <v>82</v>
      </c>
      <c r="J6" s="158">
        <v>86</v>
      </c>
      <c r="K6" s="158">
        <v>78</v>
      </c>
      <c r="L6" s="158">
        <v>78</v>
      </c>
      <c r="M6" s="158">
        <v>96</v>
      </c>
      <c r="N6" s="158">
        <v>96</v>
      </c>
      <c r="O6" s="158">
        <v>90</v>
      </c>
      <c r="P6" s="158">
        <v>91</v>
      </c>
      <c r="Q6" s="158">
        <v>86</v>
      </c>
      <c r="R6" s="158">
        <v>83</v>
      </c>
      <c r="S6" s="158">
        <v>74</v>
      </c>
      <c r="T6" s="158">
        <v>77</v>
      </c>
      <c r="U6" s="158">
        <v>83</v>
      </c>
      <c r="V6" s="158">
        <v>69</v>
      </c>
      <c r="W6" s="158">
        <v>97</v>
      </c>
      <c r="X6" s="158">
        <v>78</v>
      </c>
      <c r="Y6" s="158">
        <v>76</v>
      </c>
      <c r="Z6" s="158">
        <v>79</v>
      </c>
      <c r="AA6" s="158">
        <v>69</v>
      </c>
      <c r="AB6" s="158">
        <v>76</v>
      </c>
      <c r="AC6" s="158">
        <v>78</v>
      </c>
      <c r="AD6" s="158">
        <v>89</v>
      </c>
      <c r="AE6" s="158">
        <v>96</v>
      </c>
      <c r="AF6" s="158">
        <v>98</v>
      </c>
      <c r="AG6" s="99">
        <f t="shared" si="1"/>
        <v>98</v>
      </c>
      <c r="AH6" s="116">
        <f>AVERAGE(B6:AF6)</f>
        <v>83.258064516129039</v>
      </c>
    </row>
    <row r="7" spans="1:36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70</v>
      </c>
      <c r="Z7" s="158">
        <v>83</v>
      </c>
      <c r="AA7" s="158">
        <v>91</v>
      </c>
      <c r="AB7" s="158">
        <v>94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99">
        <f t="shared" si="1"/>
        <v>94</v>
      </c>
      <c r="AH7" s="117">
        <f t="shared" ref="AH7" si="3">AVERAGE(B7:AF7)</f>
        <v>84.5</v>
      </c>
    </row>
    <row r="8" spans="1:36" x14ac:dyDescent="0.2">
      <c r="A8" s="79" t="s">
        <v>152</v>
      </c>
      <c r="B8" s="158">
        <v>82</v>
      </c>
      <c r="C8" s="158">
        <v>94</v>
      </c>
      <c r="D8" s="158">
        <v>92</v>
      </c>
      <c r="E8" s="158">
        <v>84</v>
      </c>
      <c r="F8" s="158">
        <v>98</v>
      </c>
      <c r="G8" s="158">
        <v>99</v>
      </c>
      <c r="H8" s="158">
        <v>99</v>
      </c>
      <c r="I8" s="158">
        <v>93</v>
      </c>
      <c r="J8" s="158">
        <v>93</v>
      </c>
      <c r="K8" s="158">
        <v>84</v>
      </c>
      <c r="L8" s="158">
        <v>98</v>
      </c>
      <c r="M8" s="158">
        <v>99</v>
      </c>
      <c r="N8" s="158">
        <v>99</v>
      </c>
      <c r="O8" s="158">
        <v>97</v>
      </c>
      <c r="P8" s="158">
        <v>99</v>
      </c>
      <c r="Q8" s="158">
        <v>92</v>
      </c>
      <c r="R8" s="158">
        <v>84</v>
      </c>
      <c r="S8" s="158">
        <v>88</v>
      </c>
      <c r="T8" s="158">
        <v>80</v>
      </c>
      <c r="U8" s="158">
        <v>78</v>
      </c>
      <c r="V8" s="158">
        <v>65</v>
      </c>
      <c r="W8" s="158">
        <v>99</v>
      </c>
      <c r="X8" s="158">
        <v>95</v>
      </c>
      <c r="Y8" s="158">
        <v>84</v>
      </c>
      <c r="Z8" s="158">
        <v>74</v>
      </c>
      <c r="AA8" s="158">
        <v>74</v>
      </c>
      <c r="AB8" s="158">
        <v>79</v>
      </c>
      <c r="AC8" s="158">
        <v>78</v>
      </c>
      <c r="AD8" s="158">
        <v>76</v>
      </c>
      <c r="AE8" s="158">
        <v>99</v>
      </c>
      <c r="AF8" s="158">
        <v>98</v>
      </c>
      <c r="AG8" s="99">
        <f t="shared" si="1"/>
        <v>99</v>
      </c>
      <c r="AH8" s="117">
        <f t="shared" ref="AH8" si="4">AVERAGE(B8:AF8)</f>
        <v>88.806451612903231</v>
      </c>
    </row>
    <row r="9" spans="1:36" x14ac:dyDescent="0.2">
      <c r="A9" s="79" t="s">
        <v>32</v>
      </c>
      <c r="B9" s="158">
        <v>92</v>
      </c>
      <c r="C9" s="158">
        <v>93</v>
      </c>
      <c r="D9" s="158">
        <v>90</v>
      </c>
      <c r="E9" s="158">
        <v>89</v>
      </c>
      <c r="F9" s="158">
        <v>89</v>
      </c>
      <c r="G9" s="158">
        <v>93</v>
      </c>
      <c r="H9" s="158">
        <v>93</v>
      </c>
      <c r="I9" s="158">
        <v>93</v>
      </c>
      <c r="J9" s="158">
        <v>93</v>
      </c>
      <c r="K9" s="158">
        <v>93</v>
      </c>
      <c r="L9" s="158">
        <v>89</v>
      </c>
      <c r="M9" s="158">
        <v>92</v>
      </c>
      <c r="N9" s="158">
        <v>93</v>
      </c>
      <c r="O9" s="158">
        <v>92</v>
      </c>
      <c r="P9" s="158">
        <v>93</v>
      </c>
      <c r="Q9" s="158">
        <v>93</v>
      </c>
      <c r="R9" s="158">
        <v>93</v>
      </c>
      <c r="S9" s="158">
        <v>93</v>
      </c>
      <c r="T9" s="158">
        <v>92</v>
      </c>
      <c r="U9" s="158">
        <v>85</v>
      </c>
      <c r="V9" s="158">
        <v>67</v>
      </c>
      <c r="W9" s="158">
        <v>84</v>
      </c>
      <c r="X9" s="158">
        <v>75</v>
      </c>
      <c r="Y9" s="158">
        <v>93</v>
      </c>
      <c r="Z9" s="158">
        <v>91</v>
      </c>
      <c r="AA9" s="158">
        <v>89</v>
      </c>
      <c r="AB9" s="158">
        <v>90</v>
      </c>
      <c r="AC9" s="158">
        <v>80</v>
      </c>
      <c r="AD9" s="158">
        <v>84</v>
      </c>
      <c r="AE9" s="158">
        <v>92</v>
      </c>
      <c r="AF9" s="158">
        <v>83</v>
      </c>
      <c r="AG9" s="99">
        <f t="shared" si="1"/>
        <v>93</v>
      </c>
      <c r="AH9" s="117">
        <f t="shared" ref="AH9" si="5">AVERAGE(B9:AF9)</f>
        <v>89.064516129032256</v>
      </c>
    </row>
    <row r="10" spans="1:36" x14ac:dyDescent="0.2">
      <c r="A10" s="79" t="s">
        <v>102</v>
      </c>
      <c r="B10" s="158">
        <v>96</v>
      </c>
      <c r="C10" s="158">
        <v>95</v>
      </c>
      <c r="D10" s="158">
        <v>97</v>
      </c>
      <c r="E10" s="158">
        <v>98</v>
      </c>
      <c r="F10" s="158">
        <v>96</v>
      </c>
      <c r="G10" s="158">
        <v>92</v>
      </c>
      <c r="H10" s="158">
        <v>95</v>
      </c>
      <c r="I10" s="158">
        <v>94</v>
      </c>
      <c r="J10" s="158">
        <v>96</v>
      </c>
      <c r="K10" s="158">
        <v>96</v>
      </c>
      <c r="L10" s="158">
        <v>95</v>
      </c>
      <c r="M10" s="158">
        <v>96</v>
      </c>
      <c r="N10" s="158">
        <v>95</v>
      </c>
      <c r="O10" s="158">
        <v>96</v>
      </c>
      <c r="P10" s="158">
        <v>98</v>
      </c>
      <c r="Q10" s="158">
        <v>97</v>
      </c>
      <c r="R10" s="158">
        <v>96</v>
      </c>
      <c r="S10" s="158">
        <v>97</v>
      </c>
      <c r="T10" s="158">
        <v>98</v>
      </c>
      <c r="U10" s="158">
        <v>94</v>
      </c>
      <c r="V10" s="158">
        <v>84</v>
      </c>
      <c r="W10" s="158">
        <v>93</v>
      </c>
      <c r="X10" s="158">
        <v>83</v>
      </c>
      <c r="Y10" s="158">
        <v>87</v>
      </c>
      <c r="Z10" s="158">
        <v>91</v>
      </c>
      <c r="AA10" s="158">
        <v>96</v>
      </c>
      <c r="AB10" s="158">
        <v>96</v>
      </c>
      <c r="AC10" s="158">
        <v>91</v>
      </c>
      <c r="AD10" s="158">
        <v>84</v>
      </c>
      <c r="AE10" s="158">
        <v>97</v>
      </c>
      <c r="AF10" s="158">
        <v>94</v>
      </c>
      <c r="AG10" s="99">
        <f t="shared" si="1"/>
        <v>98</v>
      </c>
      <c r="AH10" s="117">
        <f t="shared" ref="AH10" si="6">AVERAGE(B10:AF10)</f>
        <v>93.967741935483872</v>
      </c>
    </row>
    <row r="11" spans="1:36" x14ac:dyDescent="0.2">
      <c r="A11" s="79" t="s">
        <v>108</v>
      </c>
      <c r="B11" s="158">
        <v>90</v>
      </c>
      <c r="C11" s="158">
        <v>84</v>
      </c>
      <c r="D11" s="158">
        <v>76</v>
      </c>
      <c r="E11" s="158">
        <v>71</v>
      </c>
      <c r="F11" s="158">
        <v>93</v>
      </c>
      <c r="G11" s="158">
        <v>99</v>
      </c>
      <c r="H11" s="158">
        <v>98</v>
      </c>
      <c r="I11" s="158">
        <v>98</v>
      </c>
      <c r="J11" s="158">
        <v>90</v>
      </c>
      <c r="K11" s="158">
        <v>94</v>
      </c>
      <c r="L11" s="158">
        <v>88</v>
      </c>
      <c r="M11" s="158">
        <v>99</v>
      </c>
      <c r="N11" s="158">
        <v>100</v>
      </c>
      <c r="O11" s="158">
        <v>98</v>
      </c>
      <c r="P11" s="158">
        <v>100</v>
      </c>
      <c r="Q11" s="158">
        <v>100</v>
      </c>
      <c r="R11" s="158">
        <v>100</v>
      </c>
      <c r="S11" s="158">
        <v>100</v>
      </c>
      <c r="T11" s="158">
        <v>89</v>
      </c>
      <c r="U11" s="158">
        <v>72</v>
      </c>
      <c r="V11" s="158">
        <v>66</v>
      </c>
      <c r="W11" s="158">
        <v>95</v>
      </c>
      <c r="X11" s="158">
        <v>92</v>
      </c>
      <c r="Y11" s="158">
        <v>93</v>
      </c>
      <c r="Z11" s="158">
        <v>69</v>
      </c>
      <c r="AA11" s="158">
        <v>79</v>
      </c>
      <c r="AB11" s="158">
        <v>83</v>
      </c>
      <c r="AC11" s="158">
        <v>86</v>
      </c>
      <c r="AD11" s="158">
        <v>74</v>
      </c>
      <c r="AE11" s="158">
        <v>100</v>
      </c>
      <c r="AF11" s="158">
        <v>100</v>
      </c>
      <c r="AG11" s="99">
        <f t="shared" ref="AG11" si="7">MAX(B11:AF11)</f>
        <v>100</v>
      </c>
      <c r="AH11" s="117">
        <f>AVERAGE(B11:AF11)</f>
        <v>89.548387096774192</v>
      </c>
      <c r="AJ11" t="s">
        <v>37</v>
      </c>
    </row>
    <row r="12" spans="1:36" x14ac:dyDescent="0.2">
      <c r="A12" s="79" t="s">
        <v>1</v>
      </c>
      <c r="B12" s="158">
        <v>79</v>
      </c>
      <c r="C12" s="158">
        <v>85</v>
      </c>
      <c r="D12" s="158">
        <v>80</v>
      </c>
      <c r="E12" s="158">
        <v>61</v>
      </c>
      <c r="F12" s="158">
        <v>72</v>
      </c>
      <c r="G12" s="158">
        <v>100</v>
      </c>
      <c r="H12" s="158">
        <v>100</v>
      </c>
      <c r="I12" s="158">
        <v>97</v>
      </c>
      <c r="J12" s="158">
        <v>69</v>
      </c>
      <c r="K12" s="158">
        <v>69</v>
      </c>
      <c r="L12" s="158">
        <v>70</v>
      </c>
      <c r="M12" s="158">
        <v>86</v>
      </c>
      <c r="N12" s="158">
        <v>97</v>
      </c>
      <c r="O12" s="158">
        <v>79</v>
      </c>
      <c r="P12" s="158">
        <v>75</v>
      </c>
      <c r="Q12" s="158">
        <v>63</v>
      </c>
      <c r="R12" s="158">
        <v>66</v>
      </c>
      <c r="S12" s="158">
        <v>75</v>
      </c>
      <c r="T12" s="158">
        <v>71</v>
      </c>
      <c r="U12" s="158">
        <v>65</v>
      </c>
      <c r="V12" s="158">
        <v>64</v>
      </c>
      <c r="W12" s="158">
        <v>100</v>
      </c>
      <c r="X12" s="158">
        <v>100</v>
      </c>
      <c r="Y12" s="158">
        <v>76</v>
      </c>
      <c r="Z12" s="158">
        <v>67</v>
      </c>
      <c r="AA12" s="158">
        <v>75</v>
      </c>
      <c r="AB12" s="158">
        <v>83</v>
      </c>
      <c r="AC12" s="158">
        <v>79</v>
      </c>
      <c r="AD12" s="158">
        <v>81</v>
      </c>
      <c r="AE12" s="158">
        <v>84</v>
      </c>
      <c r="AF12" s="158">
        <v>100</v>
      </c>
      <c r="AG12" s="99">
        <f t="shared" ref="AG12:AG18" si="8">MAX(B12:AF12)</f>
        <v>100</v>
      </c>
      <c r="AH12" s="117">
        <f>AVERAGE(B12:AF12)</f>
        <v>79.612903225806448</v>
      </c>
      <c r="AJ12" s="11" t="s">
        <v>37</v>
      </c>
    </row>
    <row r="13" spans="1:36" x14ac:dyDescent="0.2">
      <c r="A13" s="79" t="s">
        <v>2</v>
      </c>
      <c r="B13" s="158">
        <v>86</v>
      </c>
      <c r="C13" s="158">
        <v>95</v>
      </c>
      <c r="D13" s="158">
        <v>86</v>
      </c>
      <c r="E13" s="158">
        <v>91</v>
      </c>
      <c r="F13" s="158">
        <v>90</v>
      </c>
      <c r="G13" s="158">
        <v>89</v>
      </c>
      <c r="H13" s="158">
        <v>83</v>
      </c>
      <c r="I13" s="158">
        <v>92</v>
      </c>
      <c r="J13" s="158">
        <v>89</v>
      </c>
      <c r="K13" s="158">
        <v>88</v>
      </c>
      <c r="L13" s="158">
        <v>90</v>
      </c>
      <c r="M13" s="158">
        <v>91</v>
      </c>
      <c r="N13" s="158">
        <v>93</v>
      </c>
      <c r="O13" s="158">
        <v>92</v>
      </c>
      <c r="P13" s="158">
        <v>91</v>
      </c>
      <c r="Q13" s="158">
        <v>88</v>
      </c>
      <c r="R13" s="158">
        <v>87</v>
      </c>
      <c r="S13" s="158">
        <v>91</v>
      </c>
      <c r="T13" s="158">
        <v>91</v>
      </c>
      <c r="U13" s="158">
        <v>87</v>
      </c>
      <c r="V13" s="158">
        <v>87</v>
      </c>
      <c r="W13" s="158">
        <v>95</v>
      </c>
      <c r="X13" s="158">
        <v>96</v>
      </c>
      <c r="Y13" s="158">
        <v>91</v>
      </c>
      <c r="Z13" s="158">
        <v>89</v>
      </c>
      <c r="AA13" s="158">
        <v>90</v>
      </c>
      <c r="AB13" s="158">
        <v>93</v>
      </c>
      <c r="AC13" s="158">
        <v>92</v>
      </c>
      <c r="AD13" s="158">
        <v>92</v>
      </c>
      <c r="AE13" s="158">
        <v>90</v>
      </c>
      <c r="AF13" s="158">
        <v>89</v>
      </c>
      <c r="AG13" s="99">
        <f t="shared" si="8"/>
        <v>96</v>
      </c>
      <c r="AH13" s="117">
        <f>AVERAGE(B13:AF13)</f>
        <v>90.129032258064512</v>
      </c>
      <c r="AI13" s="11" t="s">
        <v>37</v>
      </c>
      <c r="AJ13" s="11" t="s">
        <v>37</v>
      </c>
    </row>
    <row r="14" spans="1:36" x14ac:dyDescent="0.2">
      <c r="A14" s="79" t="s">
        <v>3</v>
      </c>
      <c r="B14" s="158">
        <v>82</v>
      </c>
      <c r="C14" s="158">
        <v>85</v>
      </c>
      <c r="D14" s="158">
        <v>79</v>
      </c>
      <c r="E14" s="158">
        <v>81</v>
      </c>
      <c r="F14" s="158">
        <v>83</v>
      </c>
      <c r="G14" s="158">
        <v>86</v>
      </c>
      <c r="H14" s="158">
        <v>87</v>
      </c>
      <c r="I14" s="158">
        <v>90</v>
      </c>
      <c r="J14" s="158">
        <v>92</v>
      </c>
      <c r="K14" s="158">
        <v>89</v>
      </c>
      <c r="L14" s="158">
        <v>84</v>
      </c>
      <c r="M14" s="158">
        <v>89</v>
      </c>
      <c r="N14" s="158">
        <v>78</v>
      </c>
      <c r="O14" s="158">
        <v>87</v>
      </c>
      <c r="P14" s="158">
        <v>89</v>
      </c>
      <c r="Q14" s="158">
        <v>86</v>
      </c>
      <c r="R14" s="158">
        <v>86</v>
      </c>
      <c r="S14" s="158">
        <v>85</v>
      </c>
      <c r="T14" s="158">
        <v>87</v>
      </c>
      <c r="U14" s="158">
        <v>70</v>
      </c>
      <c r="V14" s="158">
        <v>76</v>
      </c>
      <c r="W14" s="158">
        <v>87</v>
      </c>
      <c r="X14" s="158">
        <v>71</v>
      </c>
      <c r="Y14" s="158">
        <v>72</v>
      </c>
      <c r="Z14" s="158">
        <v>83</v>
      </c>
      <c r="AA14" s="158">
        <v>87</v>
      </c>
      <c r="AB14" s="158">
        <v>89</v>
      </c>
      <c r="AC14" s="158">
        <v>76</v>
      </c>
      <c r="AD14" s="158">
        <v>74</v>
      </c>
      <c r="AE14" s="158">
        <v>83</v>
      </c>
      <c r="AF14" s="158">
        <v>77</v>
      </c>
      <c r="AG14" s="99">
        <f t="shared" si="8"/>
        <v>92</v>
      </c>
      <c r="AH14" s="117">
        <f t="shared" ref="AH14:AH18" si="9">AVERAGE(B14:AF14)</f>
        <v>82.903225806451616</v>
      </c>
      <c r="AI14" s="11" t="s">
        <v>37</v>
      </c>
      <c r="AJ14" t="s">
        <v>37</v>
      </c>
    </row>
    <row r="15" spans="1:36" x14ac:dyDescent="0.2">
      <c r="A15" s="79" t="s">
        <v>34</v>
      </c>
      <c r="B15" s="158">
        <v>83</v>
      </c>
      <c r="C15" s="158">
        <v>95</v>
      </c>
      <c r="D15" s="158">
        <v>87</v>
      </c>
      <c r="E15" s="158">
        <v>86</v>
      </c>
      <c r="F15" s="158">
        <v>80</v>
      </c>
      <c r="G15" s="158">
        <v>85</v>
      </c>
      <c r="H15" s="158">
        <v>100</v>
      </c>
      <c r="I15" s="158">
        <v>91</v>
      </c>
      <c r="J15" s="158">
        <v>81</v>
      </c>
      <c r="K15" s="158">
        <v>85</v>
      </c>
      <c r="L15" s="158">
        <v>87</v>
      </c>
      <c r="M15" s="158">
        <v>83</v>
      </c>
      <c r="N15" s="158">
        <v>99</v>
      </c>
      <c r="O15" s="158">
        <v>91</v>
      </c>
      <c r="P15" s="158">
        <v>87</v>
      </c>
      <c r="Q15" s="158">
        <v>82</v>
      </c>
      <c r="R15" s="158">
        <v>88</v>
      </c>
      <c r="S15" s="158">
        <v>79</v>
      </c>
      <c r="T15" s="158">
        <v>80</v>
      </c>
      <c r="U15" s="158">
        <v>65</v>
      </c>
      <c r="V15" s="158">
        <v>73</v>
      </c>
      <c r="W15" s="158">
        <v>100</v>
      </c>
      <c r="X15" s="158">
        <v>100</v>
      </c>
      <c r="Y15" s="158">
        <v>100</v>
      </c>
      <c r="Z15" s="158">
        <v>87</v>
      </c>
      <c r="AA15" s="158">
        <v>90</v>
      </c>
      <c r="AB15" s="158">
        <v>90</v>
      </c>
      <c r="AC15" s="158">
        <v>87</v>
      </c>
      <c r="AD15" s="158">
        <v>86</v>
      </c>
      <c r="AE15" s="158">
        <v>83</v>
      </c>
      <c r="AF15" s="158">
        <v>85</v>
      </c>
      <c r="AG15" s="99">
        <f t="shared" si="8"/>
        <v>100</v>
      </c>
      <c r="AH15" s="117">
        <f t="shared" si="9"/>
        <v>86.935483870967744</v>
      </c>
    </row>
    <row r="16" spans="1:36" x14ac:dyDescent="0.2">
      <c r="A16" s="79" t="s">
        <v>4</v>
      </c>
      <c r="B16" s="158">
        <v>89</v>
      </c>
      <c r="C16" s="158">
        <v>95</v>
      </c>
      <c r="D16" s="158">
        <v>97</v>
      </c>
      <c r="E16" s="158">
        <v>95</v>
      </c>
      <c r="F16" s="158">
        <v>96</v>
      </c>
      <c r="G16" s="158">
        <v>93</v>
      </c>
      <c r="H16" s="158">
        <v>96</v>
      </c>
      <c r="I16" s="158">
        <v>98</v>
      </c>
      <c r="J16" s="158">
        <v>96</v>
      </c>
      <c r="K16" s="158">
        <v>92</v>
      </c>
      <c r="L16" s="158">
        <v>91</v>
      </c>
      <c r="M16" s="158">
        <v>96</v>
      </c>
      <c r="N16" s="158">
        <v>98</v>
      </c>
      <c r="O16" s="158">
        <v>92</v>
      </c>
      <c r="P16" s="158">
        <v>88</v>
      </c>
      <c r="Q16" s="158">
        <v>81</v>
      </c>
      <c r="R16" s="158">
        <v>95</v>
      </c>
      <c r="S16" s="158">
        <v>95</v>
      </c>
      <c r="T16" s="158">
        <v>92</v>
      </c>
      <c r="U16" s="158">
        <v>94</v>
      </c>
      <c r="V16" s="158">
        <v>93</v>
      </c>
      <c r="W16" s="158">
        <v>98</v>
      </c>
      <c r="X16" s="158">
        <v>98</v>
      </c>
      <c r="Y16" s="158">
        <v>96</v>
      </c>
      <c r="Z16" s="158">
        <v>91</v>
      </c>
      <c r="AA16" s="158">
        <v>96</v>
      </c>
      <c r="AB16" s="158">
        <v>97</v>
      </c>
      <c r="AC16" s="158">
        <v>98</v>
      </c>
      <c r="AD16" s="158">
        <v>98</v>
      </c>
      <c r="AE16" s="158">
        <v>97</v>
      </c>
      <c r="AF16" s="158">
        <v>98</v>
      </c>
      <c r="AG16" s="99">
        <f t="shared" si="8"/>
        <v>98</v>
      </c>
      <c r="AH16" s="117">
        <f t="shared" si="9"/>
        <v>94.483870967741936</v>
      </c>
    </row>
    <row r="17" spans="1:36" x14ac:dyDescent="0.2">
      <c r="A17" s="79" t="s">
        <v>153</v>
      </c>
      <c r="B17" s="158">
        <v>94</v>
      </c>
      <c r="C17" s="158">
        <v>94</v>
      </c>
      <c r="D17" s="158">
        <v>87</v>
      </c>
      <c r="E17" s="158">
        <v>84</v>
      </c>
      <c r="F17" s="158">
        <v>89</v>
      </c>
      <c r="G17" s="158">
        <v>96</v>
      </c>
      <c r="H17" s="158">
        <v>97</v>
      </c>
      <c r="I17" s="158">
        <v>98</v>
      </c>
      <c r="J17" s="158">
        <v>94</v>
      </c>
      <c r="K17" s="158">
        <v>98</v>
      </c>
      <c r="L17" s="158">
        <v>95</v>
      </c>
      <c r="M17" s="158">
        <v>97</v>
      </c>
      <c r="N17" s="158">
        <v>96</v>
      </c>
      <c r="O17" s="158">
        <v>97</v>
      </c>
      <c r="P17" s="158">
        <v>98</v>
      </c>
      <c r="Q17" s="158">
        <v>98</v>
      </c>
      <c r="R17" s="158">
        <v>98</v>
      </c>
      <c r="S17" s="158">
        <v>98</v>
      </c>
      <c r="T17" s="158">
        <v>98</v>
      </c>
      <c r="U17" s="158">
        <v>96</v>
      </c>
      <c r="V17" s="158">
        <v>77</v>
      </c>
      <c r="W17" s="158">
        <v>94</v>
      </c>
      <c r="X17" s="158">
        <v>87</v>
      </c>
      <c r="Y17" s="158">
        <v>97</v>
      </c>
      <c r="Z17" s="158">
        <v>97</v>
      </c>
      <c r="AA17" s="158">
        <v>85</v>
      </c>
      <c r="AB17" s="158">
        <v>89</v>
      </c>
      <c r="AC17" s="158">
        <v>78</v>
      </c>
      <c r="AD17" s="158">
        <v>84</v>
      </c>
      <c r="AE17" s="158">
        <v>96</v>
      </c>
      <c r="AF17" s="158">
        <v>91</v>
      </c>
      <c r="AG17" s="99">
        <f t="shared" si="8"/>
        <v>98</v>
      </c>
      <c r="AH17" s="117">
        <f t="shared" si="9"/>
        <v>92.806451612903231</v>
      </c>
      <c r="AI17" s="11" t="s">
        <v>37</v>
      </c>
    </row>
    <row r="18" spans="1:36" x14ac:dyDescent="0.2">
      <c r="A18" s="79" t="s">
        <v>154</v>
      </c>
      <c r="B18" s="158">
        <v>85</v>
      </c>
      <c r="C18" s="158">
        <v>89</v>
      </c>
      <c r="D18" s="158">
        <v>79</v>
      </c>
      <c r="E18" s="158">
        <v>70</v>
      </c>
      <c r="F18" s="158">
        <v>86</v>
      </c>
      <c r="G18" s="158">
        <v>91</v>
      </c>
      <c r="H18" s="158">
        <v>95</v>
      </c>
      <c r="I18" s="158">
        <v>79</v>
      </c>
      <c r="J18" s="158">
        <v>86</v>
      </c>
      <c r="K18" s="158">
        <v>92</v>
      </c>
      <c r="L18" s="158">
        <v>86</v>
      </c>
      <c r="M18" s="158">
        <v>96</v>
      </c>
      <c r="N18" s="158">
        <v>96</v>
      </c>
      <c r="O18" s="158">
        <v>89</v>
      </c>
      <c r="P18" s="158">
        <v>97</v>
      </c>
      <c r="Q18" s="158">
        <v>96</v>
      </c>
      <c r="R18" s="158">
        <v>93</v>
      </c>
      <c r="S18" s="158">
        <v>89</v>
      </c>
      <c r="T18" s="158">
        <v>86</v>
      </c>
      <c r="U18" s="158">
        <v>81</v>
      </c>
      <c r="V18" s="158">
        <v>87</v>
      </c>
      <c r="W18" s="158">
        <v>91</v>
      </c>
      <c r="X18" s="158">
        <v>78</v>
      </c>
      <c r="Y18" s="158">
        <v>77</v>
      </c>
      <c r="Z18" s="158">
        <v>75</v>
      </c>
      <c r="AA18" s="158">
        <v>74</v>
      </c>
      <c r="AB18" s="158">
        <v>80</v>
      </c>
      <c r="AC18" s="158">
        <v>89</v>
      </c>
      <c r="AD18" s="158">
        <v>88</v>
      </c>
      <c r="AE18" s="158">
        <v>96</v>
      </c>
      <c r="AF18" s="158">
        <v>99</v>
      </c>
      <c r="AG18" s="99">
        <f t="shared" si="8"/>
        <v>99</v>
      </c>
      <c r="AH18" s="117">
        <f t="shared" si="9"/>
        <v>86.935483870967744</v>
      </c>
      <c r="AJ18" t="s">
        <v>37</v>
      </c>
    </row>
    <row r="19" spans="1:36" x14ac:dyDescent="0.2">
      <c r="A19" s="79" t="s">
        <v>5</v>
      </c>
      <c r="B19" s="158">
        <v>89</v>
      </c>
      <c r="C19" s="158">
        <v>87</v>
      </c>
      <c r="D19" s="158">
        <v>83</v>
      </c>
      <c r="E19" s="158">
        <v>74</v>
      </c>
      <c r="F19" s="158">
        <v>88</v>
      </c>
      <c r="G19" s="158">
        <v>96</v>
      </c>
      <c r="H19" s="158">
        <v>99</v>
      </c>
      <c r="I19" s="158">
        <v>98</v>
      </c>
      <c r="J19" s="158">
        <v>88</v>
      </c>
      <c r="K19" s="158">
        <v>89</v>
      </c>
      <c r="L19" s="158">
        <v>95</v>
      </c>
      <c r="M19" s="158">
        <v>100</v>
      </c>
      <c r="N19" s="158">
        <v>100</v>
      </c>
      <c r="O19" s="158">
        <v>96</v>
      </c>
      <c r="P19" s="158">
        <v>100</v>
      </c>
      <c r="Q19" s="158">
        <v>99</v>
      </c>
      <c r="R19" s="158">
        <v>100</v>
      </c>
      <c r="S19" s="158">
        <v>90</v>
      </c>
      <c r="T19" s="158">
        <v>100</v>
      </c>
      <c r="U19" s="158">
        <v>84</v>
      </c>
      <c r="V19" s="158">
        <v>72</v>
      </c>
      <c r="W19" s="158">
        <v>94</v>
      </c>
      <c r="X19" s="158">
        <v>84</v>
      </c>
      <c r="Y19" s="158">
        <v>92</v>
      </c>
      <c r="Z19" s="158">
        <v>97</v>
      </c>
      <c r="AA19" s="158">
        <v>82</v>
      </c>
      <c r="AB19" s="158">
        <v>81</v>
      </c>
      <c r="AC19" s="158">
        <v>82</v>
      </c>
      <c r="AD19" s="158">
        <v>80</v>
      </c>
      <c r="AE19" s="158">
        <v>100</v>
      </c>
      <c r="AF19" s="158">
        <v>94</v>
      </c>
      <c r="AG19" s="99">
        <f>MAX(B19:AF19)</f>
        <v>100</v>
      </c>
      <c r="AH19" s="117">
        <f>AVERAGE(B19:AF19)</f>
        <v>90.741935483870961</v>
      </c>
      <c r="AJ19" t="s">
        <v>37</v>
      </c>
    </row>
    <row r="20" spans="1:36" x14ac:dyDescent="0.2">
      <c r="A20" s="79" t="s">
        <v>6</v>
      </c>
      <c r="B20" s="158">
        <v>82</v>
      </c>
      <c r="C20" s="158">
        <v>85</v>
      </c>
      <c r="D20" s="158">
        <v>65</v>
      </c>
      <c r="E20" s="158">
        <v>66</v>
      </c>
      <c r="F20" s="158">
        <v>65</v>
      </c>
      <c r="G20" s="158">
        <v>86</v>
      </c>
      <c r="H20" s="158">
        <v>86</v>
      </c>
      <c r="I20" s="158">
        <v>83</v>
      </c>
      <c r="J20" s="158">
        <v>86</v>
      </c>
      <c r="K20" s="158">
        <v>78</v>
      </c>
      <c r="L20" s="158">
        <v>68</v>
      </c>
      <c r="M20" s="158">
        <v>90</v>
      </c>
      <c r="N20" s="158">
        <v>92</v>
      </c>
      <c r="O20" s="158">
        <v>86</v>
      </c>
      <c r="P20" s="158">
        <v>89</v>
      </c>
      <c r="Q20" s="158">
        <v>81</v>
      </c>
      <c r="R20" s="158">
        <v>77</v>
      </c>
      <c r="S20" s="158">
        <v>76</v>
      </c>
      <c r="T20" s="158">
        <v>72</v>
      </c>
      <c r="U20" s="158">
        <v>77</v>
      </c>
      <c r="V20" s="158">
        <v>63</v>
      </c>
      <c r="W20" s="158">
        <v>83</v>
      </c>
      <c r="X20" s="158">
        <v>73</v>
      </c>
      <c r="Y20" s="158">
        <v>79</v>
      </c>
      <c r="Z20" s="158">
        <v>67</v>
      </c>
      <c r="AA20" s="158">
        <v>56</v>
      </c>
      <c r="AB20" s="158">
        <v>62</v>
      </c>
      <c r="AC20" s="158">
        <v>77</v>
      </c>
      <c r="AD20" s="158">
        <v>82</v>
      </c>
      <c r="AE20" s="158">
        <v>90</v>
      </c>
      <c r="AF20" s="158">
        <v>100</v>
      </c>
      <c r="AG20" s="99">
        <f>MAX(B20:AF20)</f>
        <v>100</v>
      </c>
      <c r="AH20" s="117">
        <f>AVERAGE(B20:AF20)</f>
        <v>78.129032258064512</v>
      </c>
      <c r="AJ20" t="s">
        <v>37</v>
      </c>
    </row>
    <row r="21" spans="1:36" x14ac:dyDescent="0.2">
      <c r="A21" s="79" t="s">
        <v>33</v>
      </c>
      <c r="B21" s="158">
        <v>79</v>
      </c>
      <c r="C21" s="158">
        <v>83</v>
      </c>
      <c r="D21" s="158">
        <v>82</v>
      </c>
      <c r="E21" s="158">
        <v>78</v>
      </c>
      <c r="F21" s="158">
        <v>82</v>
      </c>
      <c r="G21" s="158">
        <v>81</v>
      </c>
      <c r="H21" s="158">
        <v>82</v>
      </c>
      <c r="I21" s="158">
        <v>83</v>
      </c>
      <c r="J21" s="158">
        <v>82</v>
      </c>
      <c r="K21" s="158">
        <v>79</v>
      </c>
      <c r="L21" s="158">
        <v>79</v>
      </c>
      <c r="M21" s="158">
        <v>83</v>
      </c>
      <c r="N21" s="158">
        <v>85</v>
      </c>
      <c r="O21" s="158">
        <v>77</v>
      </c>
      <c r="P21" s="158">
        <v>85</v>
      </c>
      <c r="Q21" s="158">
        <v>82</v>
      </c>
      <c r="R21" s="158">
        <v>79</v>
      </c>
      <c r="S21" s="158">
        <v>76</v>
      </c>
      <c r="T21" s="158">
        <v>79</v>
      </c>
      <c r="U21" s="158">
        <v>78</v>
      </c>
      <c r="V21" s="158">
        <v>62</v>
      </c>
      <c r="W21" s="158">
        <v>75</v>
      </c>
      <c r="X21" s="158">
        <v>69</v>
      </c>
      <c r="Y21" s="158">
        <v>76</v>
      </c>
      <c r="Z21" s="158">
        <v>72</v>
      </c>
      <c r="AA21" s="158">
        <v>77</v>
      </c>
      <c r="AB21" s="158">
        <v>81</v>
      </c>
      <c r="AC21" s="158">
        <v>74</v>
      </c>
      <c r="AD21" s="158">
        <v>74</v>
      </c>
      <c r="AE21" s="158">
        <v>80</v>
      </c>
      <c r="AF21" s="158">
        <v>86</v>
      </c>
      <c r="AG21" s="99">
        <f t="shared" ref="AG21:AG22" si="10">MAX(B21:AF21)</f>
        <v>86</v>
      </c>
      <c r="AH21" s="117">
        <f t="shared" ref="AH21:AH22" si="11">AVERAGE(B21:AF21)</f>
        <v>78.709677419354833</v>
      </c>
      <c r="AJ21" t="s">
        <v>37</v>
      </c>
    </row>
    <row r="22" spans="1:36" x14ac:dyDescent="0.2">
      <c r="A22" s="79" t="s">
        <v>155</v>
      </c>
      <c r="B22" s="158">
        <v>91</v>
      </c>
      <c r="C22" s="158">
        <v>94</v>
      </c>
      <c r="D22" s="158">
        <v>90</v>
      </c>
      <c r="E22" s="158">
        <v>85</v>
      </c>
      <c r="F22" s="158">
        <v>94</v>
      </c>
      <c r="G22" s="158">
        <v>96</v>
      </c>
      <c r="H22" s="158">
        <v>96</v>
      </c>
      <c r="I22" s="158">
        <v>89</v>
      </c>
      <c r="J22" s="158">
        <v>92</v>
      </c>
      <c r="K22" s="158">
        <v>96</v>
      </c>
      <c r="L22" s="158">
        <v>87</v>
      </c>
      <c r="M22" s="158">
        <v>97</v>
      </c>
      <c r="N22" s="158">
        <v>98</v>
      </c>
      <c r="O22" s="158">
        <v>93</v>
      </c>
      <c r="P22" s="158">
        <v>98</v>
      </c>
      <c r="Q22" s="158">
        <v>96</v>
      </c>
      <c r="R22" s="158">
        <v>95</v>
      </c>
      <c r="S22" s="158">
        <v>80</v>
      </c>
      <c r="T22" s="158">
        <v>88</v>
      </c>
      <c r="U22" s="158">
        <v>91</v>
      </c>
      <c r="V22" s="158">
        <v>80</v>
      </c>
      <c r="W22" s="158">
        <v>93</v>
      </c>
      <c r="X22" s="158">
        <v>81</v>
      </c>
      <c r="Y22" s="158">
        <v>92</v>
      </c>
      <c r="Z22" s="158">
        <v>88</v>
      </c>
      <c r="AA22" s="158">
        <v>89</v>
      </c>
      <c r="AB22" s="158">
        <v>88</v>
      </c>
      <c r="AC22" s="158">
        <v>93</v>
      </c>
      <c r="AD22" s="158">
        <v>77</v>
      </c>
      <c r="AE22" s="158">
        <v>98</v>
      </c>
      <c r="AF22" s="158">
        <v>98</v>
      </c>
      <c r="AG22" s="99">
        <f t="shared" si="10"/>
        <v>98</v>
      </c>
      <c r="AH22" s="117">
        <f t="shared" si="11"/>
        <v>91.064516129032256</v>
      </c>
      <c r="AI22" s="11" t="s">
        <v>37</v>
      </c>
    </row>
    <row r="23" spans="1:36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79</v>
      </c>
      <c r="Z23" s="158">
        <v>83</v>
      </c>
      <c r="AA23" s="158">
        <v>89</v>
      </c>
      <c r="AB23" s="158">
        <v>92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99">
        <f t="shared" ref="AG23:AG24" si="12">MAX(B23:AF23)</f>
        <v>92</v>
      </c>
      <c r="AH23" s="117">
        <f t="shared" ref="AH23:AH24" si="13">AVERAGE(B23:AF23)</f>
        <v>85.75</v>
      </c>
    </row>
    <row r="24" spans="1:36" x14ac:dyDescent="0.2">
      <c r="A24" s="79" t="s">
        <v>156</v>
      </c>
      <c r="B24" s="158">
        <v>76</v>
      </c>
      <c r="C24" s="158">
        <v>79</v>
      </c>
      <c r="D24" s="158">
        <v>75</v>
      </c>
      <c r="E24" s="158">
        <v>62</v>
      </c>
      <c r="F24" s="158">
        <v>74</v>
      </c>
      <c r="G24" s="158">
        <v>82</v>
      </c>
      <c r="H24" s="158">
        <v>82</v>
      </c>
      <c r="I24" s="158">
        <v>83</v>
      </c>
      <c r="J24" s="158">
        <v>80</v>
      </c>
      <c r="K24" s="158">
        <v>66</v>
      </c>
      <c r="L24" s="158">
        <v>73</v>
      </c>
      <c r="M24" s="158">
        <v>78</v>
      </c>
      <c r="N24" s="158">
        <v>88</v>
      </c>
      <c r="O24" s="158">
        <v>83</v>
      </c>
      <c r="P24" s="158">
        <v>89</v>
      </c>
      <c r="Q24" s="158">
        <v>84</v>
      </c>
      <c r="R24" s="158">
        <v>82</v>
      </c>
      <c r="S24" s="158">
        <v>84</v>
      </c>
      <c r="T24" s="158">
        <v>81</v>
      </c>
      <c r="U24" s="158">
        <v>62</v>
      </c>
      <c r="V24" s="158">
        <v>66</v>
      </c>
      <c r="W24" s="158">
        <v>68</v>
      </c>
      <c r="X24" s="158">
        <v>70</v>
      </c>
      <c r="Y24" s="158">
        <v>82</v>
      </c>
      <c r="Z24" s="158">
        <v>72</v>
      </c>
      <c r="AA24" s="158">
        <v>67</v>
      </c>
      <c r="AB24" s="158">
        <v>80</v>
      </c>
      <c r="AC24" s="158">
        <v>73</v>
      </c>
      <c r="AD24" s="158">
        <v>75</v>
      </c>
      <c r="AE24" s="158">
        <v>77</v>
      </c>
      <c r="AF24" s="158">
        <v>88</v>
      </c>
      <c r="AG24" s="99">
        <f t="shared" si="12"/>
        <v>89</v>
      </c>
      <c r="AH24" s="117">
        <f t="shared" si="13"/>
        <v>76.806451612903231</v>
      </c>
      <c r="AJ24" t="s">
        <v>37</v>
      </c>
    </row>
    <row r="25" spans="1:36" x14ac:dyDescent="0.2">
      <c r="A25" s="79" t="s">
        <v>157</v>
      </c>
      <c r="B25" s="158">
        <v>78</v>
      </c>
      <c r="C25" s="158">
        <v>88</v>
      </c>
      <c r="D25" s="158">
        <v>91</v>
      </c>
      <c r="E25" s="158">
        <v>90</v>
      </c>
      <c r="F25" s="158">
        <v>92</v>
      </c>
      <c r="G25" s="158">
        <v>86</v>
      </c>
      <c r="H25" s="158">
        <v>84</v>
      </c>
      <c r="I25" s="158">
        <v>94</v>
      </c>
      <c r="J25" s="158">
        <v>89</v>
      </c>
      <c r="K25" s="158">
        <v>89</v>
      </c>
      <c r="L25" s="158">
        <v>88</v>
      </c>
      <c r="M25" s="158">
        <v>90</v>
      </c>
      <c r="N25" s="158">
        <v>93</v>
      </c>
      <c r="O25" s="158">
        <v>83</v>
      </c>
      <c r="P25" s="158">
        <v>79</v>
      </c>
      <c r="Q25" s="158">
        <v>88</v>
      </c>
      <c r="R25" s="158">
        <v>88</v>
      </c>
      <c r="S25" s="158">
        <v>87</v>
      </c>
      <c r="T25" s="158">
        <v>89</v>
      </c>
      <c r="U25" s="158">
        <v>88</v>
      </c>
      <c r="V25" s="158">
        <v>87</v>
      </c>
      <c r="W25" s="158">
        <v>90</v>
      </c>
      <c r="X25" s="158" t="s">
        <v>209</v>
      </c>
      <c r="Y25" s="158">
        <v>89</v>
      </c>
      <c r="Z25" s="158">
        <v>82</v>
      </c>
      <c r="AA25" s="158">
        <v>92</v>
      </c>
      <c r="AB25" s="158">
        <v>92</v>
      </c>
      <c r="AC25" s="158">
        <v>92</v>
      </c>
      <c r="AD25" s="158">
        <v>92</v>
      </c>
      <c r="AE25" s="158">
        <v>91</v>
      </c>
      <c r="AF25" s="158">
        <v>92</v>
      </c>
      <c r="AG25" s="99">
        <f t="shared" ref="AG25" si="14">MAX(B25:AF25)</f>
        <v>94</v>
      </c>
      <c r="AH25" s="117">
        <f t="shared" ref="AH25" si="15">AVERAGE(B25:AF25)</f>
        <v>88.433333333333337</v>
      </c>
    </row>
    <row r="26" spans="1:36" x14ac:dyDescent="0.2">
      <c r="A26" s="79" t="s">
        <v>8</v>
      </c>
      <c r="B26" s="158">
        <v>81</v>
      </c>
      <c r="C26" s="158">
        <v>91</v>
      </c>
      <c r="D26" s="158">
        <v>91</v>
      </c>
      <c r="E26" s="158">
        <v>82</v>
      </c>
      <c r="F26" s="158">
        <v>96</v>
      </c>
      <c r="G26" s="158">
        <v>98</v>
      </c>
      <c r="H26" s="158">
        <v>98</v>
      </c>
      <c r="I26" s="158">
        <v>89</v>
      </c>
      <c r="J26" s="158">
        <v>91</v>
      </c>
      <c r="K26" s="158">
        <v>85</v>
      </c>
      <c r="L26" s="158">
        <v>94</v>
      </c>
      <c r="M26" s="158">
        <v>98</v>
      </c>
      <c r="N26" s="158">
        <v>98</v>
      </c>
      <c r="O26" s="158">
        <v>96</v>
      </c>
      <c r="P26" s="158">
        <v>97</v>
      </c>
      <c r="Q26" s="158">
        <v>89</v>
      </c>
      <c r="R26" s="158">
        <v>85</v>
      </c>
      <c r="S26" s="158">
        <v>77</v>
      </c>
      <c r="T26" s="158">
        <v>84</v>
      </c>
      <c r="U26" s="158">
        <v>77</v>
      </c>
      <c r="V26" s="158">
        <v>69</v>
      </c>
      <c r="W26" s="158">
        <v>97</v>
      </c>
      <c r="X26" s="158">
        <v>94</v>
      </c>
      <c r="Y26" s="158">
        <v>80</v>
      </c>
      <c r="Z26" s="158">
        <v>71</v>
      </c>
      <c r="AA26" s="158">
        <v>71</v>
      </c>
      <c r="AB26" s="158">
        <v>83</v>
      </c>
      <c r="AC26" s="158">
        <v>79</v>
      </c>
      <c r="AD26" s="158">
        <v>67</v>
      </c>
      <c r="AE26" s="158">
        <v>97</v>
      </c>
      <c r="AF26" s="158">
        <v>97</v>
      </c>
      <c r="AG26" s="99">
        <f t="shared" ref="AG26:AG28" si="16">MAX(B26:AF26)</f>
        <v>98</v>
      </c>
      <c r="AH26" s="117">
        <f t="shared" ref="AH26:AH28" si="17">AVERAGE(B26:AF26)</f>
        <v>87.161290322580641</v>
      </c>
      <c r="AI26" s="11" t="s">
        <v>37</v>
      </c>
      <c r="AJ26" t="s">
        <v>37</v>
      </c>
    </row>
    <row r="27" spans="1:36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93</v>
      </c>
      <c r="H27" s="158">
        <v>93</v>
      </c>
      <c r="I27" s="158">
        <v>85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53</v>
      </c>
      <c r="Z27" s="158">
        <v>80</v>
      </c>
      <c r="AA27" s="158">
        <v>61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99">
        <f t="shared" si="16"/>
        <v>93</v>
      </c>
      <c r="AH27" s="117">
        <f t="shared" si="17"/>
        <v>77.5</v>
      </c>
    </row>
    <row r="28" spans="1:36" x14ac:dyDescent="0.2">
      <c r="A28" s="79" t="s">
        <v>158</v>
      </c>
      <c r="B28" s="158">
        <v>96</v>
      </c>
      <c r="C28" s="158">
        <v>99</v>
      </c>
      <c r="D28" s="158">
        <v>78</v>
      </c>
      <c r="E28" s="158">
        <v>59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39</v>
      </c>
      <c r="R28" s="158">
        <v>45</v>
      </c>
      <c r="S28" s="158">
        <v>56</v>
      </c>
      <c r="T28" s="158">
        <v>65</v>
      </c>
      <c r="U28" s="158">
        <v>65</v>
      </c>
      <c r="V28" s="158">
        <v>68</v>
      </c>
      <c r="W28" s="158">
        <v>92</v>
      </c>
      <c r="X28" s="158" t="s">
        <v>209</v>
      </c>
      <c r="Y28" s="158">
        <v>64</v>
      </c>
      <c r="Z28" s="158">
        <v>73</v>
      </c>
      <c r="AA28" s="158">
        <v>77</v>
      </c>
      <c r="AB28" s="158">
        <v>87</v>
      </c>
      <c r="AC28" s="158">
        <v>79</v>
      </c>
      <c r="AD28" s="158">
        <v>89</v>
      </c>
      <c r="AE28" s="158">
        <v>81</v>
      </c>
      <c r="AF28" s="158">
        <v>83</v>
      </c>
      <c r="AG28" s="99">
        <f t="shared" si="16"/>
        <v>99</v>
      </c>
      <c r="AH28" s="117">
        <f t="shared" si="17"/>
        <v>73.421052631578945</v>
      </c>
    </row>
    <row r="29" spans="1:36" x14ac:dyDescent="0.2">
      <c r="A29" s="79" t="s">
        <v>10</v>
      </c>
      <c r="B29" s="158">
        <v>98</v>
      </c>
      <c r="C29" s="158">
        <v>97</v>
      </c>
      <c r="D29" s="158">
        <v>89</v>
      </c>
      <c r="E29" s="158">
        <v>84</v>
      </c>
      <c r="F29" s="158">
        <v>95</v>
      </c>
      <c r="G29" s="158">
        <v>93</v>
      </c>
      <c r="H29" s="158">
        <v>89</v>
      </c>
      <c r="I29" s="158">
        <v>89</v>
      </c>
      <c r="J29" s="158">
        <v>94</v>
      </c>
      <c r="K29" s="158">
        <v>98</v>
      </c>
      <c r="L29" s="158">
        <v>97</v>
      </c>
      <c r="M29" s="158">
        <v>93</v>
      </c>
      <c r="N29" s="158">
        <v>98</v>
      </c>
      <c r="O29" s="158">
        <v>96</v>
      </c>
      <c r="P29" s="158">
        <v>100</v>
      </c>
      <c r="Q29" s="158">
        <v>99</v>
      </c>
      <c r="R29" s="158">
        <v>98</v>
      </c>
      <c r="S29" s="158">
        <v>99</v>
      </c>
      <c r="T29" s="158">
        <v>99</v>
      </c>
      <c r="U29" s="158">
        <v>96</v>
      </c>
      <c r="V29" s="158">
        <v>90</v>
      </c>
      <c r="W29" s="158">
        <v>93</v>
      </c>
      <c r="X29" s="158">
        <v>93</v>
      </c>
      <c r="Y29" s="158">
        <v>99</v>
      </c>
      <c r="Z29" s="158">
        <v>96</v>
      </c>
      <c r="AA29" s="158">
        <v>93</v>
      </c>
      <c r="AB29" s="158">
        <v>97</v>
      </c>
      <c r="AC29" s="158">
        <v>91</v>
      </c>
      <c r="AD29" s="158">
        <v>93</v>
      </c>
      <c r="AE29" s="158">
        <v>93</v>
      </c>
      <c r="AF29" s="158">
        <v>99</v>
      </c>
      <c r="AG29" s="99">
        <f t="shared" ref="AG29:AG30" si="18">MAX(B29:AF29)</f>
        <v>100</v>
      </c>
      <c r="AH29" s="117">
        <f t="shared" ref="AH29:AH30" si="19">AVERAGE(B29:AF29)</f>
        <v>94.774193548387103</v>
      </c>
    </row>
    <row r="30" spans="1:36" x14ac:dyDescent="0.2">
      <c r="A30" s="79" t="s">
        <v>143</v>
      </c>
      <c r="B30" s="158">
        <v>100</v>
      </c>
      <c r="C30" s="158">
        <v>100</v>
      </c>
      <c r="D30" s="158">
        <v>92</v>
      </c>
      <c r="E30" s="158">
        <v>91</v>
      </c>
      <c r="F30" s="158">
        <v>98</v>
      </c>
      <c r="G30" s="158">
        <v>100</v>
      </c>
      <c r="H30" s="158">
        <v>87</v>
      </c>
      <c r="I30" s="158">
        <v>100</v>
      </c>
      <c r="J30" s="158">
        <v>93</v>
      </c>
      <c r="K30" s="158">
        <v>96</v>
      </c>
      <c r="L30" s="158">
        <v>100</v>
      </c>
      <c r="M30" s="158">
        <v>100</v>
      </c>
      <c r="N30" s="158">
        <v>100</v>
      </c>
      <c r="O30" s="158">
        <v>100</v>
      </c>
      <c r="P30" s="158">
        <v>100</v>
      </c>
      <c r="Q30" s="158">
        <v>100</v>
      </c>
      <c r="R30" s="158">
        <v>100</v>
      </c>
      <c r="S30" s="158">
        <v>100</v>
      </c>
      <c r="T30" s="158">
        <v>100</v>
      </c>
      <c r="U30" s="158">
        <v>98</v>
      </c>
      <c r="V30" s="158">
        <v>85</v>
      </c>
      <c r="W30" s="158">
        <v>86</v>
      </c>
      <c r="X30" s="158">
        <v>100</v>
      </c>
      <c r="Y30" s="158">
        <v>100</v>
      </c>
      <c r="Z30" s="158">
        <v>100</v>
      </c>
      <c r="AA30" s="158">
        <v>90</v>
      </c>
      <c r="AB30" s="158">
        <v>97</v>
      </c>
      <c r="AC30" s="158">
        <v>88</v>
      </c>
      <c r="AD30" s="158">
        <v>100</v>
      </c>
      <c r="AE30" s="158">
        <v>100</v>
      </c>
      <c r="AF30" s="158">
        <v>100</v>
      </c>
      <c r="AG30" s="99">
        <f t="shared" si="18"/>
        <v>100</v>
      </c>
      <c r="AH30" s="117">
        <f t="shared" si="19"/>
        <v>96.806451612903231</v>
      </c>
    </row>
    <row r="31" spans="1:36" x14ac:dyDescent="0.2">
      <c r="A31" s="79" t="s">
        <v>22</v>
      </c>
      <c r="B31" s="158">
        <v>81</v>
      </c>
      <c r="C31" s="158">
        <v>83</v>
      </c>
      <c r="D31" s="158">
        <v>72</v>
      </c>
      <c r="E31" s="158">
        <v>59</v>
      </c>
      <c r="F31" s="158">
        <v>79</v>
      </c>
      <c r="G31" s="158">
        <v>93</v>
      </c>
      <c r="H31" s="158">
        <v>93</v>
      </c>
      <c r="I31" s="158">
        <v>89</v>
      </c>
      <c r="J31" s="158">
        <v>85</v>
      </c>
      <c r="K31" s="158">
        <v>77</v>
      </c>
      <c r="L31" s="158">
        <v>77</v>
      </c>
      <c r="M31" s="158">
        <v>89</v>
      </c>
      <c r="N31" s="158">
        <v>94</v>
      </c>
      <c r="O31" s="158">
        <v>86</v>
      </c>
      <c r="P31" s="158">
        <v>93</v>
      </c>
      <c r="Q31" s="158">
        <v>88</v>
      </c>
      <c r="R31" s="158">
        <v>85</v>
      </c>
      <c r="S31" s="158">
        <v>89</v>
      </c>
      <c r="T31" s="158">
        <v>83</v>
      </c>
      <c r="U31" s="158">
        <v>73</v>
      </c>
      <c r="V31" s="158">
        <v>63</v>
      </c>
      <c r="W31" s="158">
        <v>88</v>
      </c>
      <c r="X31" s="158">
        <v>91</v>
      </c>
      <c r="Y31" s="158">
        <v>86</v>
      </c>
      <c r="Z31" s="158">
        <v>83</v>
      </c>
      <c r="AA31" s="158">
        <v>79</v>
      </c>
      <c r="AB31" s="158">
        <v>83</v>
      </c>
      <c r="AC31" s="158">
        <v>77</v>
      </c>
      <c r="AD31" s="158">
        <v>83</v>
      </c>
      <c r="AE31" s="158">
        <v>84</v>
      </c>
      <c r="AF31" s="158">
        <v>93</v>
      </c>
      <c r="AG31" s="99">
        <f>MAX(B31:AF31)</f>
        <v>94</v>
      </c>
      <c r="AH31" s="117">
        <f t="shared" ref="AH31" si="20">AVERAGE(B31:AF31)</f>
        <v>83.161290322580641</v>
      </c>
      <c r="AJ31" t="s">
        <v>37</v>
      </c>
    </row>
    <row r="32" spans="1:36" ht="13.5" thickBot="1" x14ac:dyDescent="0.25">
      <c r="A32" s="80" t="s">
        <v>11</v>
      </c>
      <c r="B32" s="158">
        <v>80</v>
      </c>
      <c r="C32" s="158">
        <v>77</v>
      </c>
      <c r="D32" s="158">
        <v>74</v>
      </c>
      <c r="E32" s="158">
        <v>74</v>
      </c>
      <c r="F32" s="158">
        <v>72</v>
      </c>
      <c r="G32" s="158">
        <v>75</v>
      </c>
      <c r="H32" s="158">
        <v>82</v>
      </c>
      <c r="I32" s="158">
        <v>86</v>
      </c>
      <c r="J32" s="158">
        <v>85</v>
      </c>
      <c r="K32" s="158">
        <v>76</v>
      </c>
      <c r="L32" s="158">
        <v>75</v>
      </c>
      <c r="M32" s="158">
        <v>69</v>
      </c>
      <c r="N32" s="158">
        <v>84</v>
      </c>
      <c r="O32" s="158">
        <v>83</v>
      </c>
      <c r="P32" s="158">
        <v>72</v>
      </c>
      <c r="Q32" s="158">
        <v>81</v>
      </c>
      <c r="R32" s="158">
        <v>75</v>
      </c>
      <c r="S32" s="158">
        <v>82</v>
      </c>
      <c r="T32" s="158">
        <v>82</v>
      </c>
      <c r="U32" s="158">
        <v>81</v>
      </c>
      <c r="V32" s="158">
        <v>68</v>
      </c>
      <c r="W32" s="158">
        <v>86</v>
      </c>
      <c r="X32" s="158">
        <v>93</v>
      </c>
      <c r="Y32" s="158">
        <v>77</v>
      </c>
      <c r="Z32" s="158">
        <v>79</v>
      </c>
      <c r="AA32" s="158">
        <v>70</v>
      </c>
      <c r="AB32" s="158">
        <v>79</v>
      </c>
      <c r="AC32" s="158">
        <v>82</v>
      </c>
      <c r="AD32" s="158">
        <v>79</v>
      </c>
      <c r="AE32" s="158">
        <v>77</v>
      </c>
      <c r="AF32" s="158">
        <v>80</v>
      </c>
      <c r="AG32" s="100">
        <f>MAX(B32:AF32)</f>
        <v>93</v>
      </c>
      <c r="AH32" s="118">
        <f>AVERAGE(B32:AF32)</f>
        <v>78.548387096774192</v>
      </c>
    </row>
    <row r="33" spans="1:36" s="5" customFormat="1" ht="17.100000000000001" customHeight="1" thickBot="1" x14ac:dyDescent="0.25">
      <c r="A33" s="81" t="s">
        <v>24</v>
      </c>
      <c r="B33" s="96">
        <f t="shared" ref="B33:AG33" si="21">MAX(B5:B32)</f>
        <v>100</v>
      </c>
      <c r="C33" s="83">
        <f t="shared" si="21"/>
        <v>100</v>
      </c>
      <c r="D33" s="83">
        <f t="shared" si="21"/>
        <v>97</v>
      </c>
      <c r="E33" s="83">
        <f t="shared" si="21"/>
        <v>98</v>
      </c>
      <c r="F33" s="83">
        <f t="shared" si="21"/>
        <v>98</v>
      </c>
      <c r="G33" s="83">
        <f t="shared" si="21"/>
        <v>100</v>
      </c>
      <c r="H33" s="83">
        <f t="shared" si="21"/>
        <v>100</v>
      </c>
      <c r="I33" s="83">
        <f t="shared" si="21"/>
        <v>100</v>
      </c>
      <c r="J33" s="83">
        <f t="shared" si="21"/>
        <v>97</v>
      </c>
      <c r="K33" s="83">
        <f t="shared" si="21"/>
        <v>98</v>
      </c>
      <c r="L33" s="83">
        <f t="shared" si="21"/>
        <v>100</v>
      </c>
      <c r="M33" s="83">
        <f t="shared" si="21"/>
        <v>100</v>
      </c>
      <c r="N33" s="83">
        <f t="shared" si="21"/>
        <v>100</v>
      </c>
      <c r="O33" s="83">
        <f t="shared" si="21"/>
        <v>100</v>
      </c>
      <c r="P33" s="83">
        <f t="shared" si="21"/>
        <v>100</v>
      </c>
      <c r="Q33" s="83">
        <f t="shared" si="21"/>
        <v>100</v>
      </c>
      <c r="R33" s="83">
        <f t="shared" si="21"/>
        <v>100</v>
      </c>
      <c r="S33" s="83">
        <f t="shared" si="21"/>
        <v>100</v>
      </c>
      <c r="T33" s="83">
        <f t="shared" si="21"/>
        <v>100</v>
      </c>
      <c r="U33" s="83">
        <f t="shared" si="21"/>
        <v>98</v>
      </c>
      <c r="V33" s="83">
        <f t="shared" si="21"/>
        <v>95</v>
      </c>
      <c r="W33" s="83">
        <f t="shared" si="21"/>
        <v>100</v>
      </c>
      <c r="X33" s="83">
        <f t="shared" si="21"/>
        <v>100</v>
      </c>
      <c r="Y33" s="83">
        <f t="shared" si="21"/>
        <v>100</v>
      </c>
      <c r="Z33" s="83">
        <f t="shared" si="21"/>
        <v>100</v>
      </c>
      <c r="AA33" s="83">
        <f t="shared" si="21"/>
        <v>97</v>
      </c>
      <c r="AB33" s="83">
        <f t="shared" si="21"/>
        <v>98</v>
      </c>
      <c r="AC33" s="83">
        <f t="shared" si="21"/>
        <v>98</v>
      </c>
      <c r="AD33" s="83">
        <f t="shared" si="21"/>
        <v>100</v>
      </c>
      <c r="AE33" s="83">
        <f t="shared" si="21"/>
        <v>100</v>
      </c>
      <c r="AF33" s="87">
        <f t="shared" si="21"/>
        <v>100</v>
      </c>
      <c r="AG33" s="126">
        <f t="shared" si="21"/>
        <v>100</v>
      </c>
      <c r="AH33" s="119">
        <f>AVERAGE(AH5:AH32)</f>
        <v>86.431723461880523</v>
      </c>
      <c r="AJ33" s="5" t="s">
        <v>37</v>
      </c>
    </row>
    <row r="34" spans="1:36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52" t="s">
        <v>37</v>
      </c>
      <c r="AF34" s="52"/>
      <c r="AG34" s="46"/>
      <c r="AH34" s="48"/>
    </row>
    <row r="35" spans="1:36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46"/>
      <c r="AH35" s="45"/>
    </row>
    <row r="36" spans="1:36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87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46"/>
      <c r="AH36" s="45"/>
      <c r="AI36" s="11" t="s">
        <v>37</v>
      </c>
    </row>
    <row r="37" spans="1:36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46"/>
      <c r="AH37" s="77"/>
    </row>
    <row r="38" spans="1:36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49"/>
      <c r="AF38" s="49"/>
      <c r="AG38" s="46"/>
      <c r="AH38" s="48"/>
      <c r="AJ38" t="s">
        <v>37</v>
      </c>
    </row>
    <row r="39" spans="1:36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50"/>
      <c r="AF39" s="50"/>
      <c r="AG39" s="46"/>
      <c r="AH39" s="48"/>
    </row>
    <row r="40" spans="1:36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78"/>
    </row>
    <row r="41" spans="1:36" x14ac:dyDescent="0.2">
      <c r="AJ41" t="s">
        <v>37</v>
      </c>
    </row>
    <row r="42" spans="1:36" x14ac:dyDescent="0.2">
      <c r="U42" s="2" t="s">
        <v>37</v>
      </c>
      <c r="Y42" s="2" t="s">
        <v>37</v>
      </c>
      <c r="AJ42" t="s">
        <v>37</v>
      </c>
    </row>
    <row r="43" spans="1:36" x14ac:dyDescent="0.2">
      <c r="L43" s="2" t="s">
        <v>37</v>
      </c>
      <c r="N43" s="2" t="s">
        <v>37</v>
      </c>
      <c r="Q43" s="2" t="s">
        <v>37</v>
      </c>
      <c r="R43" s="2" t="s">
        <v>37</v>
      </c>
      <c r="U43" s="2" t="s">
        <v>37</v>
      </c>
      <c r="X43" s="2" t="s">
        <v>37</v>
      </c>
      <c r="AD43" s="2" t="s">
        <v>37</v>
      </c>
      <c r="AJ43" t="s">
        <v>37</v>
      </c>
    </row>
    <row r="44" spans="1:36" x14ac:dyDescent="0.2">
      <c r="M44" s="2" t="s">
        <v>37</v>
      </c>
      <c r="O44" s="2" t="s">
        <v>37</v>
      </c>
      <c r="P44" s="2" t="s">
        <v>37</v>
      </c>
      <c r="Q44" s="2" t="s">
        <v>37</v>
      </c>
      <c r="S44" s="2" t="s">
        <v>37</v>
      </c>
      <c r="T44" s="2" t="s">
        <v>37</v>
      </c>
      <c r="AB44" s="2" t="s">
        <v>37</v>
      </c>
      <c r="AG44" s="7" t="s">
        <v>37</v>
      </c>
    </row>
    <row r="45" spans="1:36" x14ac:dyDescent="0.2">
      <c r="G45" s="2" t="s">
        <v>37</v>
      </c>
      <c r="K45" s="2" t="s">
        <v>37</v>
      </c>
      <c r="L45" s="2" t="s">
        <v>37</v>
      </c>
      <c r="N45" s="2" t="s">
        <v>37</v>
      </c>
      <c r="P45" s="2" t="s">
        <v>37</v>
      </c>
      <c r="Q45" s="2" t="s">
        <v>37</v>
      </c>
      <c r="R45" s="2" t="s">
        <v>37</v>
      </c>
      <c r="AF45" s="2" t="s">
        <v>37</v>
      </c>
    </row>
    <row r="46" spans="1:36" x14ac:dyDescent="0.2">
      <c r="N46" s="2" t="s">
        <v>37</v>
      </c>
      <c r="P46" s="2" t="s">
        <v>212</v>
      </c>
      <c r="R46" s="2" t="s">
        <v>37</v>
      </c>
      <c r="S46" s="2" t="s">
        <v>37</v>
      </c>
      <c r="U46" s="2" t="s">
        <v>37</v>
      </c>
      <c r="V46" s="2" t="s">
        <v>37</v>
      </c>
      <c r="Y46" s="2" t="s">
        <v>37</v>
      </c>
      <c r="AD46" s="2" t="s">
        <v>37</v>
      </c>
      <c r="AJ46" t="s">
        <v>37</v>
      </c>
    </row>
    <row r="47" spans="1:36" x14ac:dyDescent="0.2">
      <c r="L47" s="2" t="s">
        <v>37</v>
      </c>
      <c r="O47" s="2" t="s">
        <v>37</v>
      </c>
      <c r="Q47" s="2" t="s">
        <v>37</v>
      </c>
      <c r="R47" s="2" t="s">
        <v>37</v>
      </c>
      <c r="S47" s="2" t="s">
        <v>37</v>
      </c>
      <c r="T47" s="2" t="s">
        <v>37</v>
      </c>
      <c r="Z47" s="2" t="s">
        <v>37</v>
      </c>
      <c r="AA47" s="2" t="s">
        <v>37</v>
      </c>
      <c r="AB47" s="2" t="s">
        <v>37</v>
      </c>
      <c r="AE47" s="2" t="s">
        <v>37</v>
      </c>
    </row>
    <row r="48" spans="1:36" x14ac:dyDescent="0.2">
      <c r="N48" s="2" t="s">
        <v>37</v>
      </c>
      <c r="R48" s="2" t="s">
        <v>37</v>
      </c>
      <c r="V48" s="2" t="s">
        <v>37</v>
      </c>
      <c r="W48" s="2" t="s">
        <v>37</v>
      </c>
      <c r="X48" s="2" t="s">
        <v>37</v>
      </c>
      <c r="Y48" s="2" t="s">
        <v>37</v>
      </c>
      <c r="AG48" s="7" t="s">
        <v>37</v>
      </c>
      <c r="AI48" t="s">
        <v>37</v>
      </c>
    </row>
    <row r="49" spans="7:31" x14ac:dyDescent="0.2">
      <c r="G49" s="2" t="s">
        <v>37</v>
      </c>
      <c r="P49" s="2" t="s">
        <v>37</v>
      </c>
      <c r="V49" s="2" t="s">
        <v>37</v>
      </c>
      <c r="Y49" s="2" t="s">
        <v>37</v>
      </c>
      <c r="AE49" s="2" t="s">
        <v>37</v>
      </c>
    </row>
    <row r="50" spans="7:31" x14ac:dyDescent="0.2">
      <c r="R50" s="2" t="s">
        <v>37</v>
      </c>
      <c r="U50" s="2" t="s">
        <v>37</v>
      </c>
    </row>
    <row r="51" spans="7:31" x14ac:dyDescent="0.2">
      <c r="L51" s="2" t="s">
        <v>37</v>
      </c>
      <c r="Y51" s="2" t="s">
        <v>37</v>
      </c>
      <c r="AC51" s="2" t="s">
        <v>37</v>
      </c>
      <c r="AD51" s="2" t="s">
        <v>37</v>
      </c>
    </row>
    <row r="53" spans="7:31" x14ac:dyDescent="0.2">
      <c r="N53" s="2" t="s">
        <v>37</v>
      </c>
    </row>
    <row r="54" spans="7:31" x14ac:dyDescent="0.2">
      <c r="U54" s="2" t="s">
        <v>37</v>
      </c>
    </row>
    <row r="59" spans="7:31" x14ac:dyDescent="0.2">
      <c r="W59" s="2" t="s">
        <v>37</v>
      </c>
    </row>
  </sheetData>
  <sheetProtection algorithmName="SHA-512" hashValue="F9DIc3b3zLD4Ui6M6hQRPhdDqtx0Gx1GO/eIdrxsQUE7wk69/Uhp8UUefzjAA4qkC/h4dyCnoLebi9g7ENQwnQ==" saltValue="C4nUDtwllOcq12mjC/xOog==" spinCount="100000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5:X35"/>
    <mergeCell ref="AF3:AF4"/>
    <mergeCell ref="A2:A4"/>
    <mergeCell ref="S3:S4"/>
    <mergeCell ref="V3:V4"/>
    <mergeCell ref="T36:X36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="90" zoomScaleNormal="90" workbookViewId="0">
      <selection activeCell="AJ45" sqref="AJ4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thickBot="1" x14ac:dyDescent="0.25">
      <c r="A1" s="183" t="s">
        <v>18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</row>
    <row r="2" spans="1:38" s="4" customFormat="1" ht="20.100000000000001" customHeight="1" thickBot="1" x14ac:dyDescent="0.25">
      <c r="A2" s="186" t="s">
        <v>12</v>
      </c>
      <c r="B2" s="181" t="s">
        <v>214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2"/>
    </row>
    <row r="3" spans="1:38" s="5" customFormat="1" ht="20.100000000000001" customHeight="1" x14ac:dyDescent="0.2">
      <c r="A3" s="187"/>
      <c r="B3" s="20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206">
        <v>30</v>
      </c>
      <c r="AF3" s="176">
        <v>31</v>
      </c>
      <c r="AG3" s="133" t="s">
        <v>29</v>
      </c>
      <c r="AH3" s="107" t="s">
        <v>27</v>
      </c>
    </row>
    <row r="4" spans="1:38" s="5" customFormat="1" ht="20.100000000000001" customHeight="1" thickBot="1" x14ac:dyDescent="0.25">
      <c r="A4" s="188"/>
      <c r="B4" s="20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207"/>
      <c r="AF4" s="177"/>
      <c r="AG4" s="134" t="s">
        <v>26</v>
      </c>
      <c r="AH4" s="108" t="s">
        <v>26</v>
      </c>
    </row>
    <row r="5" spans="1:38" s="5" customFormat="1" x14ac:dyDescent="0.2">
      <c r="A5" s="95" t="s">
        <v>31</v>
      </c>
      <c r="B5" s="158">
        <v>38</v>
      </c>
      <c r="C5" s="158">
        <v>33</v>
      </c>
      <c r="D5" s="158">
        <v>25</v>
      </c>
      <c r="E5" s="158">
        <v>23</v>
      </c>
      <c r="F5" s="158">
        <v>16</v>
      </c>
      <c r="G5" s="158">
        <v>49</v>
      </c>
      <c r="H5" s="158">
        <v>49</v>
      </c>
      <c r="I5" s="158">
        <v>36</v>
      </c>
      <c r="J5" s="158">
        <v>25</v>
      </c>
      <c r="K5" s="158">
        <v>29</v>
      </c>
      <c r="L5" s="158">
        <v>23</v>
      </c>
      <c r="M5" s="158">
        <v>33</v>
      </c>
      <c r="N5" s="158">
        <v>59</v>
      </c>
      <c r="O5" s="158">
        <v>40</v>
      </c>
      <c r="P5" s="158">
        <v>30</v>
      </c>
      <c r="Q5" s="158">
        <v>27</v>
      </c>
      <c r="R5" s="158">
        <v>26</v>
      </c>
      <c r="S5" s="158">
        <v>29</v>
      </c>
      <c r="T5" s="158">
        <v>22</v>
      </c>
      <c r="U5" s="158">
        <v>20</v>
      </c>
      <c r="V5" s="158">
        <v>25</v>
      </c>
      <c r="W5" s="158">
        <v>51</v>
      </c>
      <c r="X5" s="158">
        <v>52</v>
      </c>
      <c r="Y5" s="158">
        <v>34</v>
      </c>
      <c r="Z5" s="158">
        <v>30</v>
      </c>
      <c r="AA5" s="158">
        <v>32</v>
      </c>
      <c r="AB5" s="158">
        <v>33</v>
      </c>
      <c r="AC5" s="158">
        <v>38</v>
      </c>
      <c r="AD5" s="158">
        <v>28</v>
      </c>
      <c r="AE5" s="158">
        <v>30</v>
      </c>
      <c r="AF5" s="158">
        <v>43</v>
      </c>
      <c r="AG5" s="131">
        <f t="shared" ref="AG5" si="1">MIN(B5:AF5)</f>
        <v>16</v>
      </c>
      <c r="AH5" s="109">
        <f t="shared" ref="AH5" si="2">AVERAGE(B5:AF5)</f>
        <v>33.161290322580648</v>
      </c>
    </row>
    <row r="6" spans="1:38" x14ac:dyDescent="0.2">
      <c r="A6" s="79" t="s">
        <v>93</v>
      </c>
      <c r="B6" s="158">
        <v>33</v>
      </c>
      <c r="C6" s="158">
        <v>36</v>
      </c>
      <c r="D6" s="158">
        <v>29</v>
      </c>
      <c r="E6" s="158">
        <v>27</v>
      </c>
      <c r="F6" s="158">
        <v>20</v>
      </c>
      <c r="G6" s="158">
        <v>34</v>
      </c>
      <c r="H6" s="158">
        <v>34</v>
      </c>
      <c r="I6" s="158">
        <v>42</v>
      </c>
      <c r="J6" s="158">
        <v>40</v>
      </c>
      <c r="K6" s="158">
        <v>24</v>
      </c>
      <c r="L6" s="158">
        <v>27</v>
      </c>
      <c r="M6" s="158">
        <v>41</v>
      </c>
      <c r="N6" s="158">
        <v>46</v>
      </c>
      <c r="O6" s="158">
        <v>42</v>
      </c>
      <c r="P6" s="158">
        <v>37</v>
      </c>
      <c r="Q6" s="158">
        <v>34</v>
      </c>
      <c r="R6" s="158">
        <v>34</v>
      </c>
      <c r="S6" s="158">
        <v>35</v>
      </c>
      <c r="T6" s="158">
        <v>30</v>
      </c>
      <c r="U6" s="158">
        <v>24</v>
      </c>
      <c r="V6" s="158">
        <v>32</v>
      </c>
      <c r="W6" s="158">
        <v>46</v>
      </c>
      <c r="X6" s="158">
        <v>29</v>
      </c>
      <c r="Y6" s="158">
        <v>31</v>
      </c>
      <c r="Z6" s="158">
        <v>20</v>
      </c>
      <c r="AA6" s="158">
        <v>32</v>
      </c>
      <c r="AB6" s="158">
        <v>36</v>
      </c>
      <c r="AC6" s="158">
        <v>38</v>
      </c>
      <c r="AD6" s="158">
        <v>33</v>
      </c>
      <c r="AE6" s="158">
        <v>50</v>
      </c>
      <c r="AF6" s="158">
        <v>64</v>
      </c>
      <c r="AG6" s="98">
        <f>MIN(B6:AF6)</f>
        <v>20</v>
      </c>
      <c r="AH6" s="135">
        <f>AVERAGE(B6:AF6)</f>
        <v>34.838709677419352</v>
      </c>
    </row>
    <row r="7" spans="1:38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26</v>
      </c>
      <c r="Z7" s="158">
        <v>32</v>
      </c>
      <c r="AA7" s="158">
        <v>33</v>
      </c>
      <c r="AB7" s="158">
        <v>30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98">
        <f>MIN(B7:AF7)</f>
        <v>26</v>
      </c>
      <c r="AH7" s="111">
        <f t="shared" ref="AH7" si="3">AVERAGE(B7:AF7)</f>
        <v>30.25</v>
      </c>
    </row>
    <row r="8" spans="1:38" x14ac:dyDescent="0.2">
      <c r="A8" s="79" t="s">
        <v>152</v>
      </c>
      <c r="B8" s="158">
        <v>45</v>
      </c>
      <c r="C8" s="158">
        <v>56</v>
      </c>
      <c r="D8" s="158">
        <v>48</v>
      </c>
      <c r="E8" s="158">
        <v>42</v>
      </c>
      <c r="F8" s="158">
        <v>54</v>
      </c>
      <c r="G8" s="158">
        <v>98</v>
      </c>
      <c r="H8" s="158">
        <v>65</v>
      </c>
      <c r="I8" s="158">
        <v>55</v>
      </c>
      <c r="J8" s="158">
        <v>53</v>
      </c>
      <c r="K8" s="158">
        <v>39</v>
      </c>
      <c r="L8" s="158">
        <v>52</v>
      </c>
      <c r="M8" s="158">
        <v>98</v>
      </c>
      <c r="N8" s="158">
        <v>74</v>
      </c>
      <c r="O8" s="158">
        <v>83</v>
      </c>
      <c r="P8" s="158">
        <v>61</v>
      </c>
      <c r="Q8" s="158">
        <v>50</v>
      </c>
      <c r="R8" s="158">
        <v>49</v>
      </c>
      <c r="S8" s="158">
        <v>53</v>
      </c>
      <c r="T8" s="158">
        <v>46</v>
      </c>
      <c r="U8" s="158">
        <v>40</v>
      </c>
      <c r="V8" s="158">
        <v>44</v>
      </c>
      <c r="W8" s="158">
        <v>60</v>
      </c>
      <c r="X8" s="158">
        <v>34</v>
      </c>
      <c r="Y8" s="158">
        <v>43</v>
      </c>
      <c r="Z8" s="158">
        <v>42</v>
      </c>
      <c r="AA8" s="158">
        <v>44</v>
      </c>
      <c r="AB8" s="158">
        <v>48</v>
      </c>
      <c r="AC8" s="158">
        <v>47</v>
      </c>
      <c r="AD8" s="158">
        <v>51</v>
      </c>
      <c r="AE8" s="158">
        <v>69</v>
      </c>
      <c r="AF8" s="158">
        <v>60</v>
      </c>
      <c r="AG8" s="99">
        <f t="shared" ref="AG8" si="4">MIN(B8:AF8)</f>
        <v>34</v>
      </c>
      <c r="AH8" s="111">
        <f t="shared" ref="AH8" si="5">AVERAGE(B8:AF8)</f>
        <v>54.935483870967744</v>
      </c>
    </row>
    <row r="9" spans="1:38" x14ac:dyDescent="0.2">
      <c r="A9" s="79" t="s">
        <v>32</v>
      </c>
      <c r="B9" s="158">
        <v>31</v>
      </c>
      <c r="C9" s="158">
        <v>45</v>
      </c>
      <c r="D9" s="158">
        <v>41</v>
      </c>
      <c r="E9" s="158">
        <v>36</v>
      </c>
      <c r="F9" s="158">
        <v>62</v>
      </c>
      <c r="G9" s="158">
        <v>87</v>
      </c>
      <c r="H9" s="158">
        <v>62</v>
      </c>
      <c r="I9" s="158">
        <v>43</v>
      </c>
      <c r="J9" s="158">
        <v>31</v>
      </c>
      <c r="K9" s="158">
        <v>30</v>
      </c>
      <c r="L9" s="158">
        <v>63</v>
      </c>
      <c r="M9" s="158">
        <v>83</v>
      </c>
      <c r="N9" s="158">
        <v>66</v>
      </c>
      <c r="O9" s="158">
        <v>62</v>
      </c>
      <c r="P9" s="158">
        <v>43</v>
      </c>
      <c r="Q9" s="158">
        <v>37</v>
      </c>
      <c r="R9" s="158">
        <v>38</v>
      </c>
      <c r="S9" s="158">
        <v>42</v>
      </c>
      <c r="T9" s="158">
        <v>28</v>
      </c>
      <c r="U9" s="158">
        <v>34</v>
      </c>
      <c r="V9" s="158">
        <v>39</v>
      </c>
      <c r="W9" s="158">
        <v>59</v>
      </c>
      <c r="X9" s="158">
        <v>26</v>
      </c>
      <c r="Y9" s="158">
        <v>28</v>
      </c>
      <c r="Z9" s="158">
        <v>26</v>
      </c>
      <c r="AA9" s="158">
        <v>36</v>
      </c>
      <c r="AB9" s="158">
        <v>41</v>
      </c>
      <c r="AC9" s="158">
        <v>34</v>
      </c>
      <c r="AD9" s="158">
        <v>33</v>
      </c>
      <c r="AE9" s="158">
        <v>62</v>
      </c>
      <c r="AF9" s="158">
        <v>79</v>
      </c>
      <c r="AG9" s="99">
        <f t="shared" ref="AG9" si="6">MIN(B9:AF9)</f>
        <v>26</v>
      </c>
      <c r="AH9" s="111">
        <f t="shared" ref="AH9" si="7">AVERAGE(B9:AF9)</f>
        <v>46.032258064516128</v>
      </c>
    </row>
    <row r="10" spans="1:38" x14ac:dyDescent="0.2">
      <c r="A10" s="79" t="s">
        <v>102</v>
      </c>
      <c r="B10" s="158">
        <v>38</v>
      </c>
      <c r="C10" s="158">
        <v>49</v>
      </c>
      <c r="D10" s="158">
        <v>45</v>
      </c>
      <c r="E10" s="158">
        <v>38</v>
      </c>
      <c r="F10" s="158">
        <v>49</v>
      </c>
      <c r="G10" s="158">
        <v>72</v>
      </c>
      <c r="H10" s="158">
        <v>58</v>
      </c>
      <c r="I10" s="158">
        <v>44</v>
      </c>
      <c r="J10" s="158">
        <v>38</v>
      </c>
      <c r="K10" s="158">
        <v>33</v>
      </c>
      <c r="L10" s="158">
        <v>36</v>
      </c>
      <c r="M10" s="158">
        <v>78</v>
      </c>
      <c r="N10" s="158">
        <v>69</v>
      </c>
      <c r="O10" s="158">
        <v>54</v>
      </c>
      <c r="P10" s="158">
        <v>40</v>
      </c>
      <c r="Q10" s="158">
        <v>37</v>
      </c>
      <c r="R10" s="158">
        <v>37</v>
      </c>
      <c r="S10" s="158">
        <v>44</v>
      </c>
      <c r="T10" s="158">
        <v>35</v>
      </c>
      <c r="U10" s="158">
        <v>34</v>
      </c>
      <c r="V10" s="158">
        <v>42</v>
      </c>
      <c r="W10" s="158">
        <v>63</v>
      </c>
      <c r="X10" s="158">
        <v>32</v>
      </c>
      <c r="Y10" s="158">
        <v>27</v>
      </c>
      <c r="Z10" s="158">
        <v>37</v>
      </c>
      <c r="AA10" s="158">
        <v>43</v>
      </c>
      <c r="AB10" s="158">
        <v>40</v>
      </c>
      <c r="AC10" s="158">
        <v>37</v>
      </c>
      <c r="AD10" s="158">
        <v>43</v>
      </c>
      <c r="AE10" s="158">
        <v>57</v>
      </c>
      <c r="AF10" s="158">
        <v>63</v>
      </c>
      <c r="AG10" s="99">
        <f t="shared" ref="AG10" si="8">MIN(B10:AF10)</f>
        <v>27</v>
      </c>
      <c r="AH10" s="111">
        <f t="shared" ref="AH10" si="9">AVERAGE(B10:AF10)</f>
        <v>45.548387096774192</v>
      </c>
    </row>
    <row r="11" spans="1:38" x14ac:dyDescent="0.2">
      <c r="A11" s="79" t="s">
        <v>108</v>
      </c>
      <c r="B11" s="158">
        <v>40</v>
      </c>
      <c r="C11" s="158">
        <v>48</v>
      </c>
      <c r="D11" s="158">
        <v>36</v>
      </c>
      <c r="E11" s="158">
        <v>34</v>
      </c>
      <c r="F11" s="158">
        <v>30</v>
      </c>
      <c r="G11" s="158">
        <v>75</v>
      </c>
      <c r="H11" s="158">
        <v>48</v>
      </c>
      <c r="I11" s="158">
        <v>46</v>
      </c>
      <c r="J11" s="158">
        <v>42</v>
      </c>
      <c r="K11" s="158">
        <v>29</v>
      </c>
      <c r="L11" s="158">
        <v>36</v>
      </c>
      <c r="M11" s="158">
        <v>84</v>
      </c>
      <c r="N11" s="158">
        <v>69</v>
      </c>
      <c r="O11" s="158">
        <v>76</v>
      </c>
      <c r="P11" s="158">
        <v>49</v>
      </c>
      <c r="Q11" s="158">
        <v>43</v>
      </c>
      <c r="R11" s="158">
        <v>43</v>
      </c>
      <c r="S11" s="158">
        <v>43</v>
      </c>
      <c r="T11" s="158">
        <v>36</v>
      </c>
      <c r="U11" s="158">
        <v>33</v>
      </c>
      <c r="V11" s="158">
        <v>37</v>
      </c>
      <c r="W11" s="158">
        <v>71</v>
      </c>
      <c r="X11" s="158">
        <v>29</v>
      </c>
      <c r="Y11" s="158">
        <v>34</v>
      </c>
      <c r="Z11" s="158">
        <v>20</v>
      </c>
      <c r="AA11" s="158">
        <v>34</v>
      </c>
      <c r="AB11" s="158">
        <v>42</v>
      </c>
      <c r="AC11" s="158">
        <v>47</v>
      </c>
      <c r="AD11" s="158">
        <v>39</v>
      </c>
      <c r="AE11" s="158">
        <v>66</v>
      </c>
      <c r="AF11" s="158">
        <v>74</v>
      </c>
      <c r="AG11" s="99">
        <f t="shared" ref="AG11" si="10">MIN(B11:AF11)</f>
        <v>20</v>
      </c>
      <c r="AH11" s="111">
        <f t="shared" ref="AH11" si="11">AVERAGE(B11:AF11)</f>
        <v>46.225806451612904</v>
      </c>
    </row>
    <row r="12" spans="1:38" x14ac:dyDescent="0.2">
      <c r="A12" s="79" t="s">
        <v>1</v>
      </c>
      <c r="B12" s="158">
        <v>33</v>
      </c>
      <c r="C12" s="158">
        <v>39</v>
      </c>
      <c r="D12" s="158">
        <v>30</v>
      </c>
      <c r="E12" s="158">
        <v>25</v>
      </c>
      <c r="F12" s="158">
        <v>22</v>
      </c>
      <c r="G12" s="158">
        <v>52</v>
      </c>
      <c r="H12" s="158">
        <v>63</v>
      </c>
      <c r="I12" s="158">
        <v>29</v>
      </c>
      <c r="J12" s="158">
        <v>21</v>
      </c>
      <c r="K12" s="158">
        <v>22</v>
      </c>
      <c r="L12" s="158">
        <v>25</v>
      </c>
      <c r="M12" s="158">
        <v>48</v>
      </c>
      <c r="N12" s="158">
        <v>57</v>
      </c>
      <c r="O12" s="158">
        <v>40</v>
      </c>
      <c r="P12" s="158">
        <v>31</v>
      </c>
      <c r="Q12" s="158">
        <v>28</v>
      </c>
      <c r="R12" s="158">
        <v>21</v>
      </c>
      <c r="S12" s="158">
        <v>32</v>
      </c>
      <c r="T12" s="158">
        <v>20</v>
      </c>
      <c r="U12" s="158">
        <v>24</v>
      </c>
      <c r="V12" s="158">
        <v>32</v>
      </c>
      <c r="W12" s="158">
        <v>52</v>
      </c>
      <c r="X12" s="158">
        <v>43</v>
      </c>
      <c r="Y12" s="158">
        <v>26</v>
      </c>
      <c r="Z12" s="158">
        <v>32</v>
      </c>
      <c r="AA12" s="158">
        <v>37</v>
      </c>
      <c r="AB12" s="158">
        <v>33</v>
      </c>
      <c r="AC12" s="158">
        <v>43</v>
      </c>
      <c r="AD12" s="158">
        <v>41</v>
      </c>
      <c r="AE12" s="158">
        <v>39</v>
      </c>
      <c r="AF12" s="158">
        <v>47</v>
      </c>
      <c r="AG12" s="99">
        <f t="shared" ref="AG12:AG17" si="12">MIN(B12:AF12)</f>
        <v>20</v>
      </c>
      <c r="AH12" s="111">
        <f t="shared" ref="AH12:AH17" si="13">AVERAGE(B12:AF12)</f>
        <v>35.064516129032256</v>
      </c>
      <c r="AJ12" s="11" t="s">
        <v>37</v>
      </c>
    </row>
    <row r="13" spans="1:38" x14ac:dyDescent="0.2">
      <c r="A13" s="79" t="s">
        <v>2</v>
      </c>
      <c r="B13" s="158">
        <v>43</v>
      </c>
      <c r="C13" s="158">
        <v>32</v>
      </c>
      <c r="D13" s="158">
        <v>28</v>
      </c>
      <c r="E13" s="158">
        <v>24</v>
      </c>
      <c r="F13" s="158">
        <v>22</v>
      </c>
      <c r="G13" s="158">
        <v>23</v>
      </c>
      <c r="H13" s="158">
        <v>40</v>
      </c>
      <c r="I13" s="158">
        <v>24</v>
      </c>
      <c r="J13" s="158">
        <v>28</v>
      </c>
      <c r="K13" s="158">
        <v>29</v>
      </c>
      <c r="L13" s="158">
        <v>31</v>
      </c>
      <c r="M13" s="158">
        <v>32</v>
      </c>
      <c r="N13" s="158">
        <v>43</v>
      </c>
      <c r="O13" s="158">
        <v>42</v>
      </c>
      <c r="P13" s="158">
        <v>33</v>
      </c>
      <c r="Q13" s="158">
        <v>26</v>
      </c>
      <c r="R13" s="158">
        <v>30</v>
      </c>
      <c r="S13" s="158">
        <v>25</v>
      </c>
      <c r="T13" s="158">
        <v>22</v>
      </c>
      <c r="U13" s="158">
        <v>23</v>
      </c>
      <c r="V13" s="158">
        <v>24</v>
      </c>
      <c r="W13" s="158">
        <v>47</v>
      </c>
      <c r="X13" s="158">
        <v>78</v>
      </c>
      <c r="Y13" s="158">
        <v>38</v>
      </c>
      <c r="Z13" s="158">
        <v>33</v>
      </c>
      <c r="AA13" s="158">
        <v>33</v>
      </c>
      <c r="AB13" s="158">
        <v>33</v>
      </c>
      <c r="AC13" s="158">
        <v>38</v>
      </c>
      <c r="AD13" s="158">
        <v>28</v>
      </c>
      <c r="AE13" s="158">
        <v>26</v>
      </c>
      <c r="AF13" s="158">
        <v>44</v>
      </c>
      <c r="AG13" s="99">
        <f t="shared" si="12"/>
        <v>22</v>
      </c>
      <c r="AH13" s="111">
        <f>AVERAGE(B13:AF13)</f>
        <v>32.967741935483872</v>
      </c>
      <c r="AI13" s="11" t="s">
        <v>37</v>
      </c>
      <c r="AJ13" s="11" t="s">
        <v>37</v>
      </c>
    </row>
    <row r="14" spans="1:38" x14ac:dyDescent="0.2">
      <c r="A14" s="79" t="s">
        <v>3</v>
      </c>
      <c r="B14" s="158">
        <v>30</v>
      </c>
      <c r="C14" s="158">
        <v>40</v>
      </c>
      <c r="D14" s="158">
        <v>37</v>
      </c>
      <c r="E14" s="158">
        <v>37</v>
      </c>
      <c r="F14" s="158">
        <v>54</v>
      </c>
      <c r="G14" s="158">
        <v>70</v>
      </c>
      <c r="H14" s="158">
        <v>62</v>
      </c>
      <c r="I14" s="158">
        <v>42</v>
      </c>
      <c r="J14" s="158">
        <v>31</v>
      </c>
      <c r="K14" s="158">
        <v>25</v>
      </c>
      <c r="L14" s="158">
        <v>37</v>
      </c>
      <c r="M14" s="158">
        <v>66</v>
      </c>
      <c r="N14" s="158">
        <v>47</v>
      </c>
      <c r="O14" s="158">
        <v>43</v>
      </c>
      <c r="P14" s="158">
        <v>32</v>
      </c>
      <c r="Q14" s="158">
        <v>28</v>
      </c>
      <c r="R14" s="158">
        <v>20</v>
      </c>
      <c r="S14" s="158">
        <v>27</v>
      </c>
      <c r="T14" s="158">
        <v>25</v>
      </c>
      <c r="U14" s="158">
        <v>27</v>
      </c>
      <c r="V14" s="158">
        <v>39</v>
      </c>
      <c r="W14" s="158">
        <v>60</v>
      </c>
      <c r="X14" s="158">
        <v>38</v>
      </c>
      <c r="Y14" s="158">
        <v>32</v>
      </c>
      <c r="Z14" s="158">
        <v>37</v>
      </c>
      <c r="AA14" s="158">
        <v>35</v>
      </c>
      <c r="AB14" s="158">
        <v>37</v>
      </c>
      <c r="AC14" s="158">
        <v>33</v>
      </c>
      <c r="AD14" s="158">
        <v>33</v>
      </c>
      <c r="AE14" s="158">
        <v>56</v>
      </c>
      <c r="AF14" s="158">
        <v>45</v>
      </c>
      <c r="AG14" s="99">
        <f t="shared" si="12"/>
        <v>20</v>
      </c>
      <c r="AH14" s="111">
        <f t="shared" si="13"/>
        <v>39.516129032258064</v>
      </c>
      <c r="AI14" s="11" t="s">
        <v>37</v>
      </c>
    </row>
    <row r="15" spans="1:38" x14ac:dyDescent="0.2">
      <c r="A15" s="79" t="s">
        <v>34</v>
      </c>
      <c r="B15" s="158">
        <v>43</v>
      </c>
      <c r="C15" s="158">
        <v>39</v>
      </c>
      <c r="D15" s="158">
        <v>27</v>
      </c>
      <c r="E15" s="158">
        <v>20</v>
      </c>
      <c r="F15" s="158">
        <v>21</v>
      </c>
      <c r="G15" s="158">
        <v>43</v>
      </c>
      <c r="H15" s="158">
        <v>48</v>
      </c>
      <c r="I15" s="158">
        <v>23</v>
      </c>
      <c r="J15" s="158">
        <v>22</v>
      </c>
      <c r="K15" s="158">
        <v>31</v>
      </c>
      <c r="L15" s="158">
        <v>28</v>
      </c>
      <c r="M15" s="158">
        <v>31</v>
      </c>
      <c r="N15" s="158">
        <v>42</v>
      </c>
      <c r="O15" s="158">
        <v>34</v>
      </c>
      <c r="P15" s="158">
        <v>36</v>
      </c>
      <c r="Q15" s="158">
        <v>35</v>
      </c>
      <c r="R15" s="158">
        <v>34</v>
      </c>
      <c r="S15" s="158">
        <v>25</v>
      </c>
      <c r="T15" s="158">
        <v>23</v>
      </c>
      <c r="U15" s="158">
        <v>23</v>
      </c>
      <c r="V15" s="158">
        <v>27</v>
      </c>
      <c r="W15" s="158">
        <v>53</v>
      </c>
      <c r="X15" s="158">
        <v>88</v>
      </c>
      <c r="Y15" s="158">
        <v>47</v>
      </c>
      <c r="Z15" s="158">
        <v>43</v>
      </c>
      <c r="AA15" s="158">
        <v>31</v>
      </c>
      <c r="AB15" s="158">
        <v>35</v>
      </c>
      <c r="AC15" s="158">
        <v>40</v>
      </c>
      <c r="AD15" s="158">
        <v>36</v>
      </c>
      <c r="AE15" s="158">
        <v>27</v>
      </c>
      <c r="AF15" s="158">
        <v>36</v>
      </c>
      <c r="AG15" s="99">
        <f>MIN(B15:AF15)</f>
        <v>20</v>
      </c>
      <c r="AH15" s="111">
        <f>AVERAGE(B15:AF15)</f>
        <v>35.193548387096776</v>
      </c>
      <c r="AJ15" t="s">
        <v>37</v>
      </c>
      <c r="AL15" t="s">
        <v>37</v>
      </c>
    </row>
    <row r="16" spans="1:38" x14ac:dyDescent="0.2">
      <c r="A16" s="79" t="s">
        <v>4</v>
      </c>
      <c r="B16" s="158">
        <v>36</v>
      </c>
      <c r="C16" s="158">
        <v>35</v>
      </c>
      <c r="D16" s="158">
        <v>27</v>
      </c>
      <c r="E16" s="158">
        <v>25</v>
      </c>
      <c r="F16" s="158">
        <v>21</v>
      </c>
      <c r="G16" s="158">
        <v>52</v>
      </c>
      <c r="H16" s="158">
        <v>71</v>
      </c>
      <c r="I16" s="158">
        <v>32</v>
      </c>
      <c r="J16" s="158">
        <v>24</v>
      </c>
      <c r="K16" s="158">
        <v>22</v>
      </c>
      <c r="L16" s="158">
        <v>23</v>
      </c>
      <c r="M16" s="158">
        <v>49</v>
      </c>
      <c r="N16" s="158">
        <v>48</v>
      </c>
      <c r="O16" s="158">
        <v>36</v>
      </c>
      <c r="P16" s="158">
        <v>29</v>
      </c>
      <c r="Q16" s="158">
        <v>31</v>
      </c>
      <c r="R16" s="158">
        <v>25</v>
      </c>
      <c r="S16" s="158">
        <v>21</v>
      </c>
      <c r="T16" s="158">
        <v>23</v>
      </c>
      <c r="U16" s="158">
        <v>23</v>
      </c>
      <c r="V16" s="158">
        <v>28</v>
      </c>
      <c r="W16" s="158">
        <v>57</v>
      </c>
      <c r="X16" s="158">
        <v>77</v>
      </c>
      <c r="Y16" s="158">
        <v>47</v>
      </c>
      <c r="Z16" s="158">
        <v>43</v>
      </c>
      <c r="AA16" s="158">
        <v>33</v>
      </c>
      <c r="AB16" s="158">
        <v>38</v>
      </c>
      <c r="AC16" s="158">
        <v>39</v>
      </c>
      <c r="AD16" s="158">
        <v>34</v>
      </c>
      <c r="AE16" s="158">
        <v>36</v>
      </c>
      <c r="AF16" s="158">
        <v>41</v>
      </c>
      <c r="AG16" s="99">
        <f t="shared" si="12"/>
        <v>21</v>
      </c>
      <c r="AH16" s="111">
        <f t="shared" si="13"/>
        <v>36.322580645161288</v>
      </c>
      <c r="AK16" t="s">
        <v>37</v>
      </c>
      <c r="AL16" t="s">
        <v>37</v>
      </c>
    </row>
    <row r="17" spans="1:39" x14ac:dyDescent="0.2">
      <c r="A17" s="79" t="s">
        <v>153</v>
      </c>
      <c r="B17" s="158">
        <v>34</v>
      </c>
      <c r="C17" s="158">
        <v>41</v>
      </c>
      <c r="D17" s="158">
        <v>32</v>
      </c>
      <c r="E17" s="158">
        <v>30</v>
      </c>
      <c r="F17" s="158">
        <v>25</v>
      </c>
      <c r="G17" s="158">
        <v>75</v>
      </c>
      <c r="H17" s="158">
        <v>41</v>
      </c>
      <c r="I17" s="158">
        <v>45</v>
      </c>
      <c r="J17" s="158">
        <v>40</v>
      </c>
      <c r="K17" s="158">
        <v>28</v>
      </c>
      <c r="L17" s="158">
        <v>35</v>
      </c>
      <c r="M17" s="158">
        <v>82</v>
      </c>
      <c r="N17" s="158">
        <v>56</v>
      </c>
      <c r="O17" s="158">
        <v>66</v>
      </c>
      <c r="P17" s="158">
        <v>49</v>
      </c>
      <c r="Q17" s="158">
        <v>44</v>
      </c>
      <c r="R17" s="158">
        <v>41</v>
      </c>
      <c r="S17" s="158">
        <v>35</v>
      </c>
      <c r="T17" s="158">
        <v>35</v>
      </c>
      <c r="U17" s="158">
        <v>30</v>
      </c>
      <c r="V17" s="158">
        <v>36</v>
      </c>
      <c r="W17" s="158">
        <v>51</v>
      </c>
      <c r="X17" s="158">
        <v>28</v>
      </c>
      <c r="Y17" s="158">
        <v>33</v>
      </c>
      <c r="Z17" s="158">
        <v>26</v>
      </c>
      <c r="AA17" s="158">
        <v>29</v>
      </c>
      <c r="AB17" s="158">
        <v>38</v>
      </c>
      <c r="AC17" s="158">
        <v>44</v>
      </c>
      <c r="AD17" s="158">
        <v>46</v>
      </c>
      <c r="AE17" s="158">
        <v>65</v>
      </c>
      <c r="AF17" s="158">
        <v>54</v>
      </c>
      <c r="AG17" s="99">
        <f t="shared" si="12"/>
        <v>25</v>
      </c>
      <c r="AH17" s="111">
        <f t="shared" si="13"/>
        <v>42.387096774193552</v>
      </c>
      <c r="AI17" s="11" t="s">
        <v>37</v>
      </c>
      <c r="AJ17" t="s">
        <v>37</v>
      </c>
    </row>
    <row r="18" spans="1:39" x14ac:dyDescent="0.2">
      <c r="A18" s="79" t="s">
        <v>154</v>
      </c>
      <c r="B18" s="158">
        <v>37</v>
      </c>
      <c r="C18" s="158">
        <v>42</v>
      </c>
      <c r="D18" s="158">
        <v>33</v>
      </c>
      <c r="E18" s="158">
        <v>31</v>
      </c>
      <c r="F18" s="158">
        <v>26</v>
      </c>
      <c r="G18" s="158">
        <v>62</v>
      </c>
      <c r="H18" s="158">
        <v>43</v>
      </c>
      <c r="I18" s="158">
        <v>43</v>
      </c>
      <c r="J18" s="158">
        <v>34</v>
      </c>
      <c r="K18" s="158">
        <v>28</v>
      </c>
      <c r="L18" s="158">
        <v>28</v>
      </c>
      <c r="M18" s="158">
        <v>65</v>
      </c>
      <c r="N18" s="158">
        <v>61</v>
      </c>
      <c r="O18" s="158">
        <v>61</v>
      </c>
      <c r="P18" s="158">
        <v>42</v>
      </c>
      <c r="Q18" s="158">
        <v>39</v>
      </c>
      <c r="R18" s="158">
        <v>39</v>
      </c>
      <c r="S18" s="158">
        <v>38</v>
      </c>
      <c r="T18" s="158">
        <v>29</v>
      </c>
      <c r="U18" s="158">
        <v>32</v>
      </c>
      <c r="V18" s="158">
        <v>34</v>
      </c>
      <c r="W18" s="158">
        <v>55</v>
      </c>
      <c r="X18" s="158">
        <v>30</v>
      </c>
      <c r="Y18" s="158">
        <v>30</v>
      </c>
      <c r="Z18" s="158">
        <v>30</v>
      </c>
      <c r="AA18" s="158">
        <v>34</v>
      </c>
      <c r="AB18" s="158">
        <v>38</v>
      </c>
      <c r="AC18" s="158">
        <v>42</v>
      </c>
      <c r="AD18" s="158">
        <v>32</v>
      </c>
      <c r="AE18" s="158">
        <v>56</v>
      </c>
      <c r="AF18" s="158">
        <v>63</v>
      </c>
      <c r="AG18" s="99">
        <f>MIN(B18:AF18)</f>
        <v>26</v>
      </c>
      <c r="AH18" s="111">
        <f>AVERAGE(B18:AF18)</f>
        <v>40.548387096774192</v>
      </c>
      <c r="AJ18" t="s">
        <v>37</v>
      </c>
      <c r="AM18" t="s">
        <v>37</v>
      </c>
    </row>
    <row r="19" spans="1:39" x14ac:dyDescent="0.2">
      <c r="A19" s="79" t="s">
        <v>5</v>
      </c>
      <c r="B19" s="158">
        <v>37</v>
      </c>
      <c r="C19" s="158">
        <v>42</v>
      </c>
      <c r="D19" s="158">
        <v>34</v>
      </c>
      <c r="E19" s="158">
        <v>29</v>
      </c>
      <c r="F19" s="158">
        <v>24</v>
      </c>
      <c r="G19" s="158">
        <v>72</v>
      </c>
      <c r="H19" s="158">
        <v>36</v>
      </c>
      <c r="I19" s="158">
        <v>47</v>
      </c>
      <c r="J19" s="158">
        <v>39</v>
      </c>
      <c r="K19" s="158">
        <v>29</v>
      </c>
      <c r="L19" s="158">
        <v>32</v>
      </c>
      <c r="M19" s="158">
        <v>73</v>
      </c>
      <c r="N19" s="158">
        <v>58</v>
      </c>
      <c r="O19" s="158">
        <v>68</v>
      </c>
      <c r="P19" s="158">
        <v>46</v>
      </c>
      <c r="Q19" s="158">
        <v>42</v>
      </c>
      <c r="R19" s="158">
        <v>35</v>
      </c>
      <c r="S19" s="158">
        <v>30</v>
      </c>
      <c r="T19" s="158">
        <v>34</v>
      </c>
      <c r="U19" s="158">
        <v>29</v>
      </c>
      <c r="V19" s="158">
        <v>32</v>
      </c>
      <c r="W19" s="158">
        <v>51</v>
      </c>
      <c r="X19" s="158">
        <v>25</v>
      </c>
      <c r="Y19" s="158">
        <v>35</v>
      </c>
      <c r="Z19" s="158">
        <v>26</v>
      </c>
      <c r="AA19" s="158">
        <v>30</v>
      </c>
      <c r="AB19" s="158">
        <v>36</v>
      </c>
      <c r="AC19" s="158">
        <v>40</v>
      </c>
      <c r="AD19" s="158">
        <v>41</v>
      </c>
      <c r="AE19" s="158">
        <v>70</v>
      </c>
      <c r="AF19" s="158">
        <v>66</v>
      </c>
      <c r="AG19" s="99">
        <f>MIN(B19:AF19)</f>
        <v>24</v>
      </c>
      <c r="AH19" s="111">
        <f>AVERAGE(B19:AF19)</f>
        <v>41.548387096774192</v>
      </c>
      <c r="AJ19" t="s">
        <v>37</v>
      </c>
      <c r="AK19" t="s">
        <v>37</v>
      </c>
      <c r="AL19" t="s">
        <v>37</v>
      </c>
    </row>
    <row r="20" spans="1:39" x14ac:dyDescent="0.2">
      <c r="A20" s="79" t="s">
        <v>6</v>
      </c>
      <c r="B20" s="158">
        <v>33</v>
      </c>
      <c r="C20" s="158">
        <v>36</v>
      </c>
      <c r="D20" s="158">
        <v>27</v>
      </c>
      <c r="E20" s="158">
        <v>23</v>
      </c>
      <c r="F20" s="158">
        <v>19</v>
      </c>
      <c r="G20" s="158">
        <v>62</v>
      </c>
      <c r="H20" s="158">
        <v>34</v>
      </c>
      <c r="I20" s="158">
        <v>41</v>
      </c>
      <c r="J20" s="158">
        <v>33</v>
      </c>
      <c r="K20" s="158">
        <v>25</v>
      </c>
      <c r="L20" s="158">
        <v>24</v>
      </c>
      <c r="M20" s="158">
        <v>83</v>
      </c>
      <c r="N20" s="158">
        <v>44</v>
      </c>
      <c r="O20" s="158">
        <v>49</v>
      </c>
      <c r="P20" s="158">
        <v>39</v>
      </c>
      <c r="Q20" s="158">
        <v>32</v>
      </c>
      <c r="R20" s="158">
        <v>32</v>
      </c>
      <c r="S20" s="158">
        <v>33</v>
      </c>
      <c r="T20" s="158">
        <v>31</v>
      </c>
      <c r="U20" s="158">
        <v>25</v>
      </c>
      <c r="V20" s="158">
        <v>29</v>
      </c>
      <c r="W20" s="158">
        <v>51</v>
      </c>
      <c r="X20" s="158">
        <v>27</v>
      </c>
      <c r="Y20" s="158">
        <v>28</v>
      </c>
      <c r="Z20" s="158">
        <v>22</v>
      </c>
      <c r="AA20" s="158">
        <v>27</v>
      </c>
      <c r="AB20" s="158">
        <v>31</v>
      </c>
      <c r="AC20" s="158">
        <v>35</v>
      </c>
      <c r="AD20" s="158">
        <v>30</v>
      </c>
      <c r="AE20" s="158">
        <v>52</v>
      </c>
      <c r="AF20" s="158">
        <v>64</v>
      </c>
      <c r="AG20" s="99">
        <f>MIN(B20:AF20)</f>
        <v>19</v>
      </c>
      <c r="AH20" s="111">
        <f>AVERAGE(B20:AF20)</f>
        <v>36.161290322580648</v>
      </c>
      <c r="AL20" t="s">
        <v>37</v>
      </c>
    </row>
    <row r="21" spans="1:39" x14ac:dyDescent="0.2">
      <c r="A21" s="79" t="s">
        <v>33</v>
      </c>
      <c r="B21" s="158">
        <v>32</v>
      </c>
      <c r="C21" s="158">
        <v>45</v>
      </c>
      <c r="D21" s="158">
        <v>38</v>
      </c>
      <c r="E21" s="158">
        <v>33</v>
      </c>
      <c r="F21" s="158">
        <v>54</v>
      </c>
      <c r="G21" s="158">
        <v>73</v>
      </c>
      <c r="H21" s="158">
        <v>59</v>
      </c>
      <c r="I21" s="158">
        <v>38</v>
      </c>
      <c r="J21" s="158">
        <v>30</v>
      </c>
      <c r="K21" s="158">
        <v>28</v>
      </c>
      <c r="L21" s="158">
        <v>36</v>
      </c>
      <c r="M21" s="158">
        <v>79</v>
      </c>
      <c r="N21" s="158">
        <v>69</v>
      </c>
      <c r="O21" s="158">
        <v>59</v>
      </c>
      <c r="P21" s="158">
        <v>36</v>
      </c>
      <c r="Q21" s="158">
        <v>30</v>
      </c>
      <c r="R21" s="158">
        <v>31</v>
      </c>
      <c r="S21" s="158">
        <v>37</v>
      </c>
      <c r="T21" s="158">
        <v>27</v>
      </c>
      <c r="U21" s="158">
        <v>28</v>
      </c>
      <c r="V21" s="158">
        <v>36</v>
      </c>
      <c r="W21" s="158">
        <v>62</v>
      </c>
      <c r="X21" s="158">
        <v>29</v>
      </c>
      <c r="Y21" s="158">
        <v>33</v>
      </c>
      <c r="Z21" s="158">
        <v>33</v>
      </c>
      <c r="AA21" s="158">
        <v>35</v>
      </c>
      <c r="AB21" s="158">
        <v>36</v>
      </c>
      <c r="AC21" s="158">
        <v>36</v>
      </c>
      <c r="AD21" s="158">
        <v>34</v>
      </c>
      <c r="AE21" s="158">
        <v>68</v>
      </c>
      <c r="AF21" s="158">
        <v>64</v>
      </c>
      <c r="AG21" s="99">
        <f t="shared" ref="AG21" si="14">MIN(B21:AF21)</f>
        <v>27</v>
      </c>
      <c r="AH21" s="111">
        <f t="shared" ref="AH21" si="15">AVERAGE(B21:AF21)</f>
        <v>42.838709677419352</v>
      </c>
      <c r="AK21" t="s">
        <v>37</v>
      </c>
      <c r="AL21" t="s">
        <v>37</v>
      </c>
    </row>
    <row r="22" spans="1:39" x14ac:dyDescent="0.2">
      <c r="A22" s="79" t="s">
        <v>155</v>
      </c>
      <c r="B22" s="158">
        <v>41</v>
      </c>
      <c r="C22" s="158">
        <v>54</v>
      </c>
      <c r="D22" s="158">
        <v>45</v>
      </c>
      <c r="E22" s="158">
        <v>39</v>
      </c>
      <c r="F22" s="158">
        <v>37</v>
      </c>
      <c r="G22" s="158">
        <v>73</v>
      </c>
      <c r="H22" s="158">
        <v>53</v>
      </c>
      <c r="I22" s="158">
        <v>50</v>
      </c>
      <c r="J22" s="158">
        <v>53</v>
      </c>
      <c r="K22" s="158">
        <v>36</v>
      </c>
      <c r="L22" s="158">
        <v>44</v>
      </c>
      <c r="M22" s="158">
        <v>89</v>
      </c>
      <c r="N22" s="158">
        <v>70</v>
      </c>
      <c r="O22" s="158">
        <v>78</v>
      </c>
      <c r="P22" s="158">
        <v>50</v>
      </c>
      <c r="Q22" s="158">
        <v>46</v>
      </c>
      <c r="R22" s="158">
        <v>44</v>
      </c>
      <c r="S22" s="158">
        <v>48</v>
      </c>
      <c r="T22" s="158">
        <v>38</v>
      </c>
      <c r="U22" s="158">
        <v>41</v>
      </c>
      <c r="V22" s="158">
        <v>41</v>
      </c>
      <c r="W22" s="158">
        <v>71</v>
      </c>
      <c r="X22" s="158">
        <v>30</v>
      </c>
      <c r="Y22" s="158">
        <v>37</v>
      </c>
      <c r="Z22" s="158">
        <v>29</v>
      </c>
      <c r="AA22" s="158">
        <v>38</v>
      </c>
      <c r="AB22" s="158">
        <v>45</v>
      </c>
      <c r="AC22" s="158">
        <v>49</v>
      </c>
      <c r="AD22" s="158">
        <v>41</v>
      </c>
      <c r="AE22" s="158">
        <v>89</v>
      </c>
      <c r="AF22" s="158">
        <v>69</v>
      </c>
      <c r="AG22" s="99">
        <f>MIN(B22:AF22)</f>
        <v>29</v>
      </c>
      <c r="AH22" s="111">
        <f>AVERAGE(B22:AF22)</f>
        <v>50.58064516129032</v>
      </c>
      <c r="AI22" s="11" t="s">
        <v>37</v>
      </c>
      <c r="AJ22" t="s">
        <v>37</v>
      </c>
      <c r="AL22" t="s">
        <v>37</v>
      </c>
    </row>
    <row r="23" spans="1:39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>
        <v>32</v>
      </c>
      <c r="Z23" s="158">
        <v>39</v>
      </c>
      <c r="AA23" s="158">
        <v>37</v>
      </c>
      <c r="AB23" s="158">
        <v>46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99">
        <f t="shared" ref="AG23:AG24" si="16">MIN(B23:AF23)</f>
        <v>32</v>
      </c>
      <c r="AH23" s="111">
        <f t="shared" ref="AH23:AH24" si="17">AVERAGE(B23:AF23)</f>
        <v>38.5</v>
      </c>
      <c r="AJ23" s="5" t="s">
        <v>37</v>
      </c>
    </row>
    <row r="24" spans="1:39" x14ac:dyDescent="0.2">
      <c r="A24" s="79" t="s">
        <v>156</v>
      </c>
      <c r="B24" s="158">
        <v>41</v>
      </c>
      <c r="C24" s="158">
        <v>48</v>
      </c>
      <c r="D24" s="158">
        <v>37</v>
      </c>
      <c r="E24" s="158">
        <v>33</v>
      </c>
      <c r="F24" s="158">
        <v>29</v>
      </c>
      <c r="G24" s="158">
        <v>72</v>
      </c>
      <c r="H24" s="158">
        <v>62</v>
      </c>
      <c r="I24" s="158">
        <v>47</v>
      </c>
      <c r="J24" s="158">
        <v>39</v>
      </c>
      <c r="K24" s="158">
        <v>33</v>
      </c>
      <c r="L24" s="158">
        <v>34</v>
      </c>
      <c r="M24" s="158">
        <v>71</v>
      </c>
      <c r="N24" s="158">
        <v>71</v>
      </c>
      <c r="O24" s="158">
        <v>63</v>
      </c>
      <c r="P24" s="158">
        <v>57</v>
      </c>
      <c r="Q24" s="158">
        <v>47</v>
      </c>
      <c r="R24" s="158">
        <v>43</v>
      </c>
      <c r="S24" s="158">
        <v>48</v>
      </c>
      <c r="T24" s="158">
        <v>36</v>
      </c>
      <c r="U24" s="158">
        <v>34</v>
      </c>
      <c r="V24" s="158">
        <v>39</v>
      </c>
      <c r="W24" s="158">
        <v>56</v>
      </c>
      <c r="X24" s="158">
        <v>51</v>
      </c>
      <c r="Y24" s="158">
        <v>45</v>
      </c>
      <c r="Z24" s="158">
        <v>41</v>
      </c>
      <c r="AA24" s="158">
        <v>40</v>
      </c>
      <c r="AB24" s="158">
        <v>43</v>
      </c>
      <c r="AC24" s="158">
        <v>46</v>
      </c>
      <c r="AD24" s="158">
        <v>44</v>
      </c>
      <c r="AE24" s="158">
        <v>53</v>
      </c>
      <c r="AF24" s="158">
        <v>73</v>
      </c>
      <c r="AG24" s="99">
        <f t="shared" si="16"/>
        <v>29</v>
      </c>
      <c r="AH24" s="111">
        <f t="shared" si="17"/>
        <v>47.612903225806448</v>
      </c>
    </row>
    <row r="25" spans="1:39" x14ac:dyDescent="0.2">
      <c r="A25" s="79" t="s">
        <v>157</v>
      </c>
      <c r="B25" s="158">
        <v>60</v>
      </c>
      <c r="C25" s="158">
        <v>70</v>
      </c>
      <c r="D25" s="158">
        <v>67</v>
      </c>
      <c r="E25" s="158">
        <v>59</v>
      </c>
      <c r="F25" s="158">
        <v>55</v>
      </c>
      <c r="G25" s="158">
        <v>80</v>
      </c>
      <c r="H25" s="158">
        <v>78</v>
      </c>
      <c r="I25" s="158">
        <v>66</v>
      </c>
      <c r="J25" s="158">
        <v>54</v>
      </c>
      <c r="K25" s="158">
        <v>52</v>
      </c>
      <c r="L25" s="158">
        <v>56</v>
      </c>
      <c r="M25" s="158">
        <v>66</v>
      </c>
      <c r="N25" s="158">
        <v>67</v>
      </c>
      <c r="O25" s="158">
        <v>67</v>
      </c>
      <c r="P25" s="158">
        <v>62</v>
      </c>
      <c r="Q25" s="158">
        <v>58</v>
      </c>
      <c r="R25" s="158">
        <v>59</v>
      </c>
      <c r="S25" s="158">
        <v>62</v>
      </c>
      <c r="T25" s="158">
        <v>55</v>
      </c>
      <c r="U25" s="158">
        <v>57</v>
      </c>
      <c r="V25" s="158">
        <v>59</v>
      </c>
      <c r="W25" s="158">
        <v>85</v>
      </c>
      <c r="X25" s="158" t="s">
        <v>209</v>
      </c>
      <c r="Y25" s="158">
        <v>51</v>
      </c>
      <c r="Z25" s="158">
        <v>62</v>
      </c>
      <c r="AA25" s="158">
        <v>70</v>
      </c>
      <c r="AB25" s="158">
        <v>79</v>
      </c>
      <c r="AC25" s="158">
        <v>78</v>
      </c>
      <c r="AD25" s="158">
        <v>72</v>
      </c>
      <c r="AE25" s="158">
        <v>67</v>
      </c>
      <c r="AF25" s="158">
        <v>73</v>
      </c>
      <c r="AG25" s="99">
        <f t="shared" ref="AG25" si="18">MIN(B25:AF25)</f>
        <v>51</v>
      </c>
      <c r="AH25" s="111">
        <f t="shared" ref="AH25" si="19">AVERAGE(B25:AF25)</f>
        <v>64.86666666666666</v>
      </c>
      <c r="AJ25" t="s">
        <v>37</v>
      </c>
      <c r="AK25" t="s">
        <v>37</v>
      </c>
    </row>
    <row r="26" spans="1:39" x14ac:dyDescent="0.2">
      <c r="A26" s="79" t="s">
        <v>8</v>
      </c>
      <c r="B26" s="158">
        <v>39</v>
      </c>
      <c r="C26" s="158">
        <v>37</v>
      </c>
      <c r="D26" s="158">
        <v>46</v>
      </c>
      <c r="E26" s="158">
        <v>35</v>
      </c>
      <c r="F26" s="158">
        <v>46</v>
      </c>
      <c r="G26" s="158">
        <v>89</v>
      </c>
      <c r="H26" s="158">
        <v>61</v>
      </c>
      <c r="I26" s="158">
        <v>51</v>
      </c>
      <c r="J26" s="158">
        <v>57</v>
      </c>
      <c r="K26" s="158">
        <v>34</v>
      </c>
      <c r="L26" s="158">
        <v>38</v>
      </c>
      <c r="M26" s="158">
        <v>94</v>
      </c>
      <c r="N26" s="158">
        <v>71</v>
      </c>
      <c r="O26" s="158">
        <v>67</v>
      </c>
      <c r="P26" s="158">
        <v>53</v>
      </c>
      <c r="Q26" s="158">
        <v>39</v>
      </c>
      <c r="R26" s="158">
        <v>47</v>
      </c>
      <c r="S26" s="158">
        <v>45</v>
      </c>
      <c r="T26" s="158">
        <v>36</v>
      </c>
      <c r="U26" s="158">
        <v>34</v>
      </c>
      <c r="V26" s="158">
        <v>41</v>
      </c>
      <c r="W26" s="158">
        <v>61</v>
      </c>
      <c r="X26" s="158">
        <v>30</v>
      </c>
      <c r="Y26" s="158">
        <v>33</v>
      </c>
      <c r="Z26" s="158">
        <v>31</v>
      </c>
      <c r="AA26" s="158">
        <v>40</v>
      </c>
      <c r="AB26" s="158">
        <v>42</v>
      </c>
      <c r="AC26" s="158">
        <v>45</v>
      </c>
      <c r="AD26" s="158">
        <v>46</v>
      </c>
      <c r="AE26" s="158">
        <v>59</v>
      </c>
      <c r="AF26" s="158">
        <v>62</v>
      </c>
      <c r="AG26" s="99">
        <f t="shared" ref="AG26:AG28" si="20">MIN(B26:AF26)</f>
        <v>30</v>
      </c>
      <c r="AH26" s="111">
        <f t="shared" ref="AH26:AH28" si="21">AVERAGE(B26:AF26)</f>
        <v>48.677419354838712</v>
      </c>
      <c r="AI26" s="11" t="s">
        <v>37</v>
      </c>
      <c r="AK26" t="s">
        <v>37</v>
      </c>
      <c r="AL26" t="s">
        <v>37</v>
      </c>
      <c r="AM26" t="s">
        <v>37</v>
      </c>
    </row>
    <row r="27" spans="1:39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>
        <v>84</v>
      </c>
      <c r="H27" s="158">
        <v>50</v>
      </c>
      <c r="I27" s="158">
        <v>73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>
        <v>25</v>
      </c>
      <c r="Z27" s="158">
        <v>25</v>
      </c>
      <c r="AA27" s="158">
        <v>43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99">
        <f t="shared" si="20"/>
        <v>25</v>
      </c>
      <c r="AH27" s="111">
        <f t="shared" si="21"/>
        <v>50</v>
      </c>
      <c r="AL27" t="s">
        <v>37</v>
      </c>
    </row>
    <row r="28" spans="1:39" x14ac:dyDescent="0.2">
      <c r="A28" s="79" t="s">
        <v>158</v>
      </c>
      <c r="B28" s="158">
        <v>36</v>
      </c>
      <c r="C28" s="158">
        <v>39</v>
      </c>
      <c r="D28" s="158">
        <v>31</v>
      </c>
      <c r="E28" s="158">
        <v>26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>
        <v>31</v>
      </c>
      <c r="R28" s="158">
        <v>31</v>
      </c>
      <c r="S28" s="158">
        <v>33</v>
      </c>
      <c r="T28" s="158">
        <v>28</v>
      </c>
      <c r="U28" s="158">
        <v>24</v>
      </c>
      <c r="V28" s="158">
        <v>30</v>
      </c>
      <c r="W28" s="158">
        <v>77</v>
      </c>
      <c r="X28" s="158" t="s">
        <v>209</v>
      </c>
      <c r="Y28" s="158">
        <v>34</v>
      </c>
      <c r="Z28" s="158">
        <v>31</v>
      </c>
      <c r="AA28" s="158">
        <v>38</v>
      </c>
      <c r="AB28" s="158">
        <v>38</v>
      </c>
      <c r="AC28" s="158">
        <v>43</v>
      </c>
      <c r="AD28" s="158">
        <v>38</v>
      </c>
      <c r="AE28" s="158">
        <v>38</v>
      </c>
      <c r="AF28" s="158">
        <v>49</v>
      </c>
      <c r="AG28" s="99">
        <f t="shared" si="20"/>
        <v>24</v>
      </c>
      <c r="AH28" s="111">
        <f t="shared" si="21"/>
        <v>36.578947368421055</v>
      </c>
      <c r="AJ28" t="s">
        <v>37</v>
      </c>
      <c r="AL28" t="s">
        <v>37</v>
      </c>
    </row>
    <row r="29" spans="1:39" x14ac:dyDescent="0.2">
      <c r="A29" s="79" t="s">
        <v>10</v>
      </c>
      <c r="B29" s="158">
        <v>34</v>
      </c>
      <c r="C29" s="158">
        <v>39</v>
      </c>
      <c r="D29" s="158">
        <v>28</v>
      </c>
      <c r="E29" s="158">
        <v>27</v>
      </c>
      <c r="F29" s="158">
        <v>21</v>
      </c>
      <c r="G29" s="158">
        <v>62</v>
      </c>
      <c r="H29" s="158">
        <v>39</v>
      </c>
      <c r="I29" s="158">
        <v>38</v>
      </c>
      <c r="J29" s="158">
        <v>29</v>
      </c>
      <c r="K29" s="158">
        <v>27</v>
      </c>
      <c r="L29" s="158">
        <v>25</v>
      </c>
      <c r="M29" s="158">
        <v>64</v>
      </c>
      <c r="N29" s="158">
        <v>59</v>
      </c>
      <c r="O29" s="158">
        <v>55</v>
      </c>
      <c r="P29" s="158">
        <v>40</v>
      </c>
      <c r="Q29" s="158">
        <v>34</v>
      </c>
      <c r="R29" s="158">
        <v>34</v>
      </c>
      <c r="S29" s="158">
        <v>39</v>
      </c>
      <c r="T29" s="158">
        <v>26</v>
      </c>
      <c r="U29" s="158">
        <v>29</v>
      </c>
      <c r="V29" s="158">
        <v>30</v>
      </c>
      <c r="W29" s="158">
        <v>52</v>
      </c>
      <c r="X29" s="158">
        <v>31</v>
      </c>
      <c r="Y29" s="158">
        <v>28</v>
      </c>
      <c r="Z29" s="158">
        <v>31</v>
      </c>
      <c r="AA29" s="158">
        <v>35</v>
      </c>
      <c r="AB29" s="158">
        <v>34</v>
      </c>
      <c r="AC29" s="158">
        <v>39</v>
      </c>
      <c r="AD29" s="158">
        <v>33</v>
      </c>
      <c r="AE29" s="158">
        <v>51</v>
      </c>
      <c r="AF29" s="158">
        <v>62</v>
      </c>
      <c r="AG29" s="99">
        <f t="shared" ref="AG29:AG30" si="22">MIN(B29:AF29)</f>
        <v>21</v>
      </c>
      <c r="AH29" s="111">
        <f t="shared" ref="AH29:AH30" si="23">AVERAGE(B29:AF29)</f>
        <v>37.903225806451616</v>
      </c>
    </row>
    <row r="30" spans="1:39" x14ac:dyDescent="0.2">
      <c r="A30" s="79" t="s">
        <v>143</v>
      </c>
      <c r="B30" s="158">
        <v>42</v>
      </c>
      <c r="C30" s="158">
        <v>37</v>
      </c>
      <c r="D30" s="158">
        <v>29</v>
      </c>
      <c r="E30" s="158">
        <v>27</v>
      </c>
      <c r="F30" s="158">
        <v>20</v>
      </c>
      <c r="G30" s="158">
        <v>51</v>
      </c>
      <c r="H30" s="158">
        <v>44</v>
      </c>
      <c r="I30" s="158">
        <v>36</v>
      </c>
      <c r="J30" s="158">
        <v>29</v>
      </c>
      <c r="K30" s="158">
        <v>30</v>
      </c>
      <c r="L30" s="158">
        <v>24</v>
      </c>
      <c r="M30" s="158">
        <v>51</v>
      </c>
      <c r="N30" s="158">
        <v>48</v>
      </c>
      <c r="O30" s="158">
        <v>42</v>
      </c>
      <c r="P30" s="158">
        <v>36</v>
      </c>
      <c r="Q30" s="158">
        <v>33</v>
      </c>
      <c r="R30" s="158">
        <v>29</v>
      </c>
      <c r="S30" s="158">
        <v>36</v>
      </c>
      <c r="T30" s="158">
        <v>31</v>
      </c>
      <c r="U30" s="158">
        <v>24</v>
      </c>
      <c r="V30" s="158">
        <v>29</v>
      </c>
      <c r="W30" s="158">
        <v>49</v>
      </c>
      <c r="X30" s="158">
        <v>38</v>
      </c>
      <c r="Y30" s="158">
        <v>30</v>
      </c>
      <c r="Z30" s="158">
        <v>27</v>
      </c>
      <c r="AA30" s="158">
        <v>28</v>
      </c>
      <c r="AB30" s="158">
        <v>34</v>
      </c>
      <c r="AC30" s="158">
        <v>37</v>
      </c>
      <c r="AD30" s="158">
        <v>31</v>
      </c>
      <c r="AE30" s="158">
        <v>44</v>
      </c>
      <c r="AF30" s="158">
        <v>59</v>
      </c>
      <c r="AG30" s="99">
        <f t="shared" si="22"/>
        <v>20</v>
      </c>
      <c r="AH30" s="111">
        <f t="shared" si="23"/>
        <v>35.645161290322584</v>
      </c>
      <c r="AJ30" t="s">
        <v>37</v>
      </c>
      <c r="AL30" t="s">
        <v>37</v>
      </c>
      <c r="AM30" t="s">
        <v>37</v>
      </c>
    </row>
    <row r="31" spans="1:39" x14ac:dyDescent="0.2">
      <c r="A31" s="79" t="s">
        <v>22</v>
      </c>
      <c r="B31" s="158">
        <v>45</v>
      </c>
      <c r="C31" s="158">
        <v>62</v>
      </c>
      <c r="D31" s="158">
        <v>43</v>
      </c>
      <c r="E31" s="158">
        <v>30</v>
      </c>
      <c r="F31" s="158">
        <v>22</v>
      </c>
      <c r="G31" s="158">
        <v>63</v>
      </c>
      <c r="H31" s="158">
        <v>62</v>
      </c>
      <c r="I31" s="158">
        <v>33</v>
      </c>
      <c r="J31" s="158">
        <v>39</v>
      </c>
      <c r="K31" s="158">
        <v>41</v>
      </c>
      <c r="L31" s="158">
        <v>25</v>
      </c>
      <c r="M31" s="158">
        <v>51</v>
      </c>
      <c r="N31" s="158">
        <v>63</v>
      </c>
      <c r="O31" s="158">
        <v>62</v>
      </c>
      <c r="P31" s="158">
        <v>56</v>
      </c>
      <c r="Q31" s="158">
        <v>41</v>
      </c>
      <c r="R31" s="158">
        <v>45</v>
      </c>
      <c r="S31" s="158">
        <v>44</v>
      </c>
      <c r="T31" s="158">
        <v>34</v>
      </c>
      <c r="U31" s="158">
        <v>24</v>
      </c>
      <c r="V31" s="158">
        <v>37</v>
      </c>
      <c r="W31" s="158">
        <v>51</v>
      </c>
      <c r="X31" s="158">
        <v>37</v>
      </c>
      <c r="Y31" s="158">
        <v>30</v>
      </c>
      <c r="Z31" s="158">
        <v>36</v>
      </c>
      <c r="AA31" s="158">
        <v>52</v>
      </c>
      <c r="AB31" s="158">
        <v>58</v>
      </c>
      <c r="AC31" s="158">
        <v>56</v>
      </c>
      <c r="AD31" s="158">
        <v>56</v>
      </c>
      <c r="AE31" s="158">
        <v>47</v>
      </c>
      <c r="AF31" s="158">
        <v>52</v>
      </c>
      <c r="AG31" s="99">
        <f t="shared" ref="AG31" si="24">MIN(B31:AF31)</f>
        <v>22</v>
      </c>
      <c r="AH31" s="111">
        <f>AVERAGE(B31:AF31)</f>
        <v>45.064516129032256</v>
      </c>
      <c r="AL31" t="s">
        <v>37</v>
      </c>
    </row>
    <row r="32" spans="1:39" ht="13.5" thickBot="1" x14ac:dyDescent="0.25">
      <c r="A32" s="80" t="s">
        <v>11</v>
      </c>
      <c r="B32" s="158">
        <v>36</v>
      </c>
      <c r="C32" s="158">
        <v>25</v>
      </c>
      <c r="D32" s="158">
        <v>24</v>
      </c>
      <c r="E32" s="158">
        <v>22</v>
      </c>
      <c r="F32" s="158">
        <v>13</v>
      </c>
      <c r="G32" s="158">
        <v>28</v>
      </c>
      <c r="H32" s="158">
        <v>50</v>
      </c>
      <c r="I32" s="158">
        <v>26</v>
      </c>
      <c r="J32" s="158">
        <v>25</v>
      </c>
      <c r="K32" s="158">
        <v>28</v>
      </c>
      <c r="L32" s="158">
        <v>24</v>
      </c>
      <c r="M32" s="158">
        <v>28</v>
      </c>
      <c r="N32" s="158">
        <v>43</v>
      </c>
      <c r="O32" s="158">
        <v>34</v>
      </c>
      <c r="P32" s="158">
        <v>28</v>
      </c>
      <c r="Q32" s="158">
        <v>24</v>
      </c>
      <c r="R32" s="158">
        <v>25</v>
      </c>
      <c r="S32" s="158">
        <v>30</v>
      </c>
      <c r="T32" s="158">
        <v>24</v>
      </c>
      <c r="U32" s="158">
        <v>19</v>
      </c>
      <c r="V32" s="158">
        <v>20</v>
      </c>
      <c r="W32" s="158">
        <v>41</v>
      </c>
      <c r="X32" s="158">
        <v>58</v>
      </c>
      <c r="Y32" s="158">
        <v>31</v>
      </c>
      <c r="Z32" s="158">
        <v>22</v>
      </c>
      <c r="AA32" s="158">
        <v>21</v>
      </c>
      <c r="AB32" s="158">
        <v>26</v>
      </c>
      <c r="AC32" s="158">
        <v>34</v>
      </c>
      <c r="AD32" s="158">
        <v>25</v>
      </c>
      <c r="AE32" s="158">
        <v>21</v>
      </c>
      <c r="AF32" s="158">
        <v>39</v>
      </c>
      <c r="AG32" s="100">
        <f t="shared" ref="AG32" si="25">MIN(B32:AF32)</f>
        <v>13</v>
      </c>
      <c r="AH32" s="136">
        <f>AVERAGE(B32:AF32)</f>
        <v>28.838709677419356</v>
      </c>
      <c r="AJ32" t="s">
        <v>37</v>
      </c>
    </row>
    <row r="33" spans="1:38" s="5" customFormat="1" ht="17.100000000000001" customHeight="1" thickBot="1" x14ac:dyDescent="0.25">
      <c r="A33" s="157" t="s">
        <v>211</v>
      </c>
      <c r="B33" s="96">
        <f t="shared" ref="B33:AG33" si="26">MIN(B5:B32)</f>
        <v>30</v>
      </c>
      <c r="C33" s="83">
        <f t="shared" si="26"/>
        <v>25</v>
      </c>
      <c r="D33" s="83">
        <f t="shared" si="26"/>
        <v>24</v>
      </c>
      <c r="E33" s="83">
        <f t="shared" si="26"/>
        <v>20</v>
      </c>
      <c r="F33" s="83">
        <f t="shared" si="26"/>
        <v>13</v>
      </c>
      <c r="G33" s="83">
        <f t="shared" si="26"/>
        <v>23</v>
      </c>
      <c r="H33" s="83">
        <f t="shared" si="26"/>
        <v>34</v>
      </c>
      <c r="I33" s="83">
        <f t="shared" si="26"/>
        <v>23</v>
      </c>
      <c r="J33" s="83">
        <f t="shared" si="26"/>
        <v>21</v>
      </c>
      <c r="K33" s="83">
        <f t="shared" si="26"/>
        <v>22</v>
      </c>
      <c r="L33" s="83">
        <f t="shared" si="26"/>
        <v>23</v>
      </c>
      <c r="M33" s="83">
        <f t="shared" si="26"/>
        <v>28</v>
      </c>
      <c r="N33" s="83">
        <f t="shared" si="26"/>
        <v>42</v>
      </c>
      <c r="O33" s="83">
        <f t="shared" si="26"/>
        <v>34</v>
      </c>
      <c r="P33" s="83">
        <f t="shared" si="26"/>
        <v>28</v>
      </c>
      <c r="Q33" s="83">
        <f t="shared" si="26"/>
        <v>24</v>
      </c>
      <c r="R33" s="83">
        <f t="shared" si="26"/>
        <v>20</v>
      </c>
      <c r="S33" s="83">
        <f t="shared" si="26"/>
        <v>21</v>
      </c>
      <c r="T33" s="83">
        <f t="shared" si="26"/>
        <v>20</v>
      </c>
      <c r="U33" s="83">
        <f t="shared" si="26"/>
        <v>19</v>
      </c>
      <c r="V33" s="83">
        <f t="shared" si="26"/>
        <v>20</v>
      </c>
      <c r="W33" s="83">
        <f t="shared" si="26"/>
        <v>41</v>
      </c>
      <c r="X33" s="83">
        <f t="shared" si="26"/>
        <v>25</v>
      </c>
      <c r="Y33" s="83">
        <f t="shared" si="26"/>
        <v>25</v>
      </c>
      <c r="Z33" s="83">
        <f t="shared" si="26"/>
        <v>20</v>
      </c>
      <c r="AA33" s="83">
        <f t="shared" si="26"/>
        <v>21</v>
      </c>
      <c r="AB33" s="83">
        <f t="shared" si="26"/>
        <v>26</v>
      </c>
      <c r="AC33" s="83">
        <f t="shared" si="26"/>
        <v>33</v>
      </c>
      <c r="AD33" s="83">
        <f t="shared" si="26"/>
        <v>25</v>
      </c>
      <c r="AE33" s="83">
        <f t="shared" si="26"/>
        <v>21</v>
      </c>
      <c r="AF33" s="87">
        <f t="shared" si="26"/>
        <v>36</v>
      </c>
      <c r="AG33" s="126">
        <f t="shared" si="26"/>
        <v>13</v>
      </c>
      <c r="AH33" s="137">
        <f>AVERAGE(AH5:AH32)</f>
        <v>41.350304187889073</v>
      </c>
      <c r="AL33" s="5" t="s">
        <v>37</v>
      </c>
    </row>
    <row r="34" spans="1:38" x14ac:dyDescent="0.2">
      <c r="A34" s="41"/>
      <c r="B34" s="42"/>
      <c r="C34" s="42"/>
      <c r="D34" s="42" t="s">
        <v>90</v>
      </c>
      <c r="E34" s="42"/>
      <c r="F34" s="42"/>
      <c r="G34" s="4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52" t="s">
        <v>37</v>
      </c>
      <c r="AF34" s="52"/>
      <c r="AG34" s="46"/>
      <c r="AH34" s="48"/>
    </row>
    <row r="35" spans="1:38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3"/>
      <c r="K35" s="93"/>
      <c r="L35" s="93"/>
      <c r="M35" s="93" t="s">
        <v>35</v>
      </c>
      <c r="N35" s="93"/>
      <c r="O35" s="93"/>
      <c r="P35" s="93"/>
      <c r="Q35" s="93"/>
      <c r="R35" s="93"/>
      <c r="S35" s="93"/>
      <c r="T35" s="172" t="s">
        <v>86</v>
      </c>
      <c r="U35" s="172"/>
      <c r="V35" s="172"/>
      <c r="W35" s="172"/>
      <c r="X35" s="172"/>
      <c r="Y35" s="93"/>
      <c r="Z35" s="93"/>
      <c r="AA35" s="93"/>
      <c r="AB35" s="93"/>
      <c r="AC35" s="93"/>
      <c r="AD35" s="93"/>
      <c r="AE35" s="93"/>
      <c r="AF35" s="93"/>
      <c r="AG35" s="46"/>
      <c r="AH35" s="45"/>
      <c r="AJ35" s="11" t="s">
        <v>37</v>
      </c>
      <c r="AL35" t="s">
        <v>37</v>
      </c>
    </row>
    <row r="36" spans="1:38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4"/>
      <c r="K36" s="94"/>
      <c r="L36" s="94"/>
      <c r="M36" s="94" t="s">
        <v>36</v>
      </c>
      <c r="N36" s="94"/>
      <c r="O36" s="94"/>
      <c r="P36" s="94"/>
      <c r="Q36" s="93"/>
      <c r="R36" s="93"/>
      <c r="S36" s="93"/>
      <c r="T36" s="173" t="s">
        <v>87</v>
      </c>
      <c r="U36" s="173"/>
      <c r="V36" s="173"/>
      <c r="W36" s="173"/>
      <c r="X36" s="173"/>
      <c r="Y36" s="93"/>
      <c r="Z36" s="93"/>
      <c r="AA36" s="93"/>
      <c r="AB36" s="93"/>
      <c r="AC36" s="93"/>
      <c r="AD36" s="49"/>
      <c r="AE36" s="49"/>
      <c r="AF36" s="49"/>
      <c r="AG36" s="46"/>
      <c r="AH36" s="45"/>
    </row>
    <row r="37" spans="1:38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49"/>
      <c r="AE37" s="49"/>
      <c r="AF37" s="49"/>
      <c r="AG37" s="46"/>
      <c r="AH37" s="77"/>
    </row>
    <row r="38" spans="1:38" x14ac:dyDescent="0.2">
      <c r="A38" s="44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49"/>
      <c r="AF38" s="49"/>
      <c r="AG38" s="46"/>
      <c r="AH38" s="48"/>
      <c r="AL38" t="s">
        <v>37</v>
      </c>
    </row>
    <row r="39" spans="1:38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50"/>
      <c r="AF39" s="50"/>
      <c r="AG39" s="46"/>
      <c r="AH39" s="48"/>
    </row>
    <row r="40" spans="1:38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78"/>
    </row>
    <row r="41" spans="1:38" x14ac:dyDescent="0.2">
      <c r="AG41" s="7"/>
    </row>
    <row r="43" spans="1:38" x14ac:dyDescent="0.2">
      <c r="Q43" s="2" t="s">
        <v>37</v>
      </c>
    </row>
    <row r="44" spans="1:38" x14ac:dyDescent="0.2">
      <c r="L44" s="2" t="s">
        <v>37</v>
      </c>
    </row>
    <row r="45" spans="1:38" x14ac:dyDescent="0.2">
      <c r="L45" s="2" t="s">
        <v>37</v>
      </c>
      <c r="M45" s="2" t="s">
        <v>37</v>
      </c>
      <c r="N45" s="2" t="s">
        <v>37</v>
      </c>
      <c r="O45" s="2" t="s">
        <v>37</v>
      </c>
      <c r="P45" s="2" t="s">
        <v>37</v>
      </c>
      <c r="T45" s="2" t="s">
        <v>37</v>
      </c>
      <c r="AJ45" s="11" t="s">
        <v>224</v>
      </c>
    </row>
    <row r="46" spans="1:38" x14ac:dyDescent="0.2">
      <c r="M46" s="2" t="s">
        <v>37</v>
      </c>
      <c r="O46" s="2" t="s">
        <v>37</v>
      </c>
      <c r="P46" s="2" t="s">
        <v>37</v>
      </c>
      <c r="AE46" s="2" t="s">
        <v>37</v>
      </c>
      <c r="AI46" t="s">
        <v>37</v>
      </c>
    </row>
    <row r="47" spans="1:38" x14ac:dyDescent="0.2">
      <c r="L47" s="2" t="s">
        <v>37</v>
      </c>
      <c r="O47" s="2" t="s">
        <v>37</v>
      </c>
      <c r="P47" s="2" t="s">
        <v>37</v>
      </c>
      <c r="T47" s="2" t="s">
        <v>37</v>
      </c>
      <c r="Z47" s="2" t="s">
        <v>37</v>
      </c>
    </row>
    <row r="48" spans="1:38" x14ac:dyDescent="0.2">
      <c r="M48" s="2" t="s">
        <v>37</v>
      </c>
      <c r="N48" s="2" t="s">
        <v>37</v>
      </c>
      <c r="R48" s="2" t="s">
        <v>37</v>
      </c>
    </row>
    <row r="49" spans="7:36" x14ac:dyDescent="0.2">
      <c r="K49" s="2" t="s">
        <v>37</v>
      </c>
      <c r="N49" s="2" t="s">
        <v>37</v>
      </c>
      <c r="Q49" s="2" t="s">
        <v>37</v>
      </c>
      <c r="AJ49" t="s">
        <v>37</v>
      </c>
    </row>
    <row r="50" spans="7:36" x14ac:dyDescent="0.2">
      <c r="G50" s="2" t="s">
        <v>37</v>
      </c>
      <c r="M50" s="2" t="s">
        <v>37</v>
      </c>
      <c r="N50" s="2" t="s">
        <v>37</v>
      </c>
      <c r="O50" s="2" t="s">
        <v>37</v>
      </c>
      <c r="Q50" s="2" t="s">
        <v>37</v>
      </c>
    </row>
    <row r="51" spans="7:36" x14ac:dyDescent="0.2">
      <c r="S51" s="2" t="s">
        <v>37</v>
      </c>
    </row>
    <row r="52" spans="7:36" x14ac:dyDescent="0.2">
      <c r="J52" s="2" t="s">
        <v>37</v>
      </c>
    </row>
  </sheetData>
  <sheetProtection algorithmName="SHA-512" hashValue="xlUopsDB1eHu9n+km4monW23ljoH+/+eWxjMmrBLZ1V2XgXdB3gNMXQn/bNEQiJDMZ+SDz/3DCC5PWJM4KwkmQ==" saltValue="lOqxGeAfY2Iw5dX6xsDfNw==" spinCount="100000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5:X35"/>
    <mergeCell ref="T36:X3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90" zoomScaleNormal="90" workbookViewId="0">
      <selection activeCell="AI45" sqref="AI4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thickBot="1" x14ac:dyDescent="0.25">
      <c r="A1" s="226" t="s">
        <v>19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47"/>
    </row>
    <row r="2" spans="1:37" s="4" customFormat="1" ht="20.100000000000001" customHeight="1" thickBot="1" x14ac:dyDescent="0.25">
      <c r="A2" s="186" t="s">
        <v>12</v>
      </c>
      <c r="B2" s="198" t="s">
        <v>214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9"/>
    </row>
    <row r="3" spans="1:37" s="5" customFormat="1" ht="20.100000000000001" customHeight="1" x14ac:dyDescent="0.2">
      <c r="A3" s="187"/>
      <c r="B3" s="228">
        <v>1</v>
      </c>
      <c r="C3" s="222">
        <f>SUM(B3+1)</f>
        <v>2</v>
      </c>
      <c r="D3" s="222">
        <f t="shared" ref="D3:AD3" si="0">SUM(C3+1)</f>
        <v>3</v>
      </c>
      <c r="E3" s="222">
        <f t="shared" si="0"/>
        <v>4</v>
      </c>
      <c r="F3" s="222">
        <f t="shared" si="0"/>
        <v>5</v>
      </c>
      <c r="G3" s="222">
        <f t="shared" si="0"/>
        <v>6</v>
      </c>
      <c r="H3" s="222">
        <f t="shared" si="0"/>
        <v>7</v>
      </c>
      <c r="I3" s="222">
        <f t="shared" si="0"/>
        <v>8</v>
      </c>
      <c r="J3" s="222">
        <f t="shared" si="0"/>
        <v>9</v>
      </c>
      <c r="K3" s="222">
        <f t="shared" si="0"/>
        <v>10</v>
      </c>
      <c r="L3" s="222">
        <f t="shared" si="0"/>
        <v>11</v>
      </c>
      <c r="M3" s="222">
        <f t="shared" si="0"/>
        <v>12</v>
      </c>
      <c r="N3" s="222">
        <f t="shared" si="0"/>
        <v>13</v>
      </c>
      <c r="O3" s="222">
        <f t="shared" si="0"/>
        <v>14</v>
      </c>
      <c r="P3" s="222">
        <f t="shared" si="0"/>
        <v>15</v>
      </c>
      <c r="Q3" s="222">
        <f t="shared" si="0"/>
        <v>16</v>
      </c>
      <c r="R3" s="222">
        <f t="shared" si="0"/>
        <v>17</v>
      </c>
      <c r="S3" s="222">
        <f t="shared" si="0"/>
        <v>18</v>
      </c>
      <c r="T3" s="222">
        <f t="shared" si="0"/>
        <v>19</v>
      </c>
      <c r="U3" s="222">
        <f t="shared" si="0"/>
        <v>20</v>
      </c>
      <c r="V3" s="222">
        <f t="shared" si="0"/>
        <v>21</v>
      </c>
      <c r="W3" s="222">
        <f t="shared" si="0"/>
        <v>22</v>
      </c>
      <c r="X3" s="222">
        <f t="shared" si="0"/>
        <v>23</v>
      </c>
      <c r="Y3" s="222">
        <f t="shared" si="0"/>
        <v>24</v>
      </c>
      <c r="Z3" s="222">
        <f t="shared" si="0"/>
        <v>25</v>
      </c>
      <c r="AA3" s="222">
        <f t="shared" si="0"/>
        <v>26</v>
      </c>
      <c r="AB3" s="222">
        <f t="shared" si="0"/>
        <v>27</v>
      </c>
      <c r="AC3" s="222">
        <f t="shared" si="0"/>
        <v>28</v>
      </c>
      <c r="AD3" s="222">
        <f t="shared" si="0"/>
        <v>29</v>
      </c>
      <c r="AE3" s="222">
        <v>30</v>
      </c>
      <c r="AF3" s="224">
        <v>31</v>
      </c>
      <c r="AG3" s="133" t="s">
        <v>28</v>
      </c>
      <c r="AH3" s="138" t="s">
        <v>27</v>
      </c>
    </row>
    <row r="4" spans="1:37" s="5" customFormat="1" ht="20.100000000000001" customHeight="1" thickBot="1" x14ac:dyDescent="0.25">
      <c r="A4" s="188"/>
      <c r="B4" s="229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5"/>
      <c r="AG4" s="141" t="s">
        <v>26</v>
      </c>
      <c r="AH4" s="139" t="s">
        <v>26</v>
      </c>
    </row>
    <row r="5" spans="1:37" s="5" customFormat="1" x14ac:dyDescent="0.2">
      <c r="A5" s="95" t="s">
        <v>31</v>
      </c>
      <c r="B5" s="158">
        <v>11.520000000000001</v>
      </c>
      <c r="C5" s="158">
        <v>26.64</v>
      </c>
      <c r="D5" s="158">
        <v>9.7200000000000006</v>
      </c>
      <c r="E5" s="158">
        <v>9.3600000000000012</v>
      </c>
      <c r="F5" s="158">
        <v>10.08</v>
      </c>
      <c r="G5" s="158">
        <v>15.840000000000002</v>
      </c>
      <c r="H5" s="158">
        <v>11.879999999999999</v>
      </c>
      <c r="I5" s="158">
        <v>8.64</v>
      </c>
      <c r="J5" s="158">
        <v>9.3600000000000012</v>
      </c>
      <c r="K5" s="158">
        <v>7.2</v>
      </c>
      <c r="L5" s="158">
        <v>7.2</v>
      </c>
      <c r="M5" s="158">
        <v>15.840000000000002</v>
      </c>
      <c r="N5" s="158">
        <v>7.9200000000000008</v>
      </c>
      <c r="O5" s="158">
        <v>7.2</v>
      </c>
      <c r="P5" s="158">
        <v>7.5600000000000005</v>
      </c>
      <c r="Q5" s="158">
        <v>7.5600000000000005</v>
      </c>
      <c r="R5" s="158">
        <v>9.7200000000000006</v>
      </c>
      <c r="S5" s="158">
        <v>7.2</v>
      </c>
      <c r="T5" s="158">
        <v>8.64</v>
      </c>
      <c r="U5" s="158">
        <v>11.520000000000001</v>
      </c>
      <c r="V5" s="158">
        <v>12.96</v>
      </c>
      <c r="W5" s="158">
        <v>14.04</v>
      </c>
      <c r="X5" s="158">
        <v>11.879999999999999</v>
      </c>
      <c r="Y5" s="158">
        <v>8.64</v>
      </c>
      <c r="Z5" s="158">
        <v>7.2</v>
      </c>
      <c r="AA5" s="158">
        <v>5.04</v>
      </c>
      <c r="AB5" s="158">
        <v>4.6800000000000006</v>
      </c>
      <c r="AC5" s="158">
        <v>13.32</v>
      </c>
      <c r="AD5" s="158">
        <v>14.4</v>
      </c>
      <c r="AE5" s="158">
        <v>10.8</v>
      </c>
      <c r="AF5" s="158">
        <v>11.520000000000001</v>
      </c>
      <c r="AG5" s="99">
        <f t="shared" ref="AG5" si="1">MAX(B5:AF5)</f>
        <v>26.64</v>
      </c>
      <c r="AH5" s="140">
        <f t="shared" ref="AH5" si="2">AVERAGE(B5:AF5)</f>
        <v>10.486451612903226</v>
      </c>
    </row>
    <row r="6" spans="1:37" x14ac:dyDescent="0.2">
      <c r="A6" s="79" t="s">
        <v>93</v>
      </c>
      <c r="B6" s="158">
        <v>14.4</v>
      </c>
      <c r="C6" s="158">
        <v>17.64</v>
      </c>
      <c r="D6" s="158">
        <v>15.840000000000002</v>
      </c>
      <c r="E6" s="158">
        <v>12.6</v>
      </c>
      <c r="F6" s="158">
        <v>12.96</v>
      </c>
      <c r="G6" s="158">
        <v>18</v>
      </c>
      <c r="H6" s="158">
        <v>15.120000000000001</v>
      </c>
      <c r="I6" s="158">
        <v>18.36</v>
      </c>
      <c r="J6" s="158">
        <v>16.920000000000002</v>
      </c>
      <c r="K6" s="158">
        <v>12.24</v>
      </c>
      <c r="L6" s="158">
        <v>10.44</v>
      </c>
      <c r="M6" s="158">
        <v>13.32</v>
      </c>
      <c r="N6" s="158">
        <v>14.04</v>
      </c>
      <c r="O6" s="158">
        <v>16.2</v>
      </c>
      <c r="P6" s="158">
        <v>10.8</v>
      </c>
      <c r="Q6" s="158">
        <v>10.44</v>
      </c>
      <c r="R6" s="158">
        <v>10.44</v>
      </c>
      <c r="S6" s="158">
        <v>10.08</v>
      </c>
      <c r="T6" s="158">
        <v>8.2799999999999994</v>
      </c>
      <c r="U6" s="158">
        <v>14.76</v>
      </c>
      <c r="V6" s="158">
        <v>19.8</v>
      </c>
      <c r="W6" s="158">
        <v>12.96</v>
      </c>
      <c r="X6" s="158">
        <v>16.920000000000002</v>
      </c>
      <c r="Y6" s="158">
        <v>10.8</v>
      </c>
      <c r="Z6" s="158">
        <v>10.08</v>
      </c>
      <c r="AA6" s="158">
        <v>9.3600000000000012</v>
      </c>
      <c r="AB6" s="158">
        <v>12.96</v>
      </c>
      <c r="AC6" s="158">
        <v>21.240000000000002</v>
      </c>
      <c r="AD6" s="158">
        <v>27.720000000000002</v>
      </c>
      <c r="AE6" s="158">
        <v>15.840000000000002</v>
      </c>
      <c r="AF6" s="158">
        <v>11.879999999999999</v>
      </c>
      <c r="AG6" s="98">
        <f>MAX(B6:AF6)</f>
        <v>27.720000000000002</v>
      </c>
      <c r="AH6" s="132">
        <f>AVERAGE(B6:AF6)</f>
        <v>14.272258064516128</v>
      </c>
    </row>
    <row r="7" spans="1:37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>
        <v>6.48</v>
      </c>
      <c r="Z7" s="158">
        <v>0</v>
      </c>
      <c r="AA7" s="158">
        <v>0</v>
      </c>
      <c r="AB7" s="158">
        <v>1.08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99">
        <f t="shared" ref="AG7" si="3">MAX(B7:AF7)</f>
        <v>6.48</v>
      </c>
      <c r="AH7" s="140">
        <f t="shared" ref="AH7" si="4">AVERAGE(B7:AF7)</f>
        <v>1.8900000000000001</v>
      </c>
    </row>
    <row r="8" spans="1:37" x14ac:dyDescent="0.2">
      <c r="A8" s="79" t="s">
        <v>152</v>
      </c>
      <c r="B8" s="158">
        <v>14.76</v>
      </c>
      <c r="C8" s="158">
        <v>16.920000000000002</v>
      </c>
      <c r="D8" s="158">
        <v>18.720000000000002</v>
      </c>
      <c r="E8" s="158">
        <v>18.720000000000002</v>
      </c>
      <c r="F8" s="158">
        <v>13.68</v>
      </c>
      <c r="G8" s="158">
        <v>16.920000000000002</v>
      </c>
      <c r="H8" s="158">
        <v>15.840000000000002</v>
      </c>
      <c r="I8" s="158">
        <v>18</v>
      </c>
      <c r="J8" s="158">
        <v>17.28</v>
      </c>
      <c r="K8" s="158">
        <v>14.04</v>
      </c>
      <c r="L8" s="158">
        <v>16.920000000000002</v>
      </c>
      <c r="M8" s="158">
        <v>15.120000000000001</v>
      </c>
      <c r="N8" s="158">
        <v>20.88</v>
      </c>
      <c r="O8" s="158">
        <v>12.96</v>
      </c>
      <c r="P8" s="158">
        <v>10.44</v>
      </c>
      <c r="Q8" s="158">
        <v>9.3600000000000012</v>
      </c>
      <c r="R8" s="158">
        <v>10.44</v>
      </c>
      <c r="S8" s="158">
        <v>13.32</v>
      </c>
      <c r="T8" s="158">
        <v>10.8</v>
      </c>
      <c r="U8" s="158">
        <v>14.4</v>
      </c>
      <c r="V8" s="158">
        <v>23.400000000000002</v>
      </c>
      <c r="W8" s="158">
        <v>20.88</v>
      </c>
      <c r="X8" s="158">
        <v>15.840000000000002</v>
      </c>
      <c r="Y8" s="158">
        <v>14.04</v>
      </c>
      <c r="Z8" s="158">
        <v>16.559999999999999</v>
      </c>
      <c r="AA8" s="158">
        <v>10.8</v>
      </c>
      <c r="AB8" s="158">
        <v>10.8</v>
      </c>
      <c r="AC8" s="158">
        <v>22.32</v>
      </c>
      <c r="AD8" s="158">
        <v>25.2</v>
      </c>
      <c r="AE8" s="158">
        <v>13.32</v>
      </c>
      <c r="AF8" s="158">
        <v>10.44</v>
      </c>
      <c r="AG8" s="98">
        <f>MAX(B8:AF8)</f>
        <v>25.2</v>
      </c>
      <c r="AH8" s="132">
        <f>AVERAGE(B8:AF8)</f>
        <v>15.584516129032258</v>
      </c>
    </row>
    <row r="9" spans="1:37" x14ac:dyDescent="0.2">
      <c r="A9" s="79" t="s">
        <v>102</v>
      </c>
      <c r="B9" s="158">
        <v>12.24</v>
      </c>
      <c r="C9" s="158">
        <v>17.28</v>
      </c>
      <c r="D9" s="158">
        <v>19.440000000000001</v>
      </c>
      <c r="E9" s="158">
        <v>15.840000000000002</v>
      </c>
      <c r="F9" s="158">
        <v>26.28</v>
      </c>
      <c r="G9" s="158">
        <v>25.2</v>
      </c>
      <c r="H9" s="158">
        <v>21.6</v>
      </c>
      <c r="I9" s="158">
        <v>13.68</v>
      </c>
      <c r="J9" s="158">
        <v>17.28</v>
      </c>
      <c r="K9" s="158">
        <v>8.64</v>
      </c>
      <c r="L9" s="158">
        <v>24.12</v>
      </c>
      <c r="M9" s="158">
        <v>20.88</v>
      </c>
      <c r="N9" s="158">
        <v>13.68</v>
      </c>
      <c r="O9" s="158">
        <v>13.68</v>
      </c>
      <c r="P9" s="158">
        <v>8.2799999999999994</v>
      </c>
      <c r="Q9" s="158">
        <v>12.96</v>
      </c>
      <c r="R9" s="158">
        <v>11.879999999999999</v>
      </c>
      <c r="S9" s="158">
        <v>10.08</v>
      </c>
      <c r="T9" s="158">
        <v>12.96</v>
      </c>
      <c r="U9" s="158">
        <v>21.96</v>
      </c>
      <c r="V9" s="158">
        <v>28.08</v>
      </c>
      <c r="W9" s="158">
        <v>27.720000000000002</v>
      </c>
      <c r="X9" s="158">
        <v>25.56</v>
      </c>
      <c r="Y9" s="158">
        <v>14.76</v>
      </c>
      <c r="Z9" s="158">
        <v>14.04</v>
      </c>
      <c r="AA9" s="158">
        <v>12.24</v>
      </c>
      <c r="AB9" s="158">
        <v>15.120000000000001</v>
      </c>
      <c r="AC9" s="158">
        <v>33.119999999999997</v>
      </c>
      <c r="AD9" s="158">
        <v>19.440000000000001</v>
      </c>
      <c r="AE9" s="158">
        <v>20.88</v>
      </c>
      <c r="AF9" s="158">
        <v>18.36</v>
      </c>
      <c r="AG9" s="98">
        <f t="shared" ref="AG9" si="5">MAX(B9:AF9)</f>
        <v>33.119999999999997</v>
      </c>
      <c r="AH9" s="132">
        <f t="shared" ref="AH9" si="6">AVERAGE(B9:AF9)</f>
        <v>17.976774193548387</v>
      </c>
    </row>
    <row r="10" spans="1:37" x14ac:dyDescent="0.2">
      <c r="A10" s="79" t="s">
        <v>108</v>
      </c>
      <c r="B10" s="158">
        <v>17.64</v>
      </c>
      <c r="C10" s="158">
        <v>18</v>
      </c>
      <c r="D10" s="158">
        <v>21.240000000000002</v>
      </c>
      <c r="E10" s="158">
        <v>19.8</v>
      </c>
      <c r="F10" s="158">
        <v>16.2</v>
      </c>
      <c r="G10" s="158">
        <v>20.88</v>
      </c>
      <c r="H10" s="158">
        <v>11.16</v>
      </c>
      <c r="I10" s="158">
        <v>14.04</v>
      </c>
      <c r="J10" s="158">
        <v>18</v>
      </c>
      <c r="K10" s="158">
        <v>15.48</v>
      </c>
      <c r="L10" s="158">
        <v>12.24</v>
      </c>
      <c r="M10" s="158">
        <v>12.6</v>
      </c>
      <c r="N10" s="158">
        <v>15.120000000000001</v>
      </c>
      <c r="O10" s="158">
        <v>12.96</v>
      </c>
      <c r="P10" s="158">
        <v>7.5600000000000005</v>
      </c>
      <c r="Q10" s="158">
        <v>7.9200000000000008</v>
      </c>
      <c r="R10" s="158">
        <v>10.08</v>
      </c>
      <c r="S10" s="158">
        <v>11.879999999999999</v>
      </c>
      <c r="T10" s="158">
        <v>14.04</v>
      </c>
      <c r="U10" s="158">
        <v>17.64</v>
      </c>
      <c r="V10" s="158">
        <v>23.759999999999998</v>
      </c>
      <c r="W10" s="158">
        <v>15.840000000000002</v>
      </c>
      <c r="X10" s="158">
        <v>20.16</v>
      </c>
      <c r="Y10" s="158">
        <v>15.120000000000001</v>
      </c>
      <c r="Z10" s="158">
        <v>10.44</v>
      </c>
      <c r="AA10" s="158">
        <v>11.520000000000001</v>
      </c>
      <c r="AB10" s="158">
        <v>15.48</v>
      </c>
      <c r="AC10" s="158">
        <v>23.400000000000002</v>
      </c>
      <c r="AD10" s="158">
        <v>25.92</v>
      </c>
      <c r="AE10" s="158">
        <v>11.520000000000001</v>
      </c>
      <c r="AF10" s="158">
        <v>8.64</v>
      </c>
      <c r="AG10" s="99">
        <f t="shared" ref="AG10" si="7">MAX(B10:AF10)</f>
        <v>25.92</v>
      </c>
      <c r="AH10" s="132">
        <f t="shared" ref="AH10" si="8">AVERAGE(B10:AF10)</f>
        <v>15.363870967741935</v>
      </c>
    </row>
    <row r="11" spans="1:37" x14ac:dyDescent="0.2">
      <c r="A11" s="79" t="s">
        <v>1</v>
      </c>
      <c r="B11" s="158">
        <v>10.08</v>
      </c>
      <c r="C11" s="158">
        <v>15.840000000000002</v>
      </c>
      <c r="D11" s="158">
        <v>20.16</v>
      </c>
      <c r="E11" s="158">
        <v>17.64</v>
      </c>
      <c r="F11" s="158">
        <v>9</v>
      </c>
      <c r="G11" s="158">
        <v>7.2</v>
      </c>
      <c r="H11" s="158">
        <v>0</v>
      </c>
      <c r="I11" s="158">
        <v>9.7200000000000006</v>
      </c>
      <c r="J11" s="158">
        <v>23.759999999999998</v>
      </c>
      <c r="K11" s="158">
        <v>16.559999999999999</v>
      </c>
      <c r="L11" s="158">
        <v>8.2799999999999994</v>
      </c>
      <c r="M11" s="158">
        <v>1.08</v>
      </c>
      <c r="N11" s="158">
        <v>10.08</v>
      </c>
      <c r="O11" s="158">
        <v>5.04</v>
      </c>
      <c r="P11" s="158">
        <v>2.52</v>
      </c>
      <c r="Q11" s="158">
        <v>9</v>
      </c>
      <c r="R11" s="158">
        <v>16.2</v>
      </c>
      <c r="S11" s="158">
        <v>11.16</v>
      </c>
      <c r="T11" s="158">
        <v>6.84</v>
      </c>
      <c r="U11" s="158">
        <v>14.4</v>
      </c>
      <c r="V11" s="158">
        <v>20.52</v>
      </c>
      <c r="W11" s="158">
        <v>13.32</v>
      </c>
      <c r="X11" s="158">
        <v>23.040000000000003</v>
      </c>
      <c r="Y11" s="158">
        <v>2.16</v>
      </c>
      <c r="Z11" s="158">
        <v>3.6</v>
      </c>
      <c r="AA11" s="158">
        <v>1.8</v>
      </c>
      <c r="AB11" s="158">
        <v>8.64</v>
      </c>
      <c r="AC11" s="158">
        <v>24.12</v>
      </c>
      <c r="AD11" s="158">
        <v>19.440000000000001</v>
      </c>
      <c r="AE11" s="158">
        <v>15.120000000000001</v>
      </c>
      <c r="AF11" s="158">
        <v>20.16</v>
      </c>
      <c r="AG11" s="99">
        <f t="shared" ref="AG11:AG15" si="9">MAX(B11:AF11)</f>
        <v>24.12</v>
      </c>
      <c r="AH11" s="140">
        <f t="shared" ref="AH11:AH17" si="10">AVERAGE(B11:AF11)</f>
        <v>11.821935483870972</v>
      </c>
      <c r="AJ11" s="11" t="s">
        <v>37</v>
      </c>
    </row>
    <row r="12" spans="1:37" x14ac:dyDescent="0.2">
      <c r="A12" s="79" t="s">
        <v>2</v>
      </c>
      <c r="B12" s="158">
        <v>12.96</v>
      </c>
      <c r="C12" s="158">
        <v>12.24</v>
      </c>
      <c r="D12" s="158">
        <v>12.24</v>
      </c>
      <c r="E12" s="158">
        <v>16.920000000000002</v>
      </c>
      <c r="F12" s="158">
        <v>11.16</v>
      </c>
      <c r="G12" s="158">
        <v>10.8</v>
      </c>
      <c r="H12" s="158">
        <v>16.2</v>
      </c>
      <c r="I12" s="158">
        <v>7.5600000000000005</v>
      </c>
      <c r="J12" s="158">
        <v>11.520000000000001</v>
      </c>
      <c r="K12" s="158">
        <v>10.8</v>
      </c>
      <c r="L12" s="158">
        <v>13.32</v>
      </c>
      <c r="M12" s="158">
        <v>12.96</v>
      </c>
      <c r="N12" s="158">
        <v>5.4</v>
      </c>
      <c r="O12" s="158">
        <v>6.12</v>
      </c>
      <c r="P12" s="158">
        <v>2.8800000000000003</v>
      </c>
      <c r="Q12" s="158">
        <v>9</v>
      </c>
      <c r="R12" s="158">
        <v>8.2799999999999994</v>
      </c>
      <c r="S12" s="158">
        <v>8.64</v>
      </c>
      <c r="T12" s="158">
        <v>9</v>
      </c>
      <c r="U12" s="158">
        <v>9.3600000000000012</v>
      </c>
      <c r="V12" s="158">
        <v>13.68</v>
      </c>
      <c r="W12" s="158">
        <v>29.16</v>
      </c>
      <c r="X12" s="158">
        <v>11.16</v>
      </c>
      <c r="Y12" s="158">
        <v>8.64</v>
      </c>
      <c r="Z12" s="158">
        <v>10.44</v>
      </c>
      <c r="AA12" s="158">
        <v>4.32</v>
      </c>
      <c r="AB12" s="158">
        <v>5.04</v>
      </c>
      <c r="AC12" s="158">
        <v>10.8</v>
      </c>
      <c r="AD12" s="158">
        <v>22.68</v>
      </c>
      <c r="AE12" s="158">
        <v>9.3600000000000012</v>
      </c>
      <c r="AF12" s="158">
        <v>10.08</v>
      </c>
      <c r="AG12" s="99">
        <f>MAX(B12:AF12)</f>
        <v>29.16</v>
      </c>
      <c r="AH12" s="140">
        <f>AVERAGE(B12:AF12)</f>
        <v>11.055483870967743</v>
      </c>
      <c r="AI12" s="11" t="s">
        <v>37</v>
      </c>
      <c r="AJ12" s="11" t="s">
        <v>37</v>
      </c>
    </row>
    <row r="13" spans="1:37" x14ac:dyDescent="0.2">
      <c r="A13" s="79" t="s">
        <v>3</v>
      </c>
      <c r="B13" s="158">
        <v>6.84</v>
      </c>
      <c r="C13" s="158">
        <v>2.52</v>
      </c>
      <c r="D13" s="158">
        <v>4.6800000000000006</v>
      </c>
      <c r="E13" s="158">
        <v>2.16</v>
      </c>
      <c r="F13" s="158">
        <v>24.840000000000003</v>
      </c>
      <c r="G13" s="158">
        <v>16.2</v>
      </c>
      <c r="H13" s="158">
        <v>8.64</v>
      </c>
      <c r="I13" s="158">
        <v>0</v>
      </c>
      <c r="J13" s="158">
        <v>1.8</v>
      </c>
      <c r="K13" s="158">
        <v>2.16</v>
      </c>
      <c r="L13" s="158">
        <v>16.559999999999999</v>
      </c>
      <c r="M13" s="158">
        <v>13.32</v>
      </c>
      <c r="N13" s="158">
        <v>1.08</v>
      </c>
      <c r="O13" s="158">
        <v>0</v>
      </c>
      <c r="P13" s="158">
        <v>1.8</v>
      </c>
      <c r="Q13" s="158">
        <v>11.16</v>
      </c>
      <c r="R13" s="158">
        <v>1.08</v>
      </c>
      <c r="S13" s="158">
        <v>1.4400000000000002</v>
      </c>
      <c r="T13" s="158">
        <v>4.6800000000000006</v>
      </c>
      <c r="U13" s="158">
        <v>10.8</v>
      </c>
      <c r="V13" s="158">
        <v>21.6</v>
      </c>
      <c r="W13" s="158">
        <v>21.96</v>
      </c>
      <c r="X13" s="158">
        <v>17.28</v>
      </c>
      <c r="Y13" s="158">
        <v>9.3600000000000012</v>
      </c>
      <c r="Z13" s="158">
        <v>3.24</v>
      </c>
      <c r="AA13" s="158">
        <v>0</v>
      </c>
      <c r="AB13" s="158">
        <v>1.4400000000000002</v>
      </c>
      <c r="AC13" s="158">
        <v>19.079999999999998</v>
      </c>
      <c r="AD13" s="158">
        <v>15.120000000000001</v>
      </c>
      <c r="AE13" s="158">
        <v>12.6</v>
      </c>
      <c r="AF13" s="158">
        <v>18.36</v>
      </c>
      <c r="AG13" s="99">
        <f t="shared" si="9"/>
        <v>24.840000000000003</v>
      </c>
      <c r="AH13" s="140">
        <f t="shared" si="10"/>
        <v>8.7677419354838708</v>
      </c>
      <c r="AI13" s="11" t="s">
        <v>37</v>
      </c>
      <c r="AK13" t="s">
        <v>37</v>
      </c>
    </row>
    <row r="14" spans="1:37" x14ac:dyDescent="0.2">
      <c r="A14" s="79" t="s">
        <v>34</v>
      </c>
      <c r="B14" s="158">
        <v>21.6</v>
      </c>
      <c r="C14" s="158">
        <v>24.840000000000003</v>
      </c>
      <c r="D14" s="158">
        <v>17.64</v>
      </c>
      <c r="E14" s="158">
        <v>24.840000000000003</v>
      </c>
      <c r="F14" s="158">
        <v>19.8</v>
      </c>
      <c r="G14" s="158">
        <v>20.52</v>
      </c>
      <c r="H14" s="158">
        <v>18.720000000000002</v>
      </c>
      <c r="I14" s="158">
        <v>16.920000000000002</v>
      </c>
      <c r="J14" s="158">
        <v>19.8</v>
      </c>
      <c r="K14" s="158">
        <v>14.04</v>
      </c>
      <c r="L14" s="158">
        <v>11.520000000000001</v>
      </c>
      <c r="M14" s="158">
        <v>17.64</v>
      </c>
      <c r="N14" s="158">
        <v>15.120000000000001</v>
      </c>
      <c r="O14" s="158">
        <v>16.559999999999999</v>
      </c>
      <c r="P14" s="158">
        <v>14.04</v>
      </c>
      <c r="Q14" s="158">
        <v>20.88</v>
      </c>
      <c r="R14" s="158">
        <v>16.920000000000002</v>
      </c>
      <c r="S14" s="158">
        <v>16.559999999999999</v>
      </c>
      <c r="T14" s="158">
        <v>18.36</v>
      </c>
      <c r="U14" s="158">
        <v>20.52</v>
      </c>
      <c r="V14" s="158">
        <v>19.8</v>
      </c>
      <c r="W14" s="158">
        <v>21.96</v>
      </c>
      <c r="X14" s="158">
        <v>24.48</v>
      </c>
      <c r="Y14" s="158">
        <v>14.76</v>
      </c>
      <c r="Z14" s="158">
        <v>20.88</v>
      </c>
      <c r="AA14" s="158">
        <v>17.64</v>
      </c>
      <c r="AB14" s="158">
        <v>16.920000000000002</v>
      </c>
      <c r="AC14" s="158">
        <v>24.840000000000003</v>
      </c>
      <c r="AD14" s="158">
        <v>27.720000000000002</v>
      </c>
      <c r="AE14" s="158">
        <v>18.720000000000002</v>
      </c>
      <c r="AF14" s="158">
        <v>10.8</v>
      </c>
      <c r="AG14" s="99">
        <f>MAX(B14:AF14)</f>
        <v>27.720000000000002</v>
      </c>
      <c r="AH14" s="140">
        <f>AVERAGE(B14:AF14)</f>
        <v>18.882580645161291</v>
      </c>
    </row>
    <row r="15" spans="1:37" x14ac:dyDescent="0.2">
      <c r="A15" s="79" t="s">
        <v>4</v>
      </c>
      <c r="B15" s="158">
        <v>10.44</v>
      </c>
      <c r="C15" s="158">
        <v>8.2799999999999994</v>
      </c>
      <c r="D15" s="158">
        <v>9</v>
      </c>
      <c r="E15" s="158">
        <v>10.08</v>
      </c>
      <c r="F15" s="158">
        <v>7.2</v>
      </c>
      <c r="G15" s="158">
        <v>16.2</v>
      </c>
      <c r="H15" s="158">
        <v>14.76</v>
      </c>
      <c r="I15" s="158">
        <v>6.48</v>
      </c>
      <c r="J15" s="158">
        <v>10.08</v>
      </c>
      <c r="K15" s="158">
        <v>8.64</v>
      </c>
      <c r="L15" s="158">
        <v>7.9200000000000008</v>
      </c>
      <c r="M15" s="158">
        <v>15.48</v>
      </c>
      <c r="N15" s="158">
        <v>10.44</v>
      </c>
      <c r="O15" s="158">
        <v>7.9200000000000008</v>
      </c>
      <c r="P15" s="158">
        <v>11.520000000000001</v>
      </c>
      <c r="Q15" s="158">
        <v>9.7200000000000006</v>
      </c>
      <c r="R15" s="158">
        <v>7.5600000000000005</v>
      </c>
      <c r="S15" s="158">
        <v>7.9200000000000008</v>
      </c>
      <c r="T15" s="158">
        <v>7.5600000000000005</v>
      </c>
      <c r="U15" s="158">
        <v>14.4</v>
      </c>
      <c r="V15" s="158">
        <v>18.36</v>
      </c>
      <c r="W15" s="158">
        <v>10.08</v>
      </c>
      <c r="X15" s="158">
        <v>10.08</v>
      </c>
      <c r="Y15" s="158">
        <v>9.7200000000000006</v>
      </c>
      <c r="Z15" s="158">
        <v>6.48</v>
      </c>
      <c r="AA15" s="158">
        <v>5.4</v>
      </c>
      <c r="AB15" s="158">
        <v>6.48</v>
      </c>
      <c r="AC15" s="158">
        <v>13.68</v>
      </c>
      <c r="AD15" s="158">
        <v>14.04</v>
      </c>
      <c r="AE15" s="158">
        <v>13.32</v>
      </c>
      <c r="AF15" s="158">
        <v>8.2799999999999994</v>
      </c>
      <c r="AG15" s="99">
        <f t="shared" si="9"/>
        <v>18.36</v>
      </c>
      <c r="AH15" s="140">
        <f t="shared" si="10"/>
        <v>10.242580645161292</v>
      </c>
    </row>
    <row r="16" spans="1:37" x14ac:dyDescent="0.2">
      <c r="A16" s="79" t="s">
        <v>153</v>
      </c>
      <c r="B16" s="158">
        <v>20.52</v>
      </c>
      <c r="C16" s="158">
        <v>20.16</v>
      </c>
      <c r="D16" s="158">
        <v>27.36</v>
      </c>
      <c r="E16" s="158">
        <v>22.68</v>
      </c>
      <c r="F16" s="158">
        <v>19.440000000000001</v>
      </c>
      <c r="G16" s="158">
        <v>17.64</v>
      </c>
      <c r="H16" s="158">
        <v>15.840000000000002</v>
      </c>
      <c r="I16" s="158">
        <v>20.52</v>
      </c>
      <c r="J16" s="158">
        <v>23.040000000000003</v>
      </c>
      <c r="K16" s="158">
        <v>16.2</v>
      </c>
      <c r="L16" s="158">
        <v>15.840000000000002</v>
      </c>
      <c r="M16" s="158">
        <v>10.44</v>
      </c>
      <c r="N16" s="158">
        <v>18.36</v>
      </c>
      <c r="O16" s="158">
        <v>13.68</v>
      </c>
      <c r="P16" s="158">
        <v>9.7200000000000006</v>
      </c>
      <c r="Q16" s="158">
        <v>10.08</v>
      </c>
      <c r="R16" s="158">
        <v>13.32</v>
      </c>
      <c r="S16" s="158">
        <v>11.879999999999999</v>
      </c>
      <c r="T16" s="158">
        <v>16.2</v>
      </c>
      <c r="U16" s="158">
        <v>24.840000000000003</v>
      </c>
      <c r="V16" s="158">
        <v>28.8</v>
      </c>
      <c r="W16" s="158">
        <v>20.52</v>
      </c>
      <c r="X16" s="158">
        <v>22.68</v>
      </c>
      <c r="Y16" s="158">
        <v>14.4</v>
      </c>
      <c r="Z16" s="158">
        <v>12.24</v>
      </c>
      <c r="AA16" s="158">
        <v>12.96</v>
      </c>
      <c r="AB16" s="158">
        <v>13.32</v>
      </c>
      <c r="AC16" s="158">
        <v>33.480000000000004</v>
      </c>
      <c r="AD16" s="158">
        <v>24.48</v>
      </c>
      <c r="AE16" s="158">
        <v>12.96</v>
      </c>
      <c r="AF16" s="158">
        <v>9</v>
      </c>
      <c r="AG16" s="99">
        <f t="shared" ref="AG16" si="11">MAX(B16:AF16)</f>
        <v>33.480000000000004</v>
      </c>
      <c r="AH16" s="132">
        <f t="shared" si="10"/>
        <v>17.825806451612905</v>
      </c>
      <c r="AI16" s="11" t="s">
        <v>37</v>
      </c>
    </row>
    <row r="17" spans="1:38" x14ac:dyDescent="0.2">
      <c r="A17" s="79" t="s">
        <v>154</v>
      </c>
      <c r="B17" s="158">
        <v>12.96</v>
      </c>
      <c r="C17" s="158">
        <v>11.520000000000001</v>
      </c>
      <c r="D17" s="158">
        <v>14.76</v>
      </c>
      <c r="E17" s="158">
        <v>12.24</v>
      </c>
      <c r="F17" s="158">
        <v>15.48</v>
      </c>
      <c r="G17" s="158">
        <v>17.64</v>
      </c>
      <c r="H17" s="158">
        <v>12.6</v>
      </c>
      <c r="I17" s="158">
        <v>15.840000000000002</v>
      </c>
      <c r="J17" s="158">
        <v>14.04</v>
      </c>
      <c r="K17" s="158">
        <v>10.8</v>
      </c>
      <c r="L17" s="158">
        <v>13.32</v>
      </c>
      <c r="M17" s="158">
        <v>12.24</v>
      </c>
      <c r="N17" s="158">
        <v>10.44</v>
      </c>
      <c r="O17" s="158">
        <v>11.16</v>
      </c>
      <c r="P17" s="158">
        <v>7.5600000000000005</v>
      </c>
      <c r="Q17" s="158">
        <v>9.7200000000000006</v>
      </c>
      <c r="R17" s="158">
        <v>10.44</v>
      </c>
      <c r="S17" s="158">
        <v>15.48</v>
      </c>
      <c r="T17" s="158">
        <v>11.16</v>
      </c>
      <c r="U17" s="158">
        <v>16.920000000000002</v>
      </c>
      <c r="V17" s="158">
        <v>28.44</v>
      </c>
      <c r="W17" s="158">
        <v>14.4</v>
      </c>
      <c r="X17" s="158">
        <v>16.2</v>
      </c>
      <c r="Y17" s="158">
        <v>14.4</v>
      </c>
      <c r="Z17" s="158">
        <v>9.3600000000000012</v>
      </c>
      <c r="AA17" s="158">
        <v>11.16</v>
      </c>
      <c r="AB17" s="158">
        <v>12.96</v>
      </c>
      <c r="AC17" s="158">
        <v>34.200000000000003</v>
      </c>
      <c r="AD17" s="158">
        <v>23.759999999999998</v>
      </c>
      <c r="AE17" s="158">
        <v>14.76</v>
      </c>
      <c r="AF17" s="158">
        <v>13.68</v>
      </c>
      <c r="AG17" s="99">
        <f>MAX(B17:AF17)</f>
        <v>34.200000000000003</v>
      </c>
      <c r="AH17" s="132">
        <f t="shared" si="10"/>
        <v>14.504516129032256</v>
      </c>
      <c r="AI17" t="s">
        <v>37</v>
      </c>
      <c r="AJ17" t="s">
        <v>37</v>
      </c>
      <c r="AK17" t="s">
        <v>37</v>
      </c>
      <c r="AL17" t="s">
        <v>37</v>
      </c>
    </row>
    <row r="18" spans="1:38" x14ac:dyDescent="0.2">
      <c r="A18" s="79" t="s">
        <v>5</v>
      </c>
      <c r="B18" s="158">
        <v>20.16</v>
      </c>
      <c r="C18" s="158">
        <v>14.76</v>
      </c>
      <c r="D18" s="158">
        <v>16.920000000000002</v>
      </c>
      <c r="E18" s="158">
        <v>13.68</v>
      </c>
      <c r="F18" s="158">
        <v>12.6</v>
      </c>
      <c r="G18" s="158">
        <v>11.879999999999999</v>
      </c>
      <c r="H18" s="158">
        <v>13.32</v>
      </c>
      <c r="I18" s="158">
        <v>16.559999999999999</v>
      </c>
      <c r="J18" s="158">
        <v>14.4</v>
      </c>
      <c r="K18" s="158">
        <v>13.32</v>
      </c>
      <c r="L18" s="158">
        <v>9</v>
      </c>
      <c r="M18" s="158">
        <v>5.7600000000000007</v>
      </c>
      <c r="N18" s="158">
        <v>10.8</v>
      </c>
      <c r="O18" s="158">
        <v>15.840000000000002</v>
      </c>
      <c r="P18" s="158">
        <v>9</v>
      </c>
      <c r="Q18" s="158">
        <v>9</v>
      </c>
      <c r="R18" s="158">
        <v>8.64</v>
      </c>
      <c r="S18" s="158">
        <v>14.4</v>
      </c>
      <c r="T18" s="158">
        <v>10.8</v>
      </c>
      <c r="U18" s="158">
        <v>12.6</v>
      </c>
      <c r="V18" s="158">
        <v>24.12</v>
      </c>
      <c r="W18" s="158">
        <v>16.920000000000002</v>
      </c>
      <c r="X18" s="158">
        <v>11.879999999999999</v>
      </c>
      <c r="Y18" s="158">
        <v>14.04</v>
      </c>
      <c r="Z18" s="158">
        <v>10.08</v>
      </c>
      <c r="AA18" s="158">
        <v>7.9200000000000008</v>
      </c>
      <c r="AB18" s="158">
        <v>9</v>
      </c>
      <c r="AC18" s="158">
        <v>23.400000000000002</v>
      </c>
      <c r="AD18" s="158">
        <v>19.8</v>
      </c>
      <c r="AE18" s="158">
        <v>16.920000000000002</v>
      </c>
      <c r="AF18" s="158">
        <v>8.2799999999999994</v>
      </c>
      <c r="AG18" s="99">
        <f t="shared" ref="AG18:AG20" si="12">MAX(B18:AF18)</f>
        <v>24.12</v>
      </c>
      <c r="AH18" s="140">
        <f>AVERAGE(B18:AF18)</f>
        <v>13.412903225806453</v>
      </c>
      <c r="AK18" t="s">
        <v>37</v>
      </c>
    </row>
    <row r="19" spans="1:38" x14ac:dyDescent="0.2">
      <c r="A19" s="79" t="s">
        <v>6</v>
      </c>
      <c r="B19" s="158">
        <v>12.24</v>
      </c>
      <c r="C19" s="158">
        <v>16.559999999999999</v>
      </c>
      <c r="D19" s="158">
        <v>14.04</v>
      </c>
      <c r="E19" s="158">
        <v>14.76</v>
      </c>
      <c r="F19" s="158">
        <v>13.68</v>
      </c>
      <c r="G19" s="158">
        <v>16.2</v>
      </c>
      <c r="H19" s="158">
        <v>14.4</v>
      </c>
      <c r="I19" s="158">
        <v>14.04</v>
      </c>
      <c r="J19" s="158">
        <v>14.04</v>
      </c>
      <c r="K19" s="158">
        <v>12.96</v>
      </c>
      <c r="L19" s="158">
        <v>9</v>
      </c>
      <c r="M19" s="158">
        <v>11.879999999999999</v>
      </c>
      <c r="N19" s="158">
        <v>10.8</v>
      </c>
      <c r="O19" s="158">
        <v>10.08</v>
      </c>
      <c r="P19" s="158">
        <v>8.2799999999999994</v>
      </c>
      <c r="Q19" s="158">
        <v>10.44</v>
      </c>
      <c r="R19" s="158">
        <v>10.44</v>
      </c>
      <c r="S19" s="158">
        <v>11.520000000000001</v>
      </c>
      <c r="T19" s="158">
        <v>7.2</v>
      </c>
      <c r="U19" s="158">
        <v>15.48</v>
      </c>
      <c r="V19" s="158">
        <v>25.92</v>
      </c>
      <c r="W19" s="158">
        <v>11.520000000000001</v>
      </c>
      <c r="X19" s="158">
        <v>21.240000000000002</v>
      </c>
      <c r="Y19" s="158">
        <v>19.440000000000001</v>
      </c>
      <c r="Z19" s="158">
        <v>6.84</v>
      </c>
      <c r="AA19" s="158">
        <v>8.64</v>
      </c>
      <c r="AB19" s="158">
        <v>13.68</v>
      </c>
      <c r="AC19" s="158">
        <v>28.44</v>
      </c>
      <c r="AD19" s="158">
        <v>25.92</v>
      </c>
      <c r="AE19" s="158">
        <v>16.920000000000002</v>
      </c>
      <c r="AF19" s="158">
        <v>11.16</v>
      </c>
      <c r="AG19" s="99">
        <f t="shared" si="12"/>
        <v>28.44</v>
      </c>
      <c r="AH19" s="140">
        <f t="shared" ref="AH19:AH21" si="13">AVERAGE(B19:AF19)</f>
        <v>14.121290322580647</v>
      </c>
      <c r="AK19" t="s">
        <v>37</v>
      </c>
    </row>
    <row r="20" spans="1:38" x14ac:dyDescent="0.2">
      <c r="A20" s="79" t="s">
        <v>33</v>
      </c>
      <c r="B20" s="158">
        <v>9.3600000000000012</v>
      </c>
      <c r="C20" s="158">
        <v>13.32</v>
      </c>
      <c r="D20" s="158">
        <v>14.04</v>
      </c>
      <c r="E20" s="158">
        <v>13.32</v>
      </c>
      <c r="F20" s="158">
        <v>13.68</v>
      </c>
      <c r="G20" s="158">
        <v>14.76</v>
      </c>
      <c r="H20" s="158">
        <v>6.12</v>
      </c>
      <c r="I20" s="158">
        <v>10.08</v>
      </c>
      <c r="J20" s="158">
        <v>14.4</v>
      </c>
      <c r="K20" s="158">
        <v>6.48</v>
      </c>
      <c r="L20" s="158">
        <v>14.04</v>
      </c>
      <c r="M20" s="158">
        <v>10.08</v>
      </c>
      <c r="N20" s="158">
        <v>10.44</v>
      </c>
      <c r="O20" s="158">
        <v>4.32</v>
      </c>
      <c r="P20" s="158">
        <v>4.6800000000000006</v>
      </c>
      <c r="Q20" s="158">
        <v>9.3600000000000012</v>
      </c>
      <c r="R20" s="158">
        <v>7.9200000000000008</v>
      </c>
      <c r="S20" s="158">
        <v>6.84</v>
      </c>
      <c r="T20" s="158">
        <v>9</v>
      </c>
      <c r="U20" s="158">
        <v>13.68</v>
      </c>
      <c r="V20" s="158">
        <v>18.36</v>
      </c>
      <c r="W20" s="158">
        <v>10.44</v>
      </c>
      <c r="X20" s="158">
        <v>6.48</v>
      </c>
      <c r="Y20" s="158">
        <v>7.9200000000000008</v>
      </c>
      <c r="Z20" s="158">
        <v>10.08</v>
      </c>
      <c r="AA20" s="158">
        <v>7.5600000000000005</v>
      </c>
      <c r="AB20" s="158">
        <v>10.8</v>
      </c>
      <c r="AC20" s="158">
        <v>19.440000000000001</v>
      </c>
      <c r="AD20" s="158">
        <v>11.16</v>
      </c>
      <c r="AE20" s="158">
        <v>10.44</v>
      </c>
      <c r="AF20" s="158">
        <v>4.6800000000000006</v>
      </c>
      <c r="AG20" s="99">
        <f t="shared" si="12"/>
        <v>19.440000000000001</v>
      </c>
      <c r="AH20" s="140">
        <f t="shared" si="13"/>
        <v>10.428387096774195</v>
      </c>
      <c r="AJ20" t="s">
        <v>37</v>
      </c>
    </row>
    <row r="21" spans="1:38" x14ac:dyDescent="0.2">
      <c r="A21" s="79" t="s">
        <v>155</v>
      </c>
      <c r="B21" s="158">
        <v>16.920000000000002</v>
      </c>
      <c r="C21" s="158">
        <v>16.2</v>
      </c>
      <c r="D21" s="158">
        <v>20.16</v>
      </c>
      <c r="E21" s="158">
        <v>19.079999999999998</v>
      </c>
      <c r="F21" s="158">
        <v>21.96</v>
      </c>
      <c r="G21" s="158">
        <v>23.400000000000002</v>
      </c>
      <c r="H21" s="158">
        <v>13.32</v>
      </c>
      <c r="I21" s="158">
        <v>16.920000000000002</v>
      </c>
      <c r="J21" s="158">
        <v>16.559999999999999</v>
      </c>
      <c r="K21" s="158">
        <v>15.840000000000002</v>
      </c>
      <c r="L21" s="158">
        <v>21.240000000000002</v>
      </c>
      <c r="M21" s="158">
        <v>16.920000000000002</v>
      </c>
      <c r="N21" s="158">
        <v>19.079999999999998</v>
      </c>
      <c r="O21" s="158">
        <v>13.68</v>
      </c>
      <c r="P21" s="158">
        <v>8.2799999999999994</v>
      </c>
      <c r="Q21" s="158">
        <v>9.7200000000000006</v>
      </c>
      <c r="R21" s="158">
        <v>11.16</v>
      </c>
      <c r="S21" s="158">
        <v>11.520000000000001</v>
      </c>
      <c r="T21" s="158">
        <v>14.76</v>
      </c>
      <c r="U21" s="158">
        <v>20.16</v>
      </c>
      <c r="V21" s="158">
        <v>32.76</v>
      </c>
      <c r="W21" s="158">
        <v>20.88</v>
      </c>
      <c r="X21" s="158">
        <v>25.2</v>
      </c>
      <c r="Y21" s="158">
        <v>16.920000000000002</v>
      </c>
      <c r="Z21" s="158">
        <v>11.520000000000001</v>
      </c>
      <c r="AA21" s="158">
        <v>13.32</v>
      </c>
      <c r="AB21" s="158">
        <v>15.48</v>
      </c>
      <c r="AC21" s="158">
        <v>29.880000000000003</v>
      </c>
      <c r="AD21" s="158">
        <v>19.440000000000001</v>
      </c>
      <c r="AE21" s="158">
        <v>14.4</v>
      </c>
      <c r="AF21" s="158">
        <v>11.16</v>
      </c>
      <c r="AG21" s="99">
        <f>MAX(B21:AF21)</f>
        <v>32.76</v>
      </c>
      <c r="AH21" s="132">
        <f t="shared" si="13"/>
        <v>17.349677419354837</v>
      </c>
      <c r="AI21" s="11" t="s">
        <v>37</v>
      </c>
      <c r="AK21" t="s">
        <v>37</v>
      </c>
    </row>
    <row r="22" spans="1:38" s="5" customFormat="1" x14ac:dyDescent="0.2">
      <c r="A22" s="79" t="s">
        <v>7</v>
      </c>
      <c r="B22" s="158" t="s">
        <v>209</v>
      </c>
      <c r="C22" s="158" t="s">
        <v>209</v>
      </c>
      <c r="D22" s="158" t="s">
        <v>209</v>
      </c>
      <c r="E22" s="158" t="s">
        <v>209</v>
      </c>
      <c r="F22" s="158" t="s">
        <v>209</v>
      </c>
      <c r="G22" s="158" t="s">
        <v>209</v>
      </c>
      <c r="H22" s="158" t="s">
        <v>209</v>
      </c>
      <c r="I22" s="158" t="s">
        <v>209</v>
      </c>
      <c r="J22" s="158" t="s">
        <v>209</v>
      </c>
      <c r="K22" s="158" t="s">
        <v>209</v>
      </c>
      <c r="L22" s="158" t="s">
        <v>209</v>
      </c>
      <c r="M22" s="158" t="s">
        <v>209</v>
      </c>
      <c r="N22" s="158" t="s">
        <v>209</v>
      </c>
      <c r="O22" s="158" t="s">
        <v>209</v>
      </c>
      <c r="P22" s="158" t="s">
        <v>209</v>
      </c>
      <c r="Q22" s="158" t="s">
        <v>209</v>
      </c>
      <c r="R22" s="158" t="s">
        <v>209</v>
      </c>
      <c r="S22" s="158" t="s">
        <v>209</v>
      </c>
      <c r="T22" s="158" t="s">
        <v>209</v>
      </c>
      <c r="U22" s="158" t="s">
        <v>209</v>
      </c>
      <c r="V22" s="158" t="s">
        <v>209</v>
      </c>
      <c r="W22" s="158" t="s">
        <v>209</v>
      </c>
      <c r="X22" s="158" t="s">
        <v>209</v>
      </c>
      <c r="Y22" s="158">
        <v>8.2799999999999994</v>
      </c>
      <c r="Z22" s="158">
        <v>2.52</v>
      </c>
      <c r="AA22" s="158">
        <v>4.6800000000000006</v>
      </c>
      <c r="AB22" s="158">
        <v>3.24</v>
      </c>
      <c r="AC22" s="158" t="s">
        <v>209</v>
      </c>
      <c r="AD22" s="158" t="s">
        <v>209</v>
      </c>
      <c r="AE22" s="158" t="s">
        <v>209</v>
      </c>
      <c r="AF22" s="158" t="s">
        <v>209</v>
      </c>
      <c r="AG22" s="99">
        <f>MAX(B22:AF22)</f>
        <v>8.2799999999999994</v>
      </c>
      <c r="AH22" s="140">
        <f t="shared" ref="AH22:AH23" si="14">AVERAGE(B22:AF22)</f>
        <v>4.68</v>
      </c>
      <c r="AK22" s="5" t="s">
        <v>37</v>
      </c>
      <c r="AL22" s="5" t="s">
        <v>37</v>
      </c>
    </row>
    <row r="23" spans="1:38" x14ac:dyDescent="0.2">
      <c r="A23" s="79" t="s">
        <v>156</v>
      </c>
      <c r="B23" s="158">
        <v>11.879999999999999</v>
      </c>
      <c r="C23" s="158">
        <v>14.4</v>
      </c>
      <c r="D23" s="158">
        <v>18</v>
      </c>
      <c r="E23" s="158">
        <v>13.68</v>
      </c>
      <c r="F23" s="158">
        <v>11.520000000000001</v>
      </c>
      <c r="G23" s="158">
        <v>13.32</v>
      </c>
      <c r="H23" s="158">
        <v>8.64</v>
      </c>
      <c r="I23" s="158">
        <v>10.8</v>
      </c>
      <c r="J23" s="158">
        <v>18.36</v>
      </c>
      <c r="K23" s="158">
        <v>15.48</v>
      </c>
      <c r="L23" s="158">
        <v>8.2799999999999994</v>
      </c>
      <c r="M23" s="158">
        <v>11.879999999999999</v>
      </c>
      <c r="N23" s="158">
        <v>10.08</v>
      </c>
      <c r="O23" s="158">
        <v>14.4</v>
      </c>
      <c r="P23" s="158">
        <v>8.64</v>
      </c>
      <c r="Q23" s="158">
        <v>10.08</v>
      </c>
      <c r="R23" s="158">
        <v>9.3600000000000012</v>
      </c>
      <c r="S23" s="158">
        <v>9.3600000000000012</v>
      </c>
      <c r="T23" s="158">
        <v>9.7200000000000006</v>
      </c>
      <c r="U23" s="158">
        <v>15.48</v>
      </c>
      <c r="V23" s="158">
        <v>22.32</v>
      </c>
      <c r="W23" s="158">
        <v>7.2</v>
      </c>
      <c r="X23" s="158">
        <v>12.96</v>
      </c>
      <c r="Y23" s="158">
        <v>11.16</v>
      </c>
      <c r="Z23" s="158">
        <v>10.8</v>
      </c>
      <c r="AA23" s="158">
        <v>8.64</v>
      </c>
      <c r="AB23" s="158">
        <v>13.32</v>
      </c>
      <c r="AC23" s="158">
        <v>29.52</v>
      </c>
      <c r="AD23" s="158">
        <v>23.759999999999998</v>
      </c>
      <c r="AE23" s="158">
        <v>11.520000000000001</v>
      </c>
      <c r="AF23" s="158">
        <v>13.68</v>
      </c>
      <c r="AG23" s="99">
        <f t="shared" ref="AG23" si="15">MAX(B23:AF23)</f>
        <v>29.52</v>
      </c>
      <c r="AH23" s="132">
        <f t="shared" si="14"/>
        <v>13.169032258064517</v>
      </c>
      <c r="AK23" t="s">
        <v>37</v>
      </c>
    </row>
    <row r="24" spans="1:38" x14ac:dyDescent="0.2">
      <c r="A24" s="79" t="s">
        <v>157</v>
      </c>
      <c r="B24" s="158">
        <v>4.6800000000000006</v>
      </c>
      <c r="C24" s="158">
        <v>7.2</v>
      </c>
      <c r="D24" s="158">
        <v>7.5600000000000005</v>
      </c>
      <c r="E24" s="158">
        <v>7.5600000000000005</v>
      </c>
      <c r="F24" s="158">
        <v>6.12</v>
      </c>
      <c r="G24" s="158">
        <v>12.24</v>
      </c>
      <c r="H24" s="158">
        <v>5.7600000000000007</v>
      </c>
      <c r="I24" s="158">
        <v>4.6800000000000006</v>
      </c>
      <c r="J24" s="158">
        <v>7.5600000000000005</v>
      </c>
      <c r="K24" s="158">
        <v>5.04</v>
      </c>
      <c r="L24" s="158">
        <v>7.9200000000000008</v>
      </c>
      <c r="M24" s="158">
        <v>5.04</v>
      </c>
      <c r="N24" s="158">
        <v>9</v>
      </c>
      <c r="O24" s="158">
        <v>4.32</v>
      </c>
      <c r="P24" s="158">
        <v>8.2799999999999994</v>
      </c>
      <c r="Q24" s="158">
        <v>7.9200000000000008</v>
      </c>
      <c r="R24" s="158">
        <v>6.12</v>
      </c>
      <c r="S24" s="158">
        <v>9</v>
      </c>
      <c r="T24" s="158">
        <v>6.12</v>
      </c>
      <c r="U24" s="158">
        <v>3.24</v>
      </c>
      <c r="V24" s="158">
        <v>8.64</v>
      </c>
      <c r="W24" s="158">
        <v>6.12</v>
      </c>
      <c r="X24" s="158" t="s">
        <v>209</v>
      </c>
      <c r="Y24" s="158">
        <v>11.879999999999999</v>
      </c>
      <c r="Z24" s="158">
        <v>4.6800000000000006</v>
      </c>
      <c r="AA24" s="158">
        <v>7.2</v>
      </c>
      <c r="AB24" s="158">
        <v>2.52</v>
      </c>
      <c r="AC24" s="158">
        <v>4.6800000000000006</v>
      </c>
      <c r="AD24" s="158">
        <v>4.32</v>
      </c>
      <c r="AE24" s="158">
        <v>3.24</v>
      </c>
      <c r="AF24" s="158">
        <v>9</v>
      </c>
      <c r="AG24" s="99">
        <f t="shared" ref="AG24" si="16">MAX(B24:AF24)</f>
        <v>12.24</v>
      </c>
      <c r="AH24" s="132">
        <f t="shared" ref="AH24" si="17">AVERAGE(B24:AF24)</f>
        <v>6.5880000000000001</v>
      </c>
    </row>
    <row r="25" spans="1:38" x14ac:dyDescent="0.2">
      <c r="A25" s="79" t="s">
        <v>9</v>
      </c>
      <c r="B25" s="158" t="s">
        <v>209</v>
      </c>
      <c r="C25" s="158" t="s">
        <v>209</v>
      </c>
      <c r="D25" s="158" t="s">
        <v>209</v>
      </c>
      <c r="E25" s="158" t="s">
        <v>209</v>
      </c>
      <c r="F25" s="158" t="s">
        <v>209</v>
      </c>
      <c r="G25" s="158">
        <v>10.44</v>
      </c>
      <c r="H25" s="158">
        <v>12.6</v>
      </c>
      <c r="I25" s="158">
        <v>6.84</v>
      </c>
      <c r="J25" s="158" t="s">
        <v>209</v>
      </c>
      <c r="K25" s="158" t="s">
        <v>209</v>
      </c>
      <c r="L25" s="158" t="s">
        <v>209</v>
      </c>
      <c r="M25" s="158" t="s">
        <v>209</v>
      </c>
      <c r="N25" s="158" t="s">
        <v>209</v>
      </c>
      <c r="O25" s="158" t="s">
        <v>209</v>
      </c>
      <c r="P25" s="158" t="s">
        <v>209</v>
      </c>
      <c r="Q25" s="158" t="s">
        <v>209</v>
      </c>
      <c r="R25" s="158" t="s">
        <v>209</v>
      </c>
      <c r="S25" s="158" t="s">
        <v>209</v>
      </c>
      <c r="T25" s="158" t="s">
        <v>209</v>
      </c>
      <c r="U25" s="158" t="s">
        <v>209</v>
      </c>
      <c r="V25" s="158" t="s">
        <v>209</v>
      </c>
      <c r="W25" s="158" t="s">
        <v>209</v>
      </c>
      <c r="X25" s="158" t="s">
        <v>209</v>
      </c>
      <c r="Y25" s="158">
        <v>14.4</v>
      </c>
      <c r="Z25" s="158">
        <v>4.32</v>
      </c>
      <c r="AA25" s="158">
        <v>4.6800000000000006</v>
      </c>
      <c r="AB25" s="158" t="s">
        <v>209</v>
      </c>
      <c r="AC25" s="158" t="s">
        <v>209</v>
      </c>
      <c r="AD25" s="158" t="s">
        <v>209</v>
      </c>
      <c r="AE25" s="158" t="s">
        <v>209</v>
      </c>
      <c r="AF25" s="158" t="s">
        <v>209</v>
      </c>
      <c r="AG25" s="99">
        <f t="shared" ref="AG25:AG26" si="18">MAX(B25:AF25)</f>
        <v>14.4</v>
      </c>
      <c r="AH25" s="140">
        <f t="shared" ref="AH25:AH26" si="19">AVERAGE(B25:AF25)</f>
        <v>8.8800000000000008</v>
      </c>
      <c r="AK25" t="s">
        <v>37</v>
      </c>
    </row>
    <row r="26" spans="1:38" x14ac:dyDescent="0.2">
      <c r="A26" s="79" t="s">
        <v>158</v>
      </c>
      <c r="B26" s="158">
        <v>12.96</v>
      </c>
      <c r="C26" s="158">
        <v>12.6</v>
      </c>
      <c r="D26" s="158">
        <v>14.4</v>
      </c>
      <c r="E26" s="158">
        <v>11.520000000000001</v>
      </c>
      <c r="F26" s="158" t="s">
        <v>209</v>
      </c>
      <c r="G26" s="158" t="s">
        <v>209</v>
      </c>
      <c r="H26" s="158" t="s">
        <v>209</v>
      </c>
      <c r="I26" s="158" t="s">
        <v>209</v>
      </c>
      <c r="J26" s="158" t="s">
        <v>209</v>
      </c>
      <c r="K26" s="158" t="s">
        <v>209</v>
      </c>
      <c r="L26" s="158" t="s">
        <v>209</v>
      </c>
      <c r="M26" s="158" t="s">
        <v>209</v>
      </c>
      <c r="N26" s="158" t="s">
        <v>209</v>
      </c>
      <c r="O26" s="158" t="s">
        <v>209</v>
      </c>
      <c r="P26" s="158" t="s">
        <v>209</v>
      </c>
      <c r="Q26" s="158">
        <v>10.44</v>
      </c>
      <c r="R26" s="158">
        <v>10.44</v>
      </c>
      <c r="S26" s="158">
        <v>10.44</v>
      </c>
      <c r="T26" s="158">
        <v>9.7200000000000006</v>
      </c>
      <c r="U26" s="158">
        <v>11.520000000000001</v>
      </c>
      <c r="V26" s="158">
        <v>21.96</v>
      </c>
      <c r="W26" s="158">
        <v>18.36</v>
      </c>
      <c r="X26" s="158" t="s">
        <v>209</v>
      </c>
      <c r="Y26" s="158">
        <v>12.24</v>
      </c>
      <c r="Z26" s="158">
        <v>11.16</v>
      </c>
      <c r="AA26" s="158">
        <v>8.2799999999999994</v>
      </c>
      <c r="AB26" s="158">
        <v>12.6</v>
      </c>
      <c r="AC26" s="158">
        <v>22.68</v>
      </c>
      <c r="AD26" s="158">
        <v>24.48</v>
      </c>
      <c r="AE26" s="158">
        <v>21.240000000000002</v>
      </c>
      <c r="AF26" s="158">
        <v>14.04</v>
      </c>
      <c r="AG26" s="99">
        <f t="shared" si="18"/>
        <v>24.48</v>
      </c>
      <c r="AH26" s="140">
        <f t="shared" si="19"/>
        <v>14.267368421052634</v>
      </c>
      <c r="AK26" t="s">
        <v>37</v>
      </c>
    </row>
    <row r="27" spans="1:38" x14ac:dyDescent="0.2">
      <c r="A27" s="79" t="s">
        <v>10</v>
      </c>
      <c r="B27" s="158">
        <v>7.9200000000000008</v>
      </c>
      <c r="C27" s="158">
        <v>10.8</v>
      </c>
      <c r="D27" s="158">
        <v>13.32</v>
      </c>
      <c r="E27" s="158">
        <v>12.6</v>
      </c>
      <c r="F27" s="158">
        <v>8.64</v>
      </c>
      <c r="G27" s="158">
        <v>14.76</v>
      </c>
      <c r="H27" s="158">
        <v>9.3600000000000012</v>
      </c>
      <c r="I27" s="158">
        <v>6.84</v>
      </c>
      <c r="J27" s="158">
        <v>12.24</v>
      </c>
      <c r="K27" s="158">
        <v>6.84</v>
      </c>
      <c r="L27" s="158">
        <v>9.3600000000000012</v>
      </c>
      <c r="M27" s="158">
        <v>9.7200000000000006</v>
      </c>
      <c r="N27" s="158">
        <v>6.48</v>
      </c>
      <c r="O27" s="158">
        <v>8.64</v>
      </c>
      <c r="P27" s="158">
        <v>5.4</v>
      </c>
      <c r="Q27" s="158">
        <v>3.6</v>
      </c>
      <c r="R27" s="158">
        <v>7.2</v>
      </c>
      <c r="S27" s="158">
        <v>5.04</v>
      </c>
      <c r="T27" s="158">
        <v>6.84</v>
      </c>
      <c r="U27" s="158">
        <v>15.120000000000001</v>
      </c>
      <c r="V27" s="158">
        <v>24.48</v>
      </c>
      <c r="W27" s="158">
        <v>12.96</v>
      </c>
      <c r="X27" s="158">
        <v>10.8</v>
      </c>
      <c r="Y27" s="158">
        <v>8.64</v>
      </c>
      <c r="Z27" s="158">
        <v>7.2</v>
      </c>
      <c r="AA27" s="158">
        <v>8.64</v>
      </c>
      <c r="AB27" s="158">
        <v>7.5600000000000005</v>
      </c>
      <c r="AC27" s="158">
        <v>22.68</v>
      </c>
      <c r="AD27" s="158">
        <v>19.8</v>
      </c>
      <c r="AE27" s="158">
        <v>12.24</v>
      </c>
      <c r="AF27" s="158">
        <v>11.520000000000001</v>
      </c>
      <c r="AG27" s="99">
        <f t="shared" ref="AG27" si="20">MAX(B27:AF27)</f>
        <v>24.48</v>
      </c>
      <c r="AH27" s="140">
        <f t="shared" ref="AH27:AH28" si="21">AVERAGE(B27:AF27)</f>
        <v>10.556129032258063</v>
      </c>
      <c r="AK27" t="s">
        <v>37</v>
      </c>
      <c r="AL27" t="s">
        <v>37</v>
      </c>
    </row>
    <row r="28" spans="1:38" x14ac:dyDescent="0.2">
      <c r="A28" s="79" t="s">
        <v>143</v>
      </c>
      <c r="B28" s="158">
        <v>21.96</v>
      </c>
      <c r="C28" s="158">
        <v>22.68</v>
      </c>
      <c r="D28" s="158">
        <v>20.88</v>
      </c>
      <c r="E28" s="158">
        <v>17.64</v>
      </c>
      <c r="F28" s="158">
        <v>15.120000000000001</v>
      </c>
      <c r="G28" s="158">
        <v>25.2</v>
      </c>
      <c r="H28" s="158">
        <v>21.6</v>
      </c>
      <c r="I28" s="158">
        <v>22.68</v>
      </c>
      <c r="J28" s="158">
        <v>29.880000000000003</v>
      </c>
      <c r="K28" s="158">
        <v>22.32</v>
      </c>
      <c r="L28" s="158">
        <v>9.7200000000000006</v>
      </c>
      <c r="M28" s="158">
        <v>20.52</v>
      </c>
      <c r="N28" s="158">
        <v>16.559999999999999</v>
      </c>
      <c r="O28" s="158">
        <v>19.440000000000001</v>
      </c>
      <c r="P28" s="158">
        <v>13.32</v>
      </c>
      <c r="Q28" s="158">
        <v>12.96</v>
      </c>
      <c r="R28" s="158">
        <v>14.4</v>
      </c>
      <c r="S28" s="158">
        <v>11.879999999999999</v>
      </c>
      <c r="T28" s="158">
        <v>11.16</v>
      </c>
      <c r="U28" s="158">
        <v>16.920000000000002</v>
      </c>
      <c r="V28" s="158">
        <v>20.16</v>
      </c>
      <c r="W28" s="158">
        <v>21.240000000000002</v>
      </c>
      <c r="X28" s="158">
        <v>17.64</v>
      </c>
      <c r="Y28" s="158">
        <v>18</v>
      </c>
      <c r="Z28" s="158">
        <v>15.120000000000001</v>
      </c>
      <c r="AA28" s="158">
        <v>9.3600000000000012</v>
      </c>
      <c r="AB28" s="158">
        <v>14.04</v>
      </c>
      <c r="AC28" s="158">
        <v>24.840000000000003</v>
      </c>
      <c r="AD28" s="158">
        <v>24.12</v>
      </c>
      <c r="AE28" s="158">
        <v>20.88</v>
      </c>
      <c r="AF28" s="158">
        <v>17.64</v>
      </c>
      <c r="AG28" s="99">
        <f>MAX(B28:AF28)</f>
        <v>29.880000000000003</v>
      </c>
      <c r="AH28" s="132">
        <f t="shared" si="21"/>
        <v>18.383225806451613</v>
      </c>
      <c r="AL28" t="s">
        <v>37</v>
      </c>
    </row>
    <row r="29" spans="1:38" ht="13.5" thickBot="1" x14ac:dyDescent="0.25">
      <c r="A29" s="79" t="s">
        <v>22</v>
      </c>
      <c r="B29" s="158">
        <v>10.8</v>
      </c>
      <c r="C29" s="158">
        <v>10.8</v>
      </c>
      <c r="D29" s="158">
        <v>13.32</v>
      </c>
      <c r="E29" s="158">
        <v>15.48</v>
      </c>
      <c r="F29" s="158">
        <v>7.9200000000000008</v>
      </c>
      <c r="G29" s="158">
        <v>9</v>
      </c>
      <c r="H29" s="158">
        <v>12.6</v>
      </c>
      <c r="I29" s="158">
        <v>10.08</v>
      </c>
      <c r="J29" s="158">
        <v>15.120000000000001</v>
      </c>
      <c r="K29" s="158">
        <v>14.4</v>
      </c>
      <c r="L29" s="158">
        <v>7.2</v>
      </c>
      <c r="M29" s="158">
        <v>10.8</v>
      </c>
      <c r="N29" s="158">
        <v>15.120000000000001</v>
      </c>
      <c r="O29" s="158">
        <v>10.08</v>
      </c>
      <c r="P29" s="158">
        <v>10.08</v>
      </c>
      <c r="Q29" s="158">
        <v>9.7200000000000006</v>
      </c>
      <c r="R29" s="158">
        <v>9.7200000000000006</v>
      </c>
      <c r="S29" s="158">
        <v>10.44</v>
      </c>
      <c r="T29" s="158">
        <v>9</v>
      </c>
      <c r="U29" s="158">
        <v>9.7200000000000006</v>
      </c>
      <c r="V29" s="158">
        <v>14.04</v>
      </c>
      <c r="W29" s="158">
        <v>11.879999999999999</v>
      </c>
      <c r="X29" s="158">
        <v>17.64</v>
      </c>
      <c r="Y29" s="158">
        <v>12.24</v>
      </c>
      <c r="Z29" s="158">
        <v>14.76</v>
      </c>
      <c r="AA29" s="158">
        <v>8.2799999999999994</v>
      </c>
      <c r="AB29" s="158">
        <v>5.7600000000000007</v>
      </c>
      <c r="AC29" s="158">
        <v>12.96</v>
      </c>
      <c r="AD29" s="158">
        <v>15.48</v>
      </c>
      <c r="AE29" s="158">
        <v>7.9200000000000008</v>
      </c>
      <c r="AF29" s="158">
        <v>16.559999999999999</v>
      </c>
      <c r="AG29" s="99">
        <f t="shared" ref="AG29" si="22">MAX(B29:AF29)</f>
        <v>17.64</v>
      </c>
      <c r="AH29" s="140">
        <f>AVERAGE(B29:AF29)</f>
        <v>11.578064516129032</v>
      </c>
    </row>
    <row r="30" spans="1:38" s="5" customFormat="1" ht="17.100000000000001" customHeight="1" thickBot="1" x14ac:dyDescent="0.25">
      <c r="A30" s="81" t="s">
        <v>24</v>
      </c>
      <c r="B30" s="96">
        <f t="shared" ref="B30:AG30" si="23">MAX(B5:B29)</f>
        <v>21.96</v>
      </c>
      <c r="C30" s="83">
        <f t="shared" si="23"/>
        <v>26.64</v>
      </c>
      <c r="D30" s="83">
        <f t="shared" si="23"/>
        <v>27.36</v>
      </c>
      <c r="E30" s="83">
        <f t="shared" si="23"/>
        <v>24.840000000000003</v>
      </c>
      <c r="F30" s="83">
        <f t="shared" si="23"/>
        <v>26.28</v>
      </c>
      <c r="G30" s="83">
        <f t="shared" si="23"/>
        <v>25.2</v>
      </c>
      <c r="H30" s="83">
        <f t="shared" si="23"/>
        <v>21.6</v>
      </c>
      <c r="I30" s="83">
        <f t="shared" si="23"/>
        <v>22.68</v>
      </c>
      <c r="J30" s="83">
        <f t="shared" si="23"/>
        <v>29.880000000000003</v>
      </c>
      <c r="K30" s="83">
        <f t="shared" si="23"/>
        <v>22.32</v>
      </c>
      <c r="L30" s="83">
        <f t="shared" si="23"/>
        <v>24.12</v>
      </c>
      <c r="M30" s="83">
        <f t="shared" si="23"/>
        <v>20.88</v>
      </c>
      <c r="N30" s="83">
        <f t="shared" si="23"/>
        <v>20.88</v>
      </c>
      <c r="O30" s="83">
        <f t="shared" si="23"/>
        <v>19.440000000000001</v>
      </c>
      <c r="P30" s="83">
        <f t="shared" si="23"/>
        <v>14.04</v>
      </c>
      <c r="Q30" s="83">
        <f t="shared" si="23"/>
        <v>20.88</v>
      </c>
      <c r="R30" s="83">
        <f t="shared" si="23"/>
        <v>16.920000000000002</v>
      </c>
      <c r="S30" s="83">
        <f t="shared" si="23"/>
        <v>16.559999999999999</v>
      </c>
      <c r="T30" s="83">
        <f t="shared" si="23"/>
        <v>18.36</v>
      </c>
      <c r="U30" s="83">
        <f t="shared" si="23"/>
        <v>24.840000000000003</v>
      </c>
      <c r="V30" s="83">
        <f t="shared" si="23"/>
        <v>32.76</v>
      </c>
      <c r="W30" s="83">
        <f t="shared" si="23"/>
        <v>29.16</v>
      </c>
      <c r="X30" s="83">
        <f t="shared" si="23"/>
        <v>25.56</v>
      </c>
      <c r="Y30" s="83">
        <f t="shared" si="23"/>
        <v>19.440000000000001</v>
      </c>
      <c r="Z30" s="83">
        <f t="shared" si="23"/>
        <v>20.88</v>
      </c>
      <c r="AA30" s="83">
        <f t="shared" si="23"/>
        <v>17.64</v>
      </c>
      <c r="AB30" s="83">
        <f t="shared" si="23"/>
        <v>16.920000000000002</v>
      </c>
      <c r="AC30" s="83">
        <f t="shared" si="23"/>
        <v>34.200000000000003</v>
      </c>
      <c r="AD30" s="83">
        <f t="shared" si="23"/>
        <v>27.720000000000002</v>
      </c>
      <c r="AE30" s="83">
        <f t="shared" si="23"/>
        <v>21.240000000000002</v>
      </c>
      <c r="AF30" s="87">
        <f t="shared" si="23"/>
        <v>20.16</v>
      </c>
      <c r="AG30" s="126">
        <f t="shared" si="23"/>
        <v>34.200000000000003</v>
      </c>
      <c r="AH30" s="119">
        <f>AVERAGE(AH5:AH29)</f>
        <v>12.483543769100169</v>
      </c>
      <c r="AK30" s="5" t="s">
        <v>37</v>
      </c>
      <c r="AL30" s="5" t="s">
        <v>37</v>
      </c>
    </row>
    <row r="31" spans="1:38" x14ac:dyDescent="0.2">
      <c r="A31" s="41"/>
      <c r="B31" s="42"/>
      <c r="C31" s="42"/>
      <c r="D31" s="42" t="s">
        <v>90</v>
      </c>
      <c r="E31" s="42"/>
      <c r="F31" s="42"/>
      <c r="G31" s="4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49"/>
      <c r="AE31" s="52" t="s">
        <v>37</v>
      </c>
      <c r="AF31" s="52"/>
      <c r="AG31" s="46"/>
      <c r="AH31" s="48"/>
      <c r="AK31" t="s">
        <v>37</v>
      </c>
    </row>
    <row r="32" spans="1:38" x14ac:dyDescent="0.2">
      <c r="A32" s="41"/>
      <c r="B32" s="43" t="s">
        <v>91</v>
      </c>
      <c r="C32" s="43"/>
      <c r="D32" s="43"/>
      <c r="E32" s="43"/>
      <c r="F32" s="43"/>
      <c r="G32" s="43"/>
      <c r="H32" s="43"/>
      <c r="I32" s="43"/>
      <c r="J32" s="93"/>
      <c r="K32" s="93"/>
      <c r="L32" s="93"/>
      <c r="M32" s="93" t="s">
        <v>35</v>
      </c>
      <c r="N32" s="93"/>
      <c r="O32" s="93"/>
      <c r="P32" s="93"/>
      <c r="Q32" s="93"/>
      <c r="R32" s="93"/>
      <c r="S32" s="93"/>
      <c r="T32" s="172" t="s">
        <v>86</v>
      </c>
      <c r="U32" s="172"/>
      <c r="V32" s="172"/>
      <c r="W32" s="172"/>
      <c r="X32" s="172"/>
      <c r="Y32" s="93"/>
      <c r="Z32" s="93"/>
      <c r="AA32" s="93"/>
      <c r="AB32" s="93"/>
      <c r="AC32" s="93"/>
      <c r="AD32" s="93"/>
      <c r="AE32" s="93"/>
      <c r="AF32" s="93"/>
      <c r="AG32" s="46"/>
      <c r="AH32" s="45"/>
      <c r="AJ32" t="s">
        <v>37</v>
      </c>
      <c r="AK32" t="s">
        <v>37</v>
      </c>
      <c r="AL32" t="s">
        <v>37</v>
      </c>
    </row>
    <row r="33" spans="1:38" x14ac:dyDescent="0.2">
      <c r="A33" s="44"/>
      <c r="B33" s="93"/>
      <c r="C33" s="93"/>
      <c r="D33" s="93"/>
      <c r="E33" s="93"/>
      <c r="F33" s="93"/>
      <c r="G33" s="93"/>
      <c r="H33" s="93"/>
      <c r="I33" s="93"/>
      <c r="J33" s="94"/>
      <c r="K33" s="94"/>
      <c r="L33" s="94"/>
      <c r="M33" s="94" t="s">
        <v>36</v>
      </c>
      <c r="N33" s="94"/>
      <c r="O33" s="94"/>
      <c r="P33" s="94"/>
      <c r="Q33" s="93"/>
      <c r="R33" s="93"/>
      <c r="S33" s="93"/>
      <c r="T33" s="173" t="s">
        <v>87</v>
      </c>
      <c r="U33" s="173"/>
      <c r="V33" s="173"/>
      <c r="W33" s="173"/>
      <c r="X33" s="173"/>
      <c r="Y33" s="93"/>
      <c r="Z33" s="93"/>
      <c r="AA33" s="93"/>
      <c r="AB33" s="93"/>
      <c r="AC33" s="93"/>
      <c r="AD33" s="49"/>
      <c r="AE33" s="49"/>
      <c r="AF33" s="49"/>
      <c r="AG33" s="46"/>
      <c r="AH33" s="45"/>
    </row>
    <row r="34" spans="1:38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49"/>
      <c r="AF34" s="49"/>
      <c r="AG34" s="46"/>
      <c r="AH34" s="77"/>
      <c r="AL34" t="s">
        <v>37</v>
      </c>
    </row>
    <row r="35" spans="1:38" x14ac:dyDescent="0.2">
      <c r="A35" s="44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49"/>
      <c r="AF35" s="49"/>
      <c r="AG35" s="46"/>
      <c r="AH35" s="48"/>
    </row>
    <row r="36" spans="1:38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50"/>
      <c r="AF36" s="50"/>
      <c r="AG36" s="46"/>
      <c r="AH36" s="48"/>
      <c r="AK36" t="s">
        <v>37</v>
      </c>
    </row>
    <row r="37" spans="1:38" ht="13.5" thickBot="1" x14ac:dyDescent="0.25">
      <c r="A37" s="53"/>
      <c r="B37" s="54"/>
      <c r="C37" s="54"/>
      <c r="D37" s="54"/>
      <c r="E37" s="54"/>
      <c r="F37" s="54"/>
      <c r="G37" s="54" t="s">
        <v>37</v>
      </c>
      <c r="H37" s="54"/>
      <c r="I37" s="54"/>
      <c r="J37" s="54"/>
      <c r="K37" s="54"/>
      <c r="L37" s="54" t="s">
        <v>37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5"/>
      <c r="AH37" s="78"/>
    </row>
    <row r="38" spans="1:3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1"/>
      <c r="AK38" t="s">
        <v>37</v>
      </c>
    </row>
    <row r="40" spans="1:38" x14ac:dyDescent="0.2">
      <c r="AA40" s="3" t="s">
        <v>37</v>
      </c>
      <c r="AH40" t="s">
        <v>37</v>
      </c>
      <c r="AK40" t="s">
        <v>37</v>
      </c>
    </row>
    <row r="41" spans="1:38" x14ac:dyDescent="0.2">
      <c r="L41" s="3" t="s">
        <v>37</v>
      </c>
      <c r="M41" s="3" t="s">
        <v>37</v>
      </c>
      <c r="N41" s="3" t="s">
        <v>37</v>
      </c>
      <c r="U41" s="3" t="s">
        <v>37</v>
      </c>
    </row>
    <row r="42" spans="1:38" x14ac:dyDescent="0.2">
      <c r="J42" s="3" t="s">
        <v>37</v>
      </c>
      <c r="L42" s="3" t="s">
        <v>37</v>
      </c>
      <c r="M42" s="3" t="s">
        <v>37</v>
      </c>
      <c r="N42" s="3" t="s">
        <v>37</v>
      </c>
      <c r="O42" s="3" t="s">
        <v>37</v>
      </c>
      <c r="Q42" s="3" t="s">
        <v>37</v>
      </c>
      <c r="S42" s="3" t="s">
        <v>37</v>
      </c>
      <c r="V42" s="3" t="s">
        <v>37</v>
      </c>
    </row>
    <row r="43" spans="1:38" x14ac:dyDescent="0.2">
      <c r="G43" s="3" t="s">
        <v>37</v>
      </c>
      <c r="H43" s="3" t="s">
        <v>212</v>
      </c>
      <c r="L43" s="3" t="s">
        <v>37</v>
      </c>
      <c r="N43" s="3" t="s">
        <v>37</v>
      </c>
      <c r="P43" s="3" t="s">
        <v>37</v>
      </c>
      <c r="Q43" s="3" t="s">
        <v>37</v>
      </c>
      <c r="S43" s="3" t="s">
        <v>37</v>
      </c>
      <c r="U43" s="3" t="s">
        <v>37</v>
      </c>
      <c r="V43" s="3" t="s">
        <v>37</v>
      </c>
      <c r="AC43" s="3" t="s">
        <v>37</v>
      </c>
    </row>
    <row r="44" spans="1:38" x14ac:dyDescent="0.2">
      <c r="L44" s="3" t="s">
        <v>37</v>
      </c>
      <c r="N44" s="3" t="s">
        <v>37</v>
      </c>
      <c r="O44" s="3" t="s">
        <v>37</v>
      </c>
      <c r="T44" s="3" t="s">
        <v>37</v>
      </c>
      <c r="W44" s="3" t="s">
        <v>37</v>
      </c>
      <c r="AA44" s="3" t="s">
        <v>37</v>
      </c>
      <c r="AE44" s="3" t="s">
        <v>37</v>
      </c>
      <c r="AI44" t="s">
        <v>37</v>
      </c>
      <c r="AJ44" t="s">
        <v>37</v>
      </c>
    </row>
    <row r="45" spans="1:38" x14ac:dyDescent="0.2">
      <c r="L45" s="3" t="s">
        <v>37</v>
      </c>
      <c r="W45" s="3" t="s">
        <v>37</v>
      </c>
      <c r="Z45" s="3" t="s">
        <v>37</v>
      </c>
    </row>
    <row r="46" spans="1:38" x14ac:dyDescent="0.2">
      <c r="P46" s="3" t="s">
        <v>37</v>
      </c>
      <c r="Q46" s="3" t="s">
        <v>37</v>
      </c>
      <c r="AA46" s="3" t="s">
        <v>37</v>
      </c>
      <c r="AE46" s="3" t="s">
        <v>37</v>
      </c>
    </row>
    <row r="48" spans="1:38" x14ac:dyDescent="0.2">
      <c r="K48" s="3" t="s">
        <v>37</v>
      </c>
      <c r="M48" s="3" t="s">
        <v>37</v>
      </c>
    </row>
    <row r="49" spans="7:18" x14ac:dyDescent="0.2">
      <c r="G49" s="3" t="s">
        <v>37</v>
      </c>
    </row>
    <row r="50" spans="7:18" x14ac:dyDescent="0.2">
      <c r="M50" s="3" t="s">
        <v>37</v>
      </c>
    </row>
    <row r="52" spans="7:18" x14ac:dyDescent="0.2">
      <c r="R52" s="3" t="s">
        <v>37</v>
      </c>
    </row>
  </sheetData>
  <sheetProtection algorithmName="SHA-512" hashValue="JHeR62/tzeNbM2WSorKZ1dYeBFzugXGj0OG2ohGTTpbNl6VmOHFAznQPpbcn3UK79gj7u6OdxBp2TAR9e7rmLA==" saltValue="fpJ/l01Yh5OOBhyPPTFzPg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workbookViewId="0">
      <selection activeCell="AI46" sqref="AI4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226" t="s">
        <v>20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33"/>
    </row>
    <row r="2" spans="1:38" s="4" customFormat="1" ht="16.5" customHeight="1" thickBot="1" x14ac:dyDescent="0.25">
      <c r="A2" s="186" t="s">
        <v>12</v>
      </c>
      <c r="B2" s="210" t="s">
        <v>214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9"/>
    </row>
    <row r="3" spans="1:38" s="5" customFormat="1" ht="12" customHeight="1" x14ac:dyDescent="0.2">
      <c r="A3" s="187"/>
      <c r="B3" s="193">
        <v>1</v>
      </c>
      <c r="C3" s="191">
        <f>SUM(B3+1)</f>
        <v>2</v>
      </c>
      <c r="D3" s="191">
        <f t="shared" ref="D3:AD3" si="0">SUM(C3+1)</f>
        <v>3</v>
      </c>
      <c r="E3" s="191">
        <f t="shared" si="0"/>
        <v>4</v>
      </c>
      <c r="F3" s="191">
        <f t="shared" si="0"/>
        <v>5</v>
      </c>
      <c r="G3" s="191">
        <f t="shared" si="0"/>
        <v>6</v>
      </c>
      <c r="H3" s="191">
        <f t="shared" si="0"/>
        <v>7</v>
      </c>
      <c r="I3" s="191">
        <f t="shared" si="0"/>
        <v>8</v>
      </c>
      <c r="J3" s="191">
        <f t="shared" si="0"/>
        <v>9</v>
      </c>
      <c r="K3" s="191">
        <f t="shared" si="0"/>
        <v>10</v>
      </c>
      <c r="L3" s="191">
        <f t="shared" si="0"/>
        <v>11</v>
      </c>
      <c r="M3" s="191">
        <f t="shared" si="0"/>
        <v>12</v>
      </c>
      <c r="N3" s="191">
        <f t="shared" si="0"/>
        <v>13</v>
      </c>
      <c r="O3" s="191">
        <f t="shared" si="0"/>
        <v>14</v>
      </c>
      <c r="P3" s="191">
        <f t="shared" si="0"/>
        <v>15</v>
      </c>
      <c r="Q3" s="191">
        <f t="shared" si="0"/>
        <v>16</v>
      </c>
      <c r="R3" s="191">
        <f t="shared" si="0"/>
        <v>17</v>
      </c>
      <c r="S3" s="191">
        <f t="shared" si="0"/>
        <v>18</v>
      </c>
      <c r="T3" s="191">
        <f t="shared" si="0"/>
        <v>19</v>
      </c>
      <c r="U3" s="191">
        <f t="shared" si="0"/>
        <v>20</v>
      </c>
      <c r="V3" s="191">
        <f t="shared" si="0"/>
        <v>21</v>
      </c>
      <c r="W3" s="191">
        <f t="shared" si="0"/>
        <v>22</v>
      </c>
      <c r="X3" s="191">
        <f t="shared" si="0"/>
        <v>23</v>
      </c>
      <c r="Y3" s="191">
        <f t="shared" si="0"/>
        <v>24</v>
      </c>
      <c r="Z3" s="191">
        <f t="shared" si="0"/>
        <v>25</v>
      </c>
      <c r="AA3" s="191">
        <f t="shared" si="0"/>
        <v>26</v>
      </c>
      <c r="AB3" s="191">
        <f t="shared" si="0"/>
        <v>27</v>
      </c>
      <c r="AC3" s="191">
        <f t="shared" si="0"/>
        <v>28</v>
      </c>
      <c r="AD3" s="191">
        <f t="shared" si="0"/>
        <v>29</v>
      </c>
      <c r="AE3" s="200">
        <v>30</v>
      </c>
      <c r="AF3" s="202">
        <v>31</v>
      </c>
      <c r="AG3" s="143" t="s">
        <v>205</v>
      </c>
    </row>
    <row r="4" spans="1:38" s="5" customFormat="1" ht="13.5" customHeight="1" thickBot="1" x14ac:dyDescent="0.25">
      <c r="A4" s="188"/>
      <c r="B4" s="194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01"/>
      <c r="AF4" s="203"/>
      <c r="AG4" s="144" t="s">
        <v>26</v>
      </c>
    </row>
    <row r="5" spans="1:38" s="5" customFormat="1" x14ac:dyDescent="0.2">
      <c r="A5" s="142" t="s">
        <v>31</v>
      </c>
      <c r="B5" s="158" t="s">
        <v>223</v>
      </c>
      <c r="C5" s="158" t="s">
        <v>219</v>
      </c>
      <c r="D5" s="158" t="s">
        <v>221</v>
      </c>
      <c r="E5" s="158" t="s">
        <v>223</v>
      </c>
      <c r="F5" s="158" t="s">
        <v>220</v>
      </c>
      <c r="G5" s="158" t="s">
        <v>218</v>
      </c>
      <c r="H5" s="158" t="s">
        <v>223</v>
      </c>
      <c r="I5" s="158" t="s">
        <v>223</v>
      </c>
      <c r="J5" s="158" t="s">
        <v>221</v>
      </c>
      <c r="K5" s="158" t="s">
        <v>223</v>
      </c>
      <c r="L5" s="158" t="s">
        <v>223</v>
      </c>
      <c r="M5" s="158" t="s">
        <v>223</v>
      </c>
      <c r="N5" s="158" t="s">
        <v>221</v>
      </c>
      <c r="O5" s="158" t="s">
        <v>221</v>
      </c>
      <c r="P5" s="158" t="s">
        <v>221</v>
      </c>
      <c r="Q5" s="158" t="s">
        <v>221</v>
      </c>
      <c r="R5" s="158" t="s">
        <v>221</v>
      </c>
      <c r="S5" s="158" t="s">
        <v>223</v>
      </c>
      <c r="T5" s="158" t="s">
        <v>223</v>
      </c>
      <c r="U5" s="158" t="s">
        <v>223</v>
      </c>
      <c r="V5" s="158" t="s">
        <v>223</v>
      </c>
      <c r="W5" s="158" t="s">
        <v>217</v>
      </c>
      <c r="X5" s="158" t="s">
        <v>223</v>
      </c>
      <c r="Y5" s="158" t="s">
        <v>222</v>
      </c>
      <c r="Z5" s="158" t="s">
        <v>221</v>
      </c>
      <c r="AA5" s="158" t="s">
        <v>221</v>
      </c>
      <c r="AB5" s="158" t="s">
        <v>223</v>
      </c>
      <c r="AC5" s="158" t="s">
        <v>223</v>
      </c>
      <c r="AD5" s="158" t="s">
        <v>222</v>
      </c>
      <c r="AE5" s="158" t="s">
        <v>217</v>
      </c>
      <c r="AF5" s="158" t="s">
        <v>221</v>
      </c>
      <c r="AG5" s="159" t="s">
        <v>223</v>
      </c>
    </row>
    <row r="6" spans="1:38" x14ac:dyDescent="0.2">
      <c r="A6" s="79" t="s">
        <v>93</v>
      </c>
      <c r="B6" s="158" t="s">
        <v>216</v>
      </c>
      <c r="C6" s="158" t="s">
        <v>217</v>
      </c>
      <c r="D6" s="158" t="s">
        <v>217</v>
      </c>
      <c r="E6" s="158" t="s">
        <v>216</v>
      </c>
      <c r="F6" s="158" t="s">
        <v>218</v>
      </c>
      <c r="G6" s="158" t="s">
        <v>219</v>
      </c>
      <c r="H6" s="158" t="s">
        <v>219</v>
      </c>
      <c r="I6" s="158" t="s">
        <v>220</v>
      </c>
      <c r="J6" s="158" t="s">
        <v>216</v>
      </c>
      <c r="K6" s="158" t="s">
        <v>216</v>
      </c>
      <c r="L6" s="158" t="s">
        <v>220</v>
      </c>
      <c r="M6" s="158" t="s">
        <v>219</v>
      </c>
      <c r="N6" s="158" t="s">
        <v>220</v>
      </c>
      <c r="O6" s="158" t="s">
        <v>216</v>
      </c>
      <c r="P6" s="158" t="s">
        <v>217</v>
      </c>
      <c r="Q6" s="158" t="s">
        <v>220</v>
      </c>
      <c r="R6" s="158" t="s">
        <v>219</v>
      </c>
      <c r="S6" s="158" t="s">
        <v>220</v>
      </c>
      <c r="T6" s="158" t="s">
        <v>216</v>
      </c>
      <c r="U6" s="158" t="s">
        <v>217</v>
      </c>
      <c r="V6" s="158" t="s">
        <v>218</v>
      </c>
      <c r="W6" s="158" t="s">
        <v>221</v>
      </c>
      <c r="X6" s="158" t="s">
        <v>220</v>
      </c>
      <c r="Y6" s="158" t="s">
        <v>219</v>
      </c>
      <c r="Z6" s="158" t="s">
        <v>216</v>
      </c>
      <c r="AA6" s="158" t="s">
        <v>216</v>
      </c>
      <c r="AB6" s="158" t="s">
        <v>220</v>
      </c>
      <c r="AC6" s="158" t="s">
        <v>222</v>
      </c>
      <c r="AD6" s="158" t="s">
        <v>223</v>
      </c>
      <c r="AE6" s="158" t="s">
        <v>220</v>
      </c>
      <c r="AF6" s="158" t="s">
        <v>220</v>
      </c>
      <c r="AG6" s="159" t="s">
        <v>216</v>
      </c>
    </row>
    <row r="7" spans="1:38" x14ac:dyDescent="0.2">
      <c r="A7" s="79" t="s">
        <v>0</v>
      </c>
      <c r="B7" s="158" t="s">
        <v>209</v>
      </c>
      <c r="C7" s="158" t="s">
        <v>209</v>
      </c>
      <c r="D7" s="158" t="s">
        <v>209</v>
      </c>
      <c r="E7" s="158" t="s">
        <v>209</v>
      </c>
      <c r="F7" s="158" t="s">
        <v>209</v>
      </c>
      <c r="G7" s="158" t="s">
        <v>209</v>
      </c>
      <c r="H7" s="158" t="s">
        <v>209</v>
      </c>
      <c r="I7" s="158" t="s">
        <v>209</v>
      </c>
      <c r="J7" s="158" t="s">
        <v>209</v>
      </c>
      <c r="K7" s="158" t="s">
        <v>209</v>
      </c>
      <c r="L7" s="158" t="s">
        <v>209</v>
      </c>
      <c r="M7" s="158" t="s">
        <v>209</v>
      </c>
      <c r="N7" s="158" t="s">
        <v>209</v>
      </c>
      <c r="O7" s="158" t="s">
        <v>209</v>
      </c>
      <c r="P7" s="158" t="s">
        <v>209</v>
      </c>
      <c r="Q7" s="158" t="s">
        <v>209</v>
      </c>
      <c r="R7" s="158" t="s">
        <v>209</v>
      </c>
      <c r="S7" s="158" t="s">
        <v>209</v>
      </c>
      <c r="T7" s="158" t="s">
        <v>209</v>
      </c>
      <c r="U7" s="158" t="s">
        <v>209</v>
      </c>
      <c r="V7" s="158" t="s">
        <v>209</v>
      </c>
      <c r="W7" s="158" t="s">
        <v>209</v>
      </c>
      <c r="X7" s="158" t="s">
        <v>209</v>
      </c>
      <c r="Y7" s="158" t="s">
        <v>218</v>
      </c>
      <c r="Z7" s="158" t="s">
        <v>220</v>
      </c>
      <c r="AA7" s="158" t="s">
        <v>220</v>
      </c>
      <c r="AB7" s="158" t="s">
        <v>220</v>
      </c>
      <c r="AC7" s="158" t="s">
        <v>209</v>
      </c>
      <c r="AD7" s="158" t="s">
        <v>209</v>
      </c>
      <c r="AE7" s="158" t="s">
        <v>209</v>
      </c>
      <c r="AF7" s="158" t="s">
        <v>209</v>
      </c>
      <c r="AG7" s="159" t="s">
        <v>220</v>
      </c>
    </row>
    <row r="8" spans="1:38" x14ac:dyDescent="0.2">
      <c r="A8" s="79" t="s">
        <v>152</v>
      </c>
      <c r="B8" s="158" t="s">
        <v>222</v>
      </c>
      <c r="C8" s="158" t="s">
        <v>222</v>
      </c>
      <c r="D8" s="158" t="s">
        <v>222</v>
      </c>
      <c r="E8" s="158" t="s">
        <v>222</v>
      </c>
      <c r="F8" s="158" t="s">
        <v>221</v>
      </c>
      <c r="G8" s="158" t="s">
        <v>219</v>
      </c>
      <c r="H8" s="158" t="s">
        <v>220</v>
      </c>
      <c r="I8" s="158" t="s">
        <v>217</v>
      </c>
      <c r="J8" s="158" t="s">
        <v>222</v>
      </c>
      <c r="K8" s="158" t="s">
        <v>222</v>
      </c>
      <c r="L8" s="158" t="s">
        <v>218</v>
      </c>
      <c r="M8" s="158" t="s">
        <v>219</v>
      </c>
      <c r="N8" s="158" t="s">
        <v>217</v>
      </c>
      <c r="O8" s="158" t="s">
        <v>222</v>
      </c>
      <c r="P8" s="158" t="s">
        <v>222</v>
      </c>
      <c r="Q8" s="158" t="s">
        <v>222</v>
      </c>
      <c r="R8" s="158" t="s">
        <v>217</v>
      </c>
      <c r="S8" s="158" t="s">
        <v>217</v>
      </c>
      <c r="T8" s="158" t="s">
        <v>222</v>
      </c>
      <c r="U8" s="158" t="s">
        <v>218</v>
      </c>
      <c r="V8" s="158" t="s">
        <v>218</v>
      </c>
      <c r="W8" s="158" t="s">
        <v>219</v>
      </c>
      <c r="X8" s="158" t="s">
        <v>219</v>
      </c>
      <c r="Y8" s="158" t="s">
        <v>219</v>
      </c>
      <c r="Z8" s="158" t="s">
        <v>222</v>
      </c>
      <c r="AA8" s="158" t="s">
        <v>222</v>
      </c>
      <c r="AB8" s="158" t="s">
        <v>222</v>
      </c>
      <c r="AC8" s="158" t="s">
        <v>218</v>
      </c>
      <c r="AD8" s="158" t="s">
        <v>223</v>
      </c>
      <c r="AE8" s="158" t="s">
        <v>217</v>
      </c>
      <c r="AF8" s="158" t="s">
        <v>219</v>
      </c>
      <c r="AG8" s="159" t="s">
        <v>222</v>
      </c>
    </row>
    <row r="9" spans="1:38" x14ac:dyDescent="0.2">
      <c r="A9" s="79" t="s">
        <v>32</v>
      </c>
      <c r="B9" s="158" t="s">
        <v>218</v>
      </c>
      <c r="C9" s="158" t="s">
        <v>218</v>
      </c>
      <c r="D9" s="158" t="s">
        <v>218</v>
      </c>
      <c r="E9" s="158" t="s">
        <v>218</v>
      </c>
      <c r="F9" s="158" t="s">
        <v>218</v>
      </c>
      <c r="G9" s="158" t="s">
        <v>218</v>
      </c>
      <c r="H9" s="158" t="s">
        <v>218</v>
      </c>
      <c r="I9" s="158" t="s">
        <v>218</v>
      </c>
      <c r="J9" s="158" t="s">
        <v>218</v>
      </c>
      <c r="K9" s="158" t="s">
        <v>218</v>
      </c>
      <c r="L9" s="158" t="s">
        <v>218</v>
      </c>
      <c r="M9" s="158" t="s">
        <v>218</v>
      </c>
      <c r="N9" s="158" t="s">
        <v>218</v>
      </c>
      <c r="O9" s="158" t="s">
        <v>218</v>
      </c>
      <c r="P9" s="158" t="s">
        <v>218</v>
      </c>
      <c r="Q9" s="158" t="s">
        <v>218</v>
      </c>
      <c r="R9" s="158" t="s">
        <v>218</v>
      </c>
      <c r="S9" s="158" t="s">
        <v>218</v>
      </c>
      <c r="T9" s="158" t="s">
        <v>218</v>
      </c>
      <c r="U9" s="158" t="s">
        <v>218</v>
      </c>
      <c r="V9" s="158" t="s">
        <v>218</v>
      </c>
      <c r="W9" s="158" t="s">
        <v>218</v>
      </c>
      <c r="X9" s="158" t="s">
        <v>218</v>
      </c>
      <c r="Y9" s="158" t="s">
        <v>218</v>
      </c>
      <c r="Z9" s="158" t="s">
        <v>218</v>
      </c>
      <c r="AA9" s="158" t="s">
        <v>218</v>
      </c>
      <c r="AB9" s="158" t="s">
        <v>218</v>
      </c>
      <c r="AC9" s="158" t="s">
        <v>218</v>
      </c>
      <c r="AD9" s="158" t="s">
        <v>218</v>
      </c>
      <c r="AE9" s="158" t="s">
        <v>218</v>
      </c>
      <c r="AF9" s="158" t="s">
        <v>218</v>
      </c>
      <c r="AG9" s="159" t="s">
        <v>218</v>
      </c>
      <c r="AJ9" t="s">
        <v>37</v>
      </c>
    </row>
    <row r="10" spans="1:38" x14ac:dyDescent="0.2">
      <c r="A10" s="79" t="s">
        <v>102</v>
      </c>
      <c r="B10" s="158" t="s">
        <v>222</v>
      </c>
      <c r="C10" s="158" t="s">
        <v>218</v>
      </c>
      <c r="D10" s="158" t="s">
        <v>218</v>
      </c>
      <c r="E10" s="158" t="s">
        <v>218</v>
      </c>
      <c r="F10" s="158" t="s">
        <v>219</v>
      </c>
      <c r="G10" s="158" t="s">
        <v>219</v>
      </c>
      <c r="H10" s="158" t="s">
        <v>220</v>
      </c>
      <c r="I10" s="158" t="s">
        <v>219</v>
      </c>
      <c r="J10" s="158" t="s">
        <v>223</v>
      </c>
      <c r="K10" s="158" t="s">
        <v>219</v>
      </c>
      <c r="L10" s="158" t="s">
        <v>219</v>
      </c>
      <c r="M10" s="158" t="s">
        <v>220</v>
      </c>
      <c r="N10" s="158" t="s">
        <v>219</v>
      </c>
      <c r="O10" s="158" t="s">
        <v>216</v>
      </c>
      <c r="P10" s="158" t="s">
        <v>219</v>
      </c>
      <c r="Q10" s="158" t="s">
        <v>221</v>
      </c>
      <c r="R10" s="158" t="s">
        <v>219</v>
      </c>
      <c r="S10" s="158" t="s">
        <v>219</v>
      </c>
      <c r="T10" s="158" t="s">
        <v>221</v>
      </c>
      <c r="U10" s="158" t="s">
        <v>218</v>
      </c>
      <c r="V10" s="158" t="s">
        <v>218</v>
      </c>
      <c r="W10" s="158" t="s">
        <v>220</v>
      </c>
      <c r="X10" s="158" t="s">
        <v>220</v>
      </c>
      <c r="Y10" s="158" t="s">
        <v>219</v>
      </c>
      <c r="Z10" s="158" t="s">
        <v>222</v>
      </c>
      <c r="AA10" s="158" t="s">
        <v>218</v>
      </c>
      <c r="AB10" s="158" t="s">
        <v>218</v>
      </c>
      <c r="AC10" s="158" t="s">
        <v>218</v>
      </c>
      <c r="AD10" s="158" t="s">
        <v>218</v>
      </c>
      <c r="AE10" s="158" t="s">
        <v>219</v>
      </c>
      <c r="AF10" s="158" t="s">
        <v>219</v>
      </c>
      <c r="AG10" s="159" t="s">
        <v>219</v>
      </c>
      <c r="AL10" t="s">
        <v>37</v>
      </c>
    </row>
    <row r="11" spans="1:38" x14ac:dyDescent="0.2">
      <c r="A11" s="79" t="s">
        <v>108</v>
      </c>
      <c r="B11" s="158" t="s">
        <v>218</v>
      </c>
      <c r="C11" s="158" t="s">
        <v>222</v>
      </c>
      <c r="D11" s="158" t="s">
        <v>222</v>
      </c>
      <c r="E11" s="158" t="s">
        <v>218</v>
      </c>
      <c r="F11" s="158" t="s">
        <v>218</v>
      </c>
      <c r="G11" s="158" t="s">
        <v>219</v>
      </c>
      <c r="H11" s="158" t="s">
        <v>220</v>
      </c>
      <c r="I11" s="158" t="s">
        <v>217</v>
      </c>
      <c r="J11" s="158" t="s">
        <v>222</v>
      </c>
      <c r="K11" s="158" t="s">
        <v>222</v>
      </c>
      <c r="L11" s="158" t="s">
        <v>218</v>
      </c>
      <c r="M11" s="158" t="s">
        <v>219</v>
      </c>
      <c r="N11" s="158" t="s">
        <v>218</v>
      </c>
      <c r="O11" s="158" t="s">
        <v>218</v>
      </c>
      <c r="P11" s="158" t="s">
        <v>218</v>
      </c>
      <c r="Q11" s="158" t="s">
        <v>218</v>
      </c>
      <c r="R11" s="158" t="s">
        <v>218</v>
      </c>
      <c r="S11" s="158" t="s">
        <v>218</v>
      </c>
      <c r="T11" s="158" t="s">
        <v>218</v>
      </c>
      <c r="U11" s="158" t="s">
        <v>218</v>
      </c>
      <c r="V11" s="158" t="s">
        <v>218</v>
      </c>
      <c r="W11" s="158" t="s">
        <v>218</v>
      </c>
      <c r="X11" s="158" t="s">
        <v>218</v>
      </c>
      <c r="Y11" s="158" t="s">
        <v>218</v>
      </c>
      <c r="Z11" s="158" t="s">
        <v>218</v>
      </c>
      <c r="AA11" s="158" t="s">
        <v>218</v>
      </c>
      <c r="AB11" s="158" t="s">
        <v>218</v>
      </c>
      <c r="AC11" s="158" t="s">
        <v>218</v>
      </c>
      <c r="AD11" s="158" t="s">
        <v>218</v>
      </c>
      <c r="AE11" s="158" t="s">
        <v>220</v>
      </c>
      <c r="AF11" s="158" t="s">
        <v>218</v>
      </c>
      <c r="AG11" s="159" t="s">
        <v>218</v>
      </c>
    </row>
    <row r="12" spans="1:38" x14ac:dyDescent="0.2">
      <c r="A12" s="79" t="s">
        <v>1</v>
      </c>
      <c r="B12" s="158" t="s">
        <v>217</v>
      </c>
      <c r="C12" s="158" t="s">
        <v>217</v>
      </c>
      <c r="D12" s="158" t="s">
        <v>217</v>
      </c>
      <c r="E12" s="158" t="s">
        <v>217</v>
      </c>
      <c r="F12" s="158" t="s">
        <v>217</v>
      </c>
      <c r="G12" s="158" t="s">
        <v>218</v>
      </c>
      <c r="H12" s="158" t="s">
        <v>218</v>
      </c>
      <c r="I12" s="158" t="s">
        <v>216</v>
      </c>
      <c r="J12" s="158" t="s">
        <v>217</v>
      </c>
      <c r="K12" s="158" t="s">
        <v>217</v>
      </c>
      <c r="L12" s="158" t="s">
        <v>217</v>
      </c>
      <c r="M12" s="158" t="s">
        <v>218</v>
      </c>
      <c r="N12" s="158" t="s">
        <v>217</v>
      </c>
      <c r="O12" s="158" t="s">
        <v>216</v>
      </c>
      <c r="P12" s="158" t="s">
        <v>216</v>
      </c>
      <c r="Q12" s="158" t="s">
        <v>217</v>
      </c>
      <c r="R12" s="158" t="s">
        <v>217</v>
      </c>
      <c r="S12" s="158" t="s">
        <v>216</v>
      </c>
      <c r="T12" s="158" t="s">
        <v>217</v>
      </c>
      <c r="U12" s="158" t="s">
        <v>222</v>
      </c>
      <c r="V12" s="158" t="s">
        <v>222</v>
      </c>
      <c r="W12" s="158" t="s">
        <v>218</v>
      </c>
      <c r="X12" s="158" t="s">
        <v>218</v>
      </c>
      <c r="Y12" s="158" t="s">
        <v>217</v>
      </c>
      <c r="Z12" s="158" t="s">
        <v>217</v>
      </c>
      <c r="AA12" s="158" t="s">
        <v>217</v>
      </c>
      <c r="AB12" s="158" t="s">
        <v>217</v>
      </c>
      <c r="AC12" s="158" t="s">
        <v>222</v>
      </c>
      <c r="AD12" s="158" t="s">
        <v>218</v>
      </c>
      <c r="AE12" s="158" t="s">
        <v>222</v>
      </c>
      <c r="AF12" s="158" t="s">
        <v>216</v>
      </c>
      <c r="AG12" s="159" t="s">
        <v>217</v>
      </c>
      <c r="AI12" s="11" t="s">
        <v>37</v>
      </c>
      <c r="AJ12" t="s">
        <v>37</v>
      </c>
    </row>
    <row r="13" spans="1:38" x14ac:dyDescent="0.2">
      <c r="A13" s="79" t="s">
        <v>2</v>
      </c>
      <c r="B13" s="158" t="s">
        <v>219</v>
      </c>
      <c r="C13" s="158" t="s">
        <v>223</v>
      </c>
      <c r="D13" s="158" t="s">
        <v>219</v>
      </c>
      <c r="E13" s="158" t="s">
        <v>219</v>
      </c>
      <c r="F13" s="158" t="s">
        <v>219</v>
      </c>
      <c r="G13" s="158" t="s">
        <v>219</v>
      </c>
      <c r="H13" s="158" t="s">
        <v>219</v>
      </c>
      <c r="I13" s="158" t="s">
        <v>219</v>
      </c>
      <c r="J13" s="158" t="s">
        <v>219</v>
      </c>
      <c r="K13" s="158" t="s">
        <v>219</v>
      </c>
      <c r="L13" s="158" t="s">
        <v>221</v>
      </c>
      <c r="M13" s="158" t="s">
        <v>219</v>
      </c>
      <c r="N13" s="158" t="s">
        <v>219</v>
      </c>
      <c r="O13" s="158" t="s">
        <v>221</v>
      </c>
      <c r="P13" s="158" t="s">
        <v>223</v>
      </c>
      <c r="Q13" s="158" t="s">
        <v>219</v>
      </c>
      <c r="R13" s="158" t="s">
        <v>219</v>
      </c>
      <c r="S13" s="158" t="s">
        <v>219</v>
      </c>
      <c r="T13" s="158" t="s">
        <v>223</v>
      </c>
      <c r="U13" s="158" t="s">
        <v>219</v>
      </c>
      <c r="V13" s="158" t="s">
        <v>219</v>
      </c>
      <c r="W13" s="158" t="s">
        <v>219</v>
      </c>
      <c r="X13" s="158" t="s">
        <v>219</v>
      </c>
      <c r="Y13" s="158" t="s">
        <v>221</v>
      </c>
      <c r="Z13" s="158" t="s">
        <v>219</v>
      </c>
      <c r="AA13" s="158" t="s">
        <v>219</v>
      </c>
      <c r="AB13" s="158" t="s">
        <v>219</v>
      </c>
      <c r="AC13" s="158" t="s">
        <v>219</v>
      </c>
      <c r="AD13" s="158" t="s">
        <v>223</v>
      </c>
      <c r="AE13" s="158" t="s">
        <v>219</v>
      </c>
      <c r="AF13" s="158" t="s">
        <v>219</v>
      </c>
      <c r="AG13" s="159" t="s">
        <v>219</v>
      </c>
      <c r="AH13" s="11" t="s">
        <v>37</v>
      </c>
      <c r="AI13" s="11" t="s">
        <v>37</v>
      </c>
      <c r="AJ13" t="s">
        <v>37</v>
      </c>
    </row>
    <row r="14" spans="1:38" x14ac:dyDescent="0.2">
      <c r="A14" s="79" t="s">
        <v>3</v>
      </c>
      <c r="B14" s="158" t="s">
        <v>217</v>
      </c>
      <c r="C14" s="158" t="s">
        <v>216</v>
      </c>
      <c r="D14" s="158" t="s">
        <v>217</v>
      </c>
      <c r="E14" s="158" t="s">
        <v>217</v>
      </c>
      <c r="F14" s="158" t="s">
        <v>219</v>
      </c>
      <c r="G14" s="158" t="s">
        <v>219</v>
      </c>
      <c r="H14" s="158" t="s">
        <v>219</v>
      </c>
      <c r="I14" s="158" t="s">
        <v>221</v>
      </c>
      <c r="J14" s="158" t="s">
        <v>220</v>
      </c>
      <c r="K14" s="158" t="s">
        <v>216</v>
      </c>
      <c r="L14" s="158" t="s">
        <v>219</v>
      </c>
      <c r="M14" s="158" t="s">
        <v>219</v>
      </c>
      <c r="N14" s="158" t="s">
        <v>219</v>
      </c>
      <c r="O14" s="158" t="s">
        <v>217</v>
      </c>
      <c r="P14" s="158" t="s">
        <v>223</v>
      </c>
      <c r="Q14" s="158" t="s">
        <v>217</v>
      </c>
      <c r="R14" s="158" t="s">
        <v>217</v>
      </c>
      <c r="S14" s="158" t="s">
        <v>217</v>
      </c>
      <c r="T14" s="158" t="s">
        <v>222</v>
      </c>
      <c r="U14" s="158" t="s">
        <v>217</v>
      </c>
      <c r="V14" s="158" t="s">
        <v>217</v>
      </c>
      <c r="W14" s="158" t="s">
        <v>221</v>
      </c>
      <c r="X14" s="158" t="s">
        <v>220</v>
      </c>
      <c r="Y14" s="158" t="s">
        <v>217</v>
      </c>
      <c r="Z14" s="158" t="s">
        <v>217</v>
      </c>
      <c r="AA14" s="158" t="s">
        <v>217</v>
      </c>
      <c r="AB14" s="158" t="s">
        <v>217</v>
      </c>
      <c r="AC14" s="158" t="s">
        <v>218</v>
      </c>
      <c r="AD14" s="158" t="s">
        <v>223</v>
      </c>
      <c r="AE14" s="158" t="s">
        <v>221</v>
      </c>
      <c r="AF14" s="158" t="s">
        <v>219</v>
      </c>
      <c r="AG14" s="159" t="s">
        <v>217</v>
      </c>
      <c r="AH14" s="11" t="s">
        <v>37</v>
      </c>
      <c r="AJ14" t="s">
        <v>37</v>
      </c>
      <c r="AK14" t="s">
        <v>37</v>
      </c>
      <c r="AL14" t="s">
        <v>37</v>
      </c>
    </row>
    <row r="15" spans="1:38" x14ac:dyDescent="0.2">
      <c r="A15" s="79" t="s">
        <v>34</v>
      </c>
      <c r="B15" s="158" t="s">
        <v>222</v>
      </c>
      <c r="C15" s="158" t="s">
        <v>222</v>
      </c>
      <c r="D15" s="158" t="s">
        <v>222</v>
      </c>
      <c r="E15" s="158" t="s">
        <v>222</v>
      </c>
      <c r="F15" s="158" t="s">
        <v>222</v>
      </c>
      <c r="G15" s="158" t="s">
        <v>221</v>
      </c>
      <c r="H15" s="158" t="s">
        <v>219</v>
      </c>
      <c r="I15" s="158" t="s">
        <v>217</v>
      </c>
      <c r="J15" s="158" t="s">
        <v>217</v>
      </c>
      <c r="K15" s="158" t="s">
        <v>222</v>
      </c>
      <c r="L15" s="158" t="s">
        <v>217</v>
      </c>
      <c r="M15" s="158" t="s">
        <v>221</v>
      </c>
      <c r="N15" s="158" t="s">
        <v>216</v>
      </c>
      <c r="O15" s="158" t="s">
        <v>217</v>
      </c>
      <c r="P15" s="158" t="s">
        <v>217</v>
      </c>
      <c r="Q15" s="158" t="s">
        <v>217</v>
      </c>
      <c r="R15" s="158" t="s">
        <v>217</v>
      </c>
      <c r="S15" s="158" t="s">
        <v>222</v>
      </c>
      <c r="T15" s="158" t="s">
        <v>222</v>
      </c>
      <c r="U15" s="158" t="s">
        <v>222</v>
      </c>
      <c r="V15" s="158" t="s">
        <v>222</v>
      </c>
      <c r="W15" s="158" t="s">
        <v>218</v>
      </c>
      <c r="X15" s="158" t="s">
        <v>222</v>
      </c>
      <c r="Y15" s="158" t="s">
        <v>216</v>
      </c>
      <c r="Z15" s="158" t="s">
        <v>222</v>
      </c>
      <c r="AA15" s="158" t="s">
        <v>222</v>
      </c>
      <c r="AB15" s="158" t="s">
        <v>222</v>
      </c>
      <c r="AC15" s="158" t="s">
        <v>222</v>
      </c>
      <c r="AD15" s="158" t="s">
        <v>223</v>
      </c>
      <c r="AE15" s="158" t="s">
        <v>218</v>
      </c>
      <c r="AF15" s="158" t="s">
        <v>222</v>
      </c>
      <c r="AG15" s="159" t="s">
        <v>222</v>
      </c>
      <c r="AK15" t="s">
        <v>37</v>
      </c>
    </row>
    <row r="16" spans="1:38" x14ac:dyDescent="0.2">
      <c r="A16" s="79" t="s">
        <v>4</v>
      </c>
      <c r="B16" s="158" t="s">
        <v>216</v>
      </c>
      <c r="C16" s="158" t="s">
        <v>217</v>
      </c>
      <c r="D16" s="158" t="s">
        <v>217</v>
      </c>
      <c r="E16" s="158" t="s">
        <v>216</v>
      </c>
      <c r="F16" s="158" t="s">
        <v>221</v>
      </c>
      <c r="G16" s="158" t="s">
        <v>221</v>
      </c>
      <c r="H16" s="158" t="s">
        <v>221</v>
      </c>
      <c r="I16" s="158" t="s">
        <v>223</v>
      </c>
      <c r="J16" s="158" t="s">
        <v>217</v>
      </c>
      <c r="K16" s="158" t="s">
        <v>216</v>
      </c>
      <c r="L16" s="158" t="s">
        <v>216</v>
      </c>
      <c r="M16" s="158" t="s">
        <v>223</v>
      </c>
      <c r="N16" s="158" t="s">
        <v>217</v>
      </c>
      <c r="O16" s="158" t="s">
        <v>216</v>
      </c>
      <c r="P16" s="158" t="s">
        <v>216</v>
      </c>
      <c r="Q16" s="158" t="s">
        <v>216</v>
      </c>
      <c r="R16" s="158" t="s">
        <v>216</v>
      </c>
      <c r="S16" s="158" t="s">
        <v>216</v>
      </c>
      <c r="T16" s="158" t="s">
        <v>216</v>
      </c>
      <c r="U16" s="158" t="s">
        <v>216</v>
      </c>
      <c r="V16" s="158" t="s">
        <v>220</v>
      </c>
      <c r="W16" s="158" t="s">
        <v>217</v>
      </c>
      <c r="X16" s="158" t="s">
        <v>216</v>
      </c>
      <c r="Y16" s="158" t="s">
        <v>216</v>
      </c>
      <c r="Z16" s="158" t="s">
        <v>216</v>
      </c>
      <c r="AA16" s="158" t="s">
        <v>216</v>
      </c>
      <c r="AB16" s="158" t="s">
        <v>217</v>
      </c>
      <c r="AC16" s="158" t="s">
        <v>223</v>
      </c>
      <c r="AD16" s="158" t="s">
        <v>223</v>
      </c>
      <c r="AE16" s="158" t="s">
        <v>221</v>
      </c>
      <c r="AF16" s="158" t="s">
        <v>216</v>
      </c>
      <c r="AG16" s="159" t="s">
        <v>216</v>
      </c>
      <c r="AK16" t="s">
        <v>37</v>
      </c>
    </row>
    <row r="17" spans="1:40" x14ac:dyDescent="0.2">
      <c r="A17" s="79" t="s">
        <v>153</v>
      </c>
      <c r="B17" s="158" t="s">
        <v>220</v>
      </c>
      <c r="C17" s="158" t="s">
        <v>220</v>
      </c>
      <c r="D17" s="158" t="s">
        <v>220</v>
      </c>
      <c r="E17" s="158" t="s">
        <v>220</v>
      </c>
      <c r="F17" s="158" t="s">
        <v>220</v>
      </c>
      <c r="G17" s="158" t="s">
        <v>220</v>
      </c>
      <c r="H17" s="158" t="s">
        <v>220</v>
      </c>
      <c r="I17" s="158" t="s">
        <v>220</v>
      </c>
      <c r="J17" s="158" t="s">
        <v>220</v>
      </c>
      <c r="K17" s="158" t="s">
        <v>220</v>
      </c>
      <c r="L17" s="158" t="s">
        <v>220</v>
      </c>
      <c r="M17" s="158" t="s">
        <v>220</v>
      </c>
      <c r="N17" s="158" t="s">
        <v>220</v>
      </c>
      <c r="O17" s="158" t="s">
        <v>220</v>
      </c>
      <c r="P17" s="158" t="s">
        <v>220</v>
      </c>
      <c r="Q17" s="158" t="s">
        <v>220</v>
      </c>
      <c r="R17" s="158" t="s">
        <v>220</v>
      </c>
      <c r="S17" s="158" t="s">
        <v>220</v>
      </c>
      <c r="T17" s="158" t="s">
        <v>220</v>
      </c>
      <c r="U17" s="158" t="s">
        <v>220</v>
      </c>
      <c r="V17" s="158" t="s">
        <v>220</v>
      </c>
      <c r="W17" s="158" t="s">
        <v>220</v>
      </c>
      <c r="X17" s="158" t="s">
        <v>220</v>
      </c>
      <c r="Y17" s="158" t="s">
        <v>220</v>
      </c>
      <c r="Z17" s="158" t="s">
        <v>220</v>
      </c>
      <c r="AA17" s="158" t="s">
        <v>220</v>
      </c>
      <c r="AB17" s="158" t="s">
        <v>220</v>
      </c>
      <c r="AC17" s="158" t="s">
        <v>220</v>
      </c>
      <c r="AD17" s="158" t="s">
        <v>220</v>
      </c>
      <c r="AE17" s="158" t="s">
        <v>220</v>
      </c>
      <c r="AF17" s="158" t="s">
        <v>220</v>
      </c>
      <c r="AG17" s="159" t="s">
        <v>220</v>
      </c>
      <c r="AH17" s="11" t="s">
        <v>37</v>
      </c>
      <c r="AL17" t="s">
        <v>37</v>
      </c>
    </row>
    <row r="18" spans="1:40" x14ac:dyDescent="0.2">
      <c r="A18" s="79" t="s">
        <v>154</v>
      </c>
      <c r="B18" s="158" t="s">
        <v>217</v>
      </c>
      <c r="C18" s="158" t="s">
        <v>217</v>
      </c>
      <c r="D18" s="158" t="s">
        <v>222</v>
      </c>
      <c r="E18" s="158" t="s">
        <v>217</v>
      </c>
      <c r="F18" s="158" t="s">
        <v>219</v>
      </c>
      <c r="G18" s="158" t="s">
        <v>219</v>
      </c>
      <c r="H18" s="158" t="s">
        <v>220</v>
      </c>
      <c r="I18" s="158" t="s">
        <v>217</v>
      </c>
      <c r="J18" s="158" t="s">
        <v>216</v>
      </c>
      <c r="K18" s="158" t="s">
        <v>216</v>
      </c>
      <c r="L18" s="158" t="s">
        <v>216</v>
      </c>
      <c r="M18" s="158" t="s">
        <v>219</v>
      </c>
      <c r="N18" s="158" t="s">
        <v>216</v>
      </c>
      <c r="O18" s="158" t="s">
        <v>216</v>
      </c>
      <c r="P18" s="158" t="s">
        <v>216</v>
      </c>
      <c r="Q18" s="158" t="s">
        <v>217</v>
      </c>
      <c r="R18" s="158" t="s">
        <v>216</v>
      </c>
      <c r="S18" s="158" t="s">
        <v>216</v>
      </c>
      <c r="T18" s="158" t="s">
        <v>216</v>
      </c>
      <c r="U18" s="158" t="s">
        <v>216</v>
      </c>
      <c r="V18" s="158" t="s">
        <v>217</v>
      </c>
      <c r="W18" s="158" t="s">
        <v>223</v>
      </c>
      <c r="X18" s="158" t="s">
        <v>220</v>
      </c>
      <c r="Y18" s="158" t="s">
        <v>220</v>
      </c>
      <c r="Z18" s="158" t="s">
        <v>216</v>
      </c>
      <c r="AA18" s="158" t="s">
        <v>216</v>
      </c>
      <c r="AB18" s="158" t="s">
        <v>216</v>
      </c>
      <c r="AC18" s="158" t="s">
        <v>216</v>
      </c>
      <c r="AD18" s="158" t="s">
        <v>223</v>
      </c>
      <c r="AE18" s="158" t="s">
        <v>220</v>
      </c>
      <c r="AF18" s="158" t="s">
        <v>216</v>
      </c>
      <c r="AG18" s="159" t="s">
        <v>216</v>
      </c>
    </row>
    <row r="19" spans="1:40" x14ac:dyDescent="0.2">
      <c r="A19" s="79" t="s">
        <v>5</v>
      </c>
      <c r="B19" s="158" t="s">
        <v>216</v>
      </c>
      <c r="C19" s="158" t="s">
        <v>216</v>
      </c>
      <c r="D19" s="158" t="s">
        <v>216</v>
      </c>
      <c r="E19" s="158" t="s">
        <v>216</v>
      </c>
      <c r="F19" s="158" t="s">
        <v>217</v>
      </c>
      <c r="G19" s="158" t="s">
        <v>218</v>
      </c>
      <c r="H19" s="158" t="s">
        <v>221</v>
      </c>
      <c r="I19" s="158" t="s">
        <v>221</v>
      </c>
      <c r="J19" s="158" t="s">
        <v>220</v>
      </c>
      <c r="K19" s="158" t="s">
        <v>219</v>
      </c>
      <c r="L19" s="158" t="s">
        <v>218</v>
      </c>
      <c r="M19" s="158" t="s">
        <v>223</v>
      </c>
      <c r="N19" s="158" t="s">
        <v>216</v>
      </c>
      <c r="O19" s="158" t="s">
        <v>221</v>
      </c>
      <c r="P19" s="158" t="s">
        <v>221</v>
      </c>
      <c r="Q19" s="158" t="s">
        <v>221</v>
      </c>
      <c r="R19" s="158" t="s">
        <v>221</v>
      </c>
      <c r="S19" s="158" t="s">
        <v>221</v>
      </c>
      <c r="T19" s="158" t="s">
        <v>221</v>
      </c>
      <c r="U19" s="158" t="s">
        <v>216</v>
      </c>
      <c r="V19" s="158" t="s">
        <v>216</v>
      </c>
      <c r="W19" s="158" t="s">
        <v>223</v>
      </c>
      <c r="X19" s="158" t="s">
        <v>223</v>
      </c>
      <c r="Y19" s="158" t="s">
        <v>223</v>
      </c>
      <c r="Z19" s="158" t="s">
        <v>221</v>
      </c>
      <c r="AA19" s="158" t="s">
        <v>221</v>
      </c>
      <c r="AB19" s="158" t="s">
        <v>219</v>
      </c>
      <c r="AC19" s="158" t="s">
        <v>217</v>
      </c>
      <c r="AD19" s="158" t="s">
        <v>222</v>
      </c>
      <c r="AE19" s="158" t="s">
        <v>219</v>
      </c>
      <c r="AF19" s="158" t="s">
        <v>218</v>
      </c>
      <c r="AG19" s="159" t="s">
        <v>221</v>
      </c>
      <c r="AL19" t="s">
        <v>37</v>
      </c>
      <c r="AN19" t="s">
        <v>37</v>
      </c>
    </row>
    <row r="20" spans="1:40" x14ac:dyDescent="0.2">
      <c r="A20" s="79" t="s">
        <v>6</v>
      </c>
      <c r="B20" s="158" t="s">
        <v>218</v>
      </c>
      <c r="C20" s="158" t="s">
        <v>218</v>
      </c>
      <c r="D20" s="158" t="s">
        <v>218</v>
      </c>
      <c r="E20" s="158" t="s">
        <v>218</v>
      </c>
      <c r="F20" s="158" t="s">
        <v>218</v>
      </c>
      <c r="G20" s="158" t="s">
        <v>218</v>
      </c>
      <c r="H20" s="158" t="s">
        <v>218</v>
      </c>
      <c r="I20" s="158" t="s">
        <v>218</v>
      </c>
      <c r="J20" s="158" t="s">
        <v>218</v>
      </c>
      <c r="K20" s="158" t="s">
        <v>218</v>
      </c>
      <c r="L20" s="158" t="s">
        <v>218</v>
      </c>
      <c r="M20" s="158" t="s">
        <v>218</v>
      </c>
      <c r="N20" s="158" t="s">
        <v>218</v>
      </c>
      <c r="O20" s="158" t="s">
        <v>218</v>
      </c>
      <c r="P20" s="158" t="s">
        <v>218</v>
      </c>
      <c r="Q20" s="158" t="s">
        <v>218</v>
      </c>
      <c r="R20" s="158" t="s">
        <v>218</v>
      </c>
      <c r="S20" s="158" t="s">
        <v>218</v>
      </c>
      <c r="T20" s="158" t="s">
        <v>218</v>
      </c>
      <c r="U20" s="158" t="s">
        <v>218</v>
      </c>
      <c r="V20" s="158" t="s">
        <v>218</v>
      </c>
      <c r="W20" s="158" t="s">
        <v>218</v>
      </c>
      <c r="X20" s="158" t="s">
        <v>218</v>
      </c>
      <c r="Y20" s="158" t="s">
        <v>218</v>
      </c>
      <c r="Z20" s="158" t="s">
        <v>218</v>
      </c>
      <c r="AA20" s="158" t="s">
        <v>218</v>
      </c>
      <c r="AB20" s="158" t="s">
        <v>218</v>
      </c>
      <c r="AC20" s="158" t="s">
        <v>218</v>
      </c>
      <c r="AD20" s="158" t="s">
        <v>218</v>
      </c>
      <c r="AE20" s="158" t="s">
        <v>218</v>
      </c>
      <c r="AF20" s="158" t="s">
        <v>218</v>
      </c>
      <c r="AG20" s="159" t="s">
        <v>218</v>
      </c>
      <c r="AM20" t="s">
        <v>37</v>
      </c>
    </row>
    <row r="21" spans="1:40" x14ac:dyDescent="0.2">
      <c r="A21" s="79" t="s">
        <v>33</v>
      </c>
      <c r="B21" s="158" t="s">
        <v>218</v>
      </c>
      <c r="C21" s="158" t="s">
        <v>218</v>
      </c>
      <c r="D21" s="158" t="s">
        <v>218</v>
      </c>
      <c r="E21" s="158" t="s">
        <v>218</v>
      </c>
      <c r="F21" s="158" t="s">
        <v>218</v>
      </c>
      <c r="G21" s="158" t="s">
        <v>218</v>
      </c>
      <c r="H21" s="158" t="s">
        <v>218</v>
      </c>
      <c r="I21" s="158" t="s">
        <v>218</v>
      </c>
      <c r="J21" s="158" t="s">
        <v>218</v>
      </c>
      <c r="K21" s="158" t="s">
        <v>218</v>
      </c>
      <c r="L21" s="158" t="s">
        <v>218</v>
      </c>
      <c r="M21" s="158" t="s">
        <v>218</v>
      </c>
      <c r="N21" s="158" t="s">
        <v>218</v>
      </c>
      <c r="O21" s="158" t="s">
        <v>218</v>
      </c>
      <c r="P21" s="158" t="s">
        <v>218</v>
      </c>
      <c r="Q21" s="158" t="s">
        <v>218</v>
      </c>
      <c r="R21" s="158" t="s">
        <v>218</v>
      </c>
      <c r="S21" s="158" t="s">
        <v>218</v>
      </c>
      <c r="T21" s="158" t="s">
        <v>218</v>
      </c>
      <c r="U21" s="158" t="s">
        <v>218</v>
      </c>
      <c r="V21" s="158" t="s">
        <v>218</v>
      </c>
      <c r="W21" s="158" t="s">
        <v>218</v>
      </c>
      <c r="X21" s="158" t="s">
        <v>218</v>
      </c>
      <c r="Y21" s="158" t="s">
        <v>218</v>
      </c>
      <c r="Z21" s="158" t="s">
        <v>218</v>
      </c>
      <c r="AA21" s="158" t="s">
        <v>218</v>
      </c>
      <c r="AB21" s="158" t="s">
        <v>218</v>
      </c>
      <c r="AC21" s="158" t="s">
        <v>218</v>
      </c>
      <c r="AD21" s="158" t="s">
        <v>218</v>
      </c>
      <c r="AE21" s="158" t="s">
        <v>218</v>
      </c>
      <c r="AF21" s="158" t="s">
        <v>218</v>
      </c>
      <c r="AG21" s="159" t="s">
        <v>218</v>
      </c>
      <c r="AJ21" t="s">
        <v>37</v>
      </c>
    </row>
    <row r="22" spans="1:40" x14ac:dyDescent="0.2">
      <c r="A22" s="79" t="s">
        <v>155</v>
      </c>
      <c r="B22" s="158" t="s">
        <v>218</v>
      </c>
      <c r="C22" s="158" t="s">
        <v>218</v>
      </c>
      <c r="D22" s="158" t="s">
        <v>218</v>
      </c>
      <c r="E22" s="158" t="s">
        <v>218</v>
      </c>
      <c r="F22" s="158" t="s">
        <v>218</v>
      </c>
      <c r="G22" s="158" t="s">
        <v>218</v>
      </c>
      <c r="H22" s="158" t="s">
        <v>218</v>
      </c>
      <c r="I22" s="158" t="s">
        <v>218</v>
      </c>
      <c r="J22" s="158" t="s">
        <v>218</v>
      </c>
      <c r="K22" s="158" t="s">
        <v>218</v>
      </c>
      <c r="L22" s="158" t="s">
        <v>218</v>
      </c>
      <c r="M22" s="158" t="s">
        <v>218</v>
      </c>
      <c r="N22" s="158" t="s">
        <v>218</v>
      </c>
      <c r="O22" s="158" t="s">
        <v>218</v>
      </c>
      <c r="P22" s="158" t="s">
        <v>218</v>
      </c>
      <c r="Q22" s="158" t="s">
        <v>218</v>
      </c>
      <c r="R22" s="158" t="s">
        <v>218</v>
      </c>
      <c r="S22" s="158" t="s">
        <v>218</v>
      </c>
      <c r="T22" s="158" t="s">
        <v>218</v>
      </c>
      <c r="U22" s="158" t="s">
        <v>218</v>
      </c>
      <c r="V22" s="158" t="s">
        <v>218</v>
      </c>
      <c r="W22" s="158" t="s">
        <v>218</v>
      </c>
      <c r="X22" s="158" t="s">
        <v>218</v>
      </c>
      <c r="Y22" s="158" t="s">
        <v>218</v>
      </c>
      <c r="Z22" s="158" t="s">
        <v>218</v>
      </c>
      <c r="AA22" s="158" t="s">
        <v>218</v>
      </c>
      <c r="AB22" s="158" t="s">
        <v>218</v>
      </c>
      <c r="AC22" s="158" t="s">
        <v>218</v>
      </c>
      <c r="AD22" s="158" t="s">
        <v>218</v>
      </c>
      <c r="AE22" s="158" t="s">
        <v>218</v>
      </c>
      <c r="AF22" s="158" t="s">
        <v>218</v>
      </c>
      <c r="AG22" s="159" t="s">
        <v>218</v>
      </c>
      <c r="AH22" s="11" t="s">
        <v>37</v>
      </c>
      <c r="AL22" t="s">
        <v>37</v>
      </c>
    </row>
    <row r="23" spans="1:40" s="5" customFormat="1" x14ac:dyDescent="0.2">
      <c r="A23" s="79" t="s">
        <v>7</v>
      </c>
      <c r="B23" s="158" t="s">
        <v>209</v>
      </c>
      <c r="C23" s="158" t="s">
        <v>209</v>
      </c>
      <c r="D23" s="158" t="s">
        <v>209</v>
      </c>
      <c r="E23" s="158" t="s">
        <v>209</v>
      </c>
      <c r="F23" s="158" t="s">
        <v>209</v>
      </c>
      <c r="G23" s="158" t="s">
        <v>209</v>
      </c>
      <c r="H23" s="158" t="s">
        <v>209</v>
      </c>
      <c r="I23" s="158" t="s">
        <v>209</v>
      </c>
      <c r="J23" s="158" t="s">
        <v>209</v>
      </c>
      <c r="K23" s="158" t="s">
        <v>209</v>
      </c>
      <c r="L23" s="158" t="s">
        <v>209</v>
      </c>
      <c r="M23" s="158" t="s">
        <v>209</v>
      </c>
      <c r="N23" s="158" t="s">
        <v>209</v>
      </c>
      <c r="O23" s="158" t="s">
        <v>209</v>
      </c>
      <c r="P23" s="158" t="s">
        <v>209</v>
      </c>
      <c r="Q23" s="158" t="s">
        <v>209</v>
      </c>
      <c r="R23" s="158" t="s">
        <v>209</v>
      </c>
      <c r="S23" s="158" t="s">
        <v>209</v>
      </c>
      <c r="T23" s="158" t="s">
        <v>209</v>
      </c>
      <c r="U23" s="158" t="s">
        <v>209</v>
      </c>
      <c r="V23" s="158" t="s">
        <v>209</v>
      </c>
      <c r="W23" s="158" t="s">
        <v>209</v>
      </c>
      <c r="X23" s="158" t="s">
        <v>209</v>
      </c>
      <c r="Y23" s="158" t="s">
        <v>218</v>
      </c>
      <c r="Z23" s="158" t="s">
        <v>220</v>
      </c>
      <c r="AA23" s="158" t="s">
        <v>220</v>
      </c>
      <c r="AB23" s="158" t="s">
        <v>218</v>
      </c>
      <c r="AC23" s="158" t="s">
        <v>209</v>
      </c>
      <c r="AD23" s="158" t="s">
        <v>209</v>
      </c>
      <c r="AE23" s="158" t="s">
        <v>209</v>
      </c>
      <c r="AF23" s="158" t="s">
        <v>209</v>
      </c>
      <c r="AG23" s="159" t="s">
        <v>218</v>
      </c>
      <c r="AK23" s="5" t="s">
        <v>37</v>
      </c>
      <c r="AM23" s="5" t="s">
        <v>37</v>
      </c>
    </row>
    <row r="24" spans="1:40" x14ac:dyDescent="0.2">
      <c r="A24" s="79" t="s">
        <v>156</v>
      </c>
      <c r="B24" s="158" t="s">
        <v>218</v>
      </c>
      <c r="C24" s="158" t="s">
        <v>218</v>
      </c>
      <c r="D24" s="158" t="s">
        <v>218</v>
      </c>
      <c r="E24" s="158" t="s">
        <v>218</v>
      </c>
      <c r="F24" s="158" t="s">
        <v>218</v>
      </c>
      <c r="G24" s="158" t="s">
        <v>218</v>
      </c>
      <c r="H24" s="158" t="s">
        <v>218</v>
      </c>
      <c r="I24" s="158" t="s">
        <v>218</v>
      </c>
      <c r="J24" s="158" t="s">
        <v>218</v>
      </c>
      <c r="K24" s="158" t="s">
        <v>218</v>
      </c>
      <c r="L24" s="158" t="s">
        <v>218</v>
      </c>
      <c r="M24" s="158" t="s">
        <v>218</v>
      </c>
      <c r="N24" s="158" t="s">
        <v>218</v>
      </c>
      <c r="O24" s="158" t="s">
        <v>218</v>
      </c>
      <c r="P24" s="158" t="s">
        <v>218</v>
      </c>
      <c r="Q24" s="158" t="s">
        <v>218</v>
      </c>
      <c r="R24" s="158" t="s">
        <v>218</v>
      </c>
      <c r="S24" s="158" t="s">
        <v>218</v>
      </c>
      <c r="T24" s="158" t="s">
        <v>218</v>
      </c>
      <c r="U24" s="158" t="s">
        <v>218</v>
      </c>
      <c r="V24" s="158" t="s">
        <v>218</v>
      </c>
      <c r="W24" s="158" t="s">
        <v>218</v>
      </c>
      <c r="X24" s="158" t="s">
        <v>218</v>
      </c>
      <c r="Y24" s="158" t="s">
        <v>218</v>
      </c>
      <c r="Z24" s="158" t="s">
        <v>218</v>
      </c>
      <c r="AA24" s="158" t="s">
        <v>218</v>
      </c>
      <c r="AB24" s="158" t="s">
        <v>218</v>
      </c>
      <c r="AC24" s="158" t="s">
        <v>218</v>
      </c>
      <c r="AD24" s="158" t="s">
        <v>218</v>
      </c>
      <c r="AE24" s="158" t="s">
        <v>218</v>
      </c>
      <c r="AF24" s="158" t="s">
        <v>218</v>
      </c>
      <c r="AG24" s="159" t="s">
        <v>218</v>
      </c>
      <c r="AK24" t="s">
        <v>37</v>
      </c>
    </row>
    <row r="25" spans="1:40" x14ac:dyDescent="0.2">
      <c r="A25" s="79" t="s">
        <v>157</v>
      </c>
      <c r="B25" s="158" t="s">
        <v>218</v>
      </c>
      <c r="C25" s="158" t="s">
        <v>218</v>
      </c>
      <c r="D25" s="158" t="s">
        <v>218</v>
      </c>
      <c r="E25" s="158" t="s">
        <v>218</v>
      </c>
      <c r="F25" s="158" t="s">
        <v>218</v>
      </c>
      <c r="G25" s="158" t="s">
        <v>218</v>
      </c>
      <c r="H25" s="158" t="s">
        <v>218</v>
      </c>
      <c r="I25" s="158" t="s">
        <v>218</v>
      </c>
      <c r="J25" s="158" t="s">
        <v>218</v>
      </c>
      <c r="K25" s="158" t="s">
        <v>218</v>
      </c>
      <c r="L25" s="158" t="s">
        <v>218</v>
      </c>
      <c r="M25" s="158" t="s">
        <v>218</v>
      </c>
      <c r="N25" s="158" t="s">
        <v>218</v>
      </c>
      <c r="O25" s="158" t="s">
        <v>218</v>
      </c>
      <c r="P25" s="158" t="s">
        <v>218</v>
      </c>
      <c r="Q25" s="158" t="s">
        <v>218</v>
      </c>
      <c r="R25" s="158" t="s">
        <v>218</v>
      </c>
      <c r="S25" s="158" t="s">
        <v>218</v>
      </c>
      <c r="T25" s="158" t="s">
        <v>218</v>
      </c>
      <c r="U25" s="158" t="s">
        <v>218</v>
      </c>
      <c r="V25" s="158" t="s">
        <v>218</v>
      </c>
      <c r="W25" s="158" t="s">
        <v>218</v>
      </c>
      <c r="X25" s="158" t="s">
        <v>209</v>
      </c>
      <c r="Y25" s="158" t="s">
        <v>218</v>
      </c>
      <c r="Z25" s="158" t="s">
        <v>218</v>
      </c>
      <c r="AA25" s="158" t="s">
        <v>218</v>
      </c>
      <c r="AB25" s="158" t="s">
        <v>218</v>
      </c>
      <c r="AC25" s="158" t="s">
        <v>218</v>
      </c>
      <c r="AD25" s="158" t="s">
        <v>218</v>
      </c>
      <c r="AE25" s="158" t="s">
        <v>218</v>
      </c>
      <c r="AF25" s="158" t="s">
        <v>218</v>
      </c>
      <c r="AG25" s="159" t="s">
        <v>218</v>
      </c>
      <c r="AJ25" t="s">
        <v>37</v>
      </c>
      <c r="AK25" t="s">
        <v>37</v>
      </c>
    </row>
    <row r="26" spans="1:40" x14ac:dyDescent="0.2">
      <c r="A26" s="79" t="s">
        <v>8</v>
      </c>
      <c r="B26" s="158" t="s">
        <v>219</v>
      </c>
      <c r="C26" s="158" t="s">
        <v>219</v>
      </c>
      <c r="D26" s="158" t="s">
        <v>219</v>
      </c>
      <c r="E26" s="158" t="s">
        <v>219</v>
      </c>
      <c r="F26" s="158" t="s">
        <v>219</v>
      </c>
      <c r="G26" s="158" t="s">
        <v>219</v>
      </c>
      <c r="H26" s="158" t="s">
        <v>219</v>
      </c>
      <c r="I26" s="158" t="s">
        <v>219</v>
      </c>
      <c r="J26" s="158" t="s">
        <v>219</v>
      </c>
      <c r="K26" s="158" t="s">
        <v>219</v>
      </c>
      <c r="L26" s="158" t="s">
        <v>219</v>
      </c>
      <c r="M26" s="158" t="s">
        <v>219</v>
      </c>
      <c r="N26" s="158" t="s">
        <v>219</v>
      </c>
      <c r="O26" s="158" t="s">
        <v>219</v>
      </c>
      <c r="P26" s="158" t="s">
        <v>219</v>
      </c>
      <c r="Q26" s="158" t="s">
        <v>219</v>
      </c>
      <c r="R26" s="158" t="s">
        <v>219</v>
      </c>
      <c r="S26" s="158" t="s">
        <v>219</v>
      </c>
      <c r="T26" s="158" t="s">
        <v>219</v>
      </c>
      <c r="U26" s="158" t="s">
        <v>219</v>
      </c>
      <c r="V26" s="158" t="s">
        <v>219</v>
      </c>
      <c r="W26" s="158" t="s">
        <v>219</v>
      </c>
      <c r="X26" s="158" t="s">
        <v>219</v>
      </c>
      <c r="Y26" s="158" t="s">
        <v>219</v>
      </c>
      <c r="Z26" s="158" t="s">
        <v>219</v>
      </c>
      <c r="AA26" s="158" t="s">
        <v>219</v>
      </c>
      <c r="AB26" s="158" t="s">
        <v>219</v>
      </c>
      <c r="AC26" s="158" t="s">
        <v>219</v>
      </c>
      <c r="AD26" s="158" t="s">
        <v>219</v>
      </c>
      <c r="AE26" s="158" t="s">
        <v>219</v>
      </c>
      <c r="AF26" s="158" t="s">
        <v>219</v>
      </c>
      <c r="AG26" s="159" t="s">
        <v>219</v>
      </c>
      <c r="AH26" s="11" t="s">
        <v>37</v>
      </c>
      <c r="AK26" t="s">
        <v>37</v>
      </c>
    </row>
    <row r="27" spans="1:40" x14ac:dyDescent="0.2">
      <c r="A27" s="79" t="s">
        <v>9</v>
      </c>
      <c r="B27" s="158" t="s">
        <v>209</v>
      </c>
      <c r="C27" s="158" t="s">
        <v>209</v>
      </c>
      <c r="D27" s="158" t="s">
        <v>209</v>
      </c>
      <c r="E27" s="158" t="s">
        <v>209</v>
      </c>
      <c r="F27" s="158" t="s">
        <v>209</v>
      </c>
      <c r="G27" s="158" t="s">
        <v>217</v>
      </c>
      <c r="H27" s="158" t="s">
        <v>217</v>
      </c>
      <c r="I27" s="158" t="s">
        <v>217</v>
      </c>
      <c r="J27" s="158" t="s">
        <v>209</v>
      </c>
      <c r="K27" s="158" t="s">
        <v>209</v>
      </c>
      <c r="L27" s="158" t="s">
        <v>209</v>
      </c>
      <c r="M27" s="158" t="s">
        <v>209</v>
      </c>
      <c r="N27" s="158" t="s">
        <v>209</v>
      </c>
      <c r="O27" s="158" t="s">
        <v>209</v>
      </c>
      <c r="P27" s="158" t="s">
        <v>209</v>
      </c>
      <c r="Q27" s="158" t="s">
        <v>209</v>
      </c>
      <c r="R27" s="158" t="s">
        <v>209</v>
      </c>
      <c r="S27" s="158" t="s">
        <v>209</v>
      </c>
      <c r="T27" s="158" t="s">
        <v>209</v>
      </c>
      <c r="U27" s="158" t="s">
        <v>209</v>
      </c>
      <c r="V27" s="158" t="s">
        <v>209</v>
      </c>
      <c r="W27" s="158" t="s">
        <v>209</v>
      </c>
      <c r="X27" s="158" t="s">
        <v>209</v>
      </c>
      <c r="Y27" s="158" t="s">
        <v>217</v>
      </c>
      <c r="Z27" s="158" t="s">
        <v>217</v>
      </c>
      <c r="AA27" s="158" t="s">
        <v>217</v>
      </c>
      <c r="AB27" s="158" t="s">
        <v>209</v>
      </c>
      <c r="AC27" s="158" t="s">
        <v>209</v>
      </c>
      <c r="AD27" s="158" t="s">
        <v>209</v>
      </c>
      <c r="AE27" s="158" t="s">
        <v>209</v>
      </c>
      <c r="AF27" s="158" t="s">
        <v>209</v>
      </c>
      <c r="AG27" s="159" t="s">
        <v>217</v>
      </c>
      <c r="AI27" t="s">
        <v>37</v>
      </c>
      <c r="AJ27" t="s">
        <v>37</v>
      </c>
    </row>
    <row r="28" spans="1:40" x14ac:dyDescent="0.2">
      <c r="A28" s="79" t="s">
        <v>158</v>
      </c>
      <c r="B28" s="158" t="s">
        <v>216</v>
      </c>
      <c r="C28" s="158" t="s">
        <v>222</v>
      </c>
      <c r="D28" s="158" t="s">
        <v>218</v>
      </c>
      <c r="E28" s="158" t="s">
        <v>218</v>
      </c>
      <c r="F28" s="158" t="s">
        <v>209</v>
      </c>
      <c r="G28" s="158" t="s">
        <v>209</v>
      </c>
      <c r="H28" s="158" t="s">
        <v>209</v>
      </c>
      <c r="I28" s="158" t="s">
        <v>209</v>
      </c>
      <c r="J28" s="158" t="s">
        <v>209</v>
      </c>
      <c r="K28" s="158" t="s">
        <v>209</v>
      </c>
      <c r="L28" s="158" t="s">
        <v>209</v>
      </c>
      <c r="M28" s="158" t="s">
        <v>209</v>
      </c>
      <c r="N28" s="158" t="s">
        <v>209</v>
      </c>
      <c r="O28" s="158" t="s">
        <v>209</v>
      </c>
      <c r="P28" s="158" t="s">
        <v>209</v>
      </c>
      <c r="Q28" s="158" t="s">
        <v>218</v>
      </c>
      <c r="R28" s="158" t="s">
        <v>218</v>
      </c>
      <c r="S28" s="158" t="s">
        <v>218</v>
      </c>
      <c r="T28" s="158" t="s">
        <v>218</v>
      </c>
      <c r="U28" s="158" t="s">
        <v>218</v>
      </c>
      <c r="V28" s="158" t="s">
        <v>218</v>
      </c>
      <c r="W28" s="158" t="s">
        <v>218</v>
      </c>
      <c r="X28" s="158" t="s">
        <v>209</v>
      </c>
      <c r="Y28" s="158" t="s">
        <v>218</v>
      </c>
      <c r="Z28" s="158" t="s">
        <v>218</v>
      </c>
      <c r="AA28" s="158" t="s">
        <v>218</v>
      </c>
      <c r="AB28" s="158" t="s">
        <v>218</v>
      </c>
      <c r="AC28" s="158" t="s">
        <v>218</v>
      </c>
      <c r="AD28" s="158" t="s">
        <v>218</v>
      </c>
      <c r="AE28" s="158" t="s">
        <v>218</v>
      </c>
      <c r="AF28" s="158" t="s">
        <v>218</v>
      </c>
      <c r="AG28" s="159" t="s">
        <v>218</v>
      </c>
      <c r="AJ28" t="s">
        <v>37</v>
      </c>
    </row>
    <row r="29" spans="1:40" x14ac:dyDescent="0.2">
      <c r="A29" s="79" t="s">
        <v>10</v>
      </c>
      <c r="B29" s="158" t="s">
        <v>219</v>
      </c>
      <c r="C29" s="158" t="s">
        <v>219</v>
      </c>
      <c r="D29" s="158" t="s">
        <v>219</v>
      </c>
      <c r="E29" s="158" t="s">
        <v>219</v>
      </c>
      <c r="F29" s="158" t="s">
        <v>219</v>
      </c>
      <c r="G29" s="158" t="s">
        <v>219</v>
      </c>
      <c r="H29" s="158" t="s">
        <v>219</v>
      </c>
      <c r="I29" s="158" t="s">
        <v>219</v>
      </c>
      <c r="J29" s="158" t="s">
        <v>219</v>
      </c>
      <c r="K29" s="158" t="s">
        <v>219</v>
      </c>
      <c r="L29" s="158" t="s">
        <v>219</v>
      </c>
      <c r="M29" s="158" t="s">
        <v>219</v>
      </c>
      <c r="N29" s="158" t="s">
        <v>219</v>
      </c>
      <c r="O29" s="158" t="s">
        <v>219</v>
      </c>
      <c r="P29" s="158" t="s">
        <v>219</v>
      </c>
      <c r="Q29" s="158" t="s">
        <v>219</v>
      </c>
      <c r="R29" s="158" t="s">
        <v>219</v>
      </c>
      <c r="S29" s="158" t="s">
        <v>219</v>
      </c>
      <c r="T29" s="158" t="s">
        <v>219</v>
      </c>
      <c r="U29" s="158" t="s">
        <v>219</v>
      </c>
      <c r="V29" s="158" t="s">
        <v>219</v>
      </c>
      <c r="W29" s="158" t="s">
        <v>219</v>
      </c>
      <c r="X29" s="158" t="s">
        <v>219</v>
      </c>
      <c r="Y29" s="158" t="s">
        <v>219</v>
      </c>
      <c r="Z29" s="158" t="s">
        <v>219</v>
      </c>
      <c r="AA29" s="158" t="s">
        <v>219</v>
      </c>
      <c r="AB29" s="158" t="s">
        <v>219</v>
      </c>
      <c r="AC29" s="158" t="s">
        <v>219</v>
      </c>
      <c r="AD29" s="158" t="s">
        <v>219</v>
      </c>
      <c r="AE29" s="158" t="s">
        <v>219</v>
      </c>
      <c r="AF29" s="158" t="s">
        <v>219</v>
      </c>
      <c r="AG29" s="159" t="s">
        <v>219</v>
      </c>
    </row>
    <row r="30" spans="1:40" x14ac:dyDescent="0.2">
      <c r="A30" s="79" t="s">
        <v>143</v>
      </c>
      <c r="B30" s="158" t="s">
        <v>217</v>
      </c>
      <c r="C30" s="158" t="s">
        <v>222</v>
      </c>
      <c r="D30" s="158" t="s">
        <v>217</v>
      </c>
      <c r="E30" s="158" t="s">
        <v>222</v>
      </c>
      <c r="F30" s="158" t="s">
        <v>222</v>
      </c>
      <c r="G30" s="158" t="s">
        <v>219</v>
      </c>
      <c r="H30" s="158" t="s">
        <v>219</v>
      </c>
      <c r="I30" s="158" t="s">
        <v>217</v>
      </c>
      <c r="J30" s="158" t="s">
        <v>217</v>
      </c>
      <c r="K30" s="158" t="s">
        <v>217</v>
      </c>
      <c r="L30" s="158" t="s">
        <v>220</v>
      </c>
      <c r="M30" s="158" t="s">
        <v>219</v>
      </c>
      <c r="N30" s="158" t="s">
        <v>216</v>
      </c>
      <c r="O30" s="158" t="s">
        <v>216</v>
      </c>
      <c r="P30" s="158" t="s">
        <v>216</v>
      </c>
      <c r="Q30" s="158" t="s">
        <v>216</v>
      </c>
      <c r="R30" s="158" t="s">
        <v>216</v>
      </c>
      <c r="S30" s="158" t="s">
        <v>221</v>
      </c>
      <c r="T30" s="158" t="s">
        <v>216</v>
      </c>
      <c r="U30" s="158" t="s">
        <v>222</v>
      </c>
      <c r="V30" s="158" t="s">
        <v>222</v>
      </c>
      <c r="W30" s="158" t="s">
        <v>223</v>
      </c>
      <c r="X30" s="158" t="s">
        <v>219</v>
      </c>
      <c r="Y30" s="158" t="s">
        <v>216</v>
      </c>
      <c r="Z30" s="158" t="s">
        <v>216</v>
      </c>
      <c r="AA30" s="158" t="s">
        <v>217</v>
      </c>
      <c r="AB30" s="158" t="s">
        <v>222</v>
      </c>
      <c r="AC30" s="158" t="s">
        <v>222</v>
      </c>
      <c r="AD30" s="158" t="s">
        <v>223</v>
      </c>
      <c r="AE30" s="158" t="s">
        <v>216</v>
      </c>
      <c r="AF30" s="158" t="s">
        <v>216</v>
      </c>
      <c r="AG30" s="159" t="s">
        <v>216</v>
      </c>
      <c r="AJ30" t="s">
        <v>37</v>
      </c>
      <c r="AK30" t="s">
        <v>37</v>
      </c>
      <c r="AL30" t="s">
        <v>37</v>
      </c>
    </row>
    <row r="31" spans="1:40" x14ac:dyDescent="0.2">
      <c r="A31" s="79" t="s">
        <v>22</v>
      </c>
      <c r="B31" s="158" t="s">
        <v>216</v>
      </c>
      <c r="C31" s="158" t="s">
        <v>218</v>
      </c>
      <c r="D31" s="158" t="s">
        <v>218</v>
      </c>
      <c r="E31" s="158" t="s">
        <v>218</v>
      </c>
      <c r="F31" s="158" t="s">
        <v>216</v>
      </c>
      <c r="G31" s="158" t="s">
        <v>219</v>
      </c>
      <c r="H31" s="158" t="s">
        <v>220</v>
      </c>
      <c r="I31" s="158" t="s">
        <v>216</v>
      </c>
      <c r="J31" s="158" t="s">
        <v>216</v>
      </c>
      <c r="K31" s="158" t="s">
        <v>216</v>
      </c>
      <c r="L31" s="158" t="s">
        <v>216</v>
      </c>
      <c r="M31" s="158" t="s">
        <v>220</v>
      </c>
      <c r="N31" s="158" t="s">
        <v>216</v>
      </c>
      <c r="O31" s="158" t="s">
        <v>216</v>
      </c>
      <c r="P31" s="158" t="s">
        <v>216</v>
      </c>
      <c r="Q31" s="158" t="s">
        <v>216</v>
      </c>
      <c r="R31" s="158" t="s">
        <v>216</v>
      </c>
      <c r="S31" s="158" t="s">
        <v>216</v>
      </c>
      <c r="T31" s="158" t="s">
        <v>216</v>
      </c>
      <c r="U31" s="158" t="s">
        <v>218</v>
      </c>
      <c r="V31" s="158" t="s">
        <v>218</v>
      </c>
      <c r="W31" s="158" t="s">
        <v>223</v>
      </c>
      <c r="X31" s="158" t="s">
        <v>220</v>
      </c>
      <c r="Y31" s="158" t="s">
        <v>216</v>
      </c>
      <c r="Z31" s="158" t="s">
        <v>216</v>
      </c>
      <c r="AA31" s="158" t="s">
        <v>218</v>
      </c>
      <c r="AB31" s="158" t="s">
        <v>218</v>
      </c>
      <c r="AC31" s="158" t="s">
        <v>218</v>
      </c>
      <c r="AD31" s="158" t="s">
        <v>218</v>
      </c>
      <c r="AE31" s="158" t="s">
        <v>218</v>
      </c>
      <c r="AF31" s="158" t="s">
        <v>216</v>
      </c>
      <c r="AG31" s="159" t="s">
        <v>216</v>
      </c>
      <c r="AI31" t="s">
        <v>37</v>
      </c>
      <c r="AK31" t="s">
        <v>37</v>
      </c>
      <c r="AL31" t="s">
        <v>37</v>
      </c>
    </row>
    <row r="32" spans="1:40" ht="13.5" thickBot="1" x14ac:dyDescent="0.25">
      <c r="A32" s="80" t="s">
        <v>11</v>
      </c>
      <c r="B32" s="158" t="s">
        <v>218</v>
      </c>
      <c r="C32" s="158" t="s">
        <v>218</v>
      </c>
      <c r="D32" s="158" t="s">
        <v>218</v>
      </c>
      <c r="E32" s="158" t="s">
        <v>218</v>
      </c>
      <c r="F32" s="158" t="s">
        <v>218</v>
      </c>
      <c r="G32" s="158" t="s">
        <v>218</v>
      </c>
      <c r="H32" s="158" t="s">
        <v>218</v>
      </c>
      <c r="I32" s="158" t="s">
        <v>218</v>
      </c>
      <c r="J32" s="158" t="s">
        <v>218</v>
      </c>
      <c r="K32" s="158" t="s">
        <v>218</v>
      </c>
      <c r="L32" s="158" t="s">
        <v>218</v>
      </c>
      <c r="M32" s="158" t="s">
        <v>218</v>
      </c>
      <c r="N32" s="158" t="s">
        <v>218</v>
      </c>
      <c r="O32" s="158" t="s">
        <v>218</v>
      </c>
      <c r="P32" s="158" t="s">
        <v>218</v>
      </c>
      <c r="Q32" s="158" t="s">
        <v>218</v>
      </c>
      <c r="R32" s="158" t="s">
        <v>218</v>
      </c>
      <c r="S32" s="158" t="s">
        <v>218</v>
      </c>
      <c r="T32" s="158" t="s">
        <v>218</v>
      </c>
      <c r="U32" s="158" t="s">
        <v>218</v>
      </c>
      <c r="V32" s="158" t="s">
        <v>218</v>
      </c>
      <c r="W32" s="158" t="s">
        <v>218</v>
      </c>
      <c r="X32" s="158" t="s">
        <v>218</v>
      </c>
      <c r="Y32" s="158" t="s">
        <v>218</v>
      </c>
      <c r="Z32" s="158" t="s">
        <v>218</v>
      </c>
      <c r="AA32" s="158" t="s">
        <v>218</v>
      </c>
      <c r="AB32" s="158" t="s">
        <v>218</v>
      </c>
      <c r="AC32" s="158" t="s">
        <v>218</v>
      </c>
      <c r="AD32" s="158" t="s">
        <v>218</v>
      </c>
      <c r="AE32" s="158" t="s">
        <v>218</v>
      </c>
      <c r="AF32" s="158" t="s">
        <v>218</v>
      </c>
      <c r="AG32" s="159" t="s">
        <v>218</v>
      </c>
    </row>
    <row r="33" spans="1:38" s="5" customFormat="1" ht="17.100000000000001" customHeight="1" thickBot="1" x14ac:dyDescent="0.25">
      <c r="A33" s="81" t="s">
        <v>207</v>
      </c>
      <c r="B33" s="82" t="s">
        <v>218</v>
      </c>
      <c r="C33" s="83" t="s">
        <v>218</v>
      </c>
      <c r="D33" s="83" t="s">
        <v>218</v>
      </c>
      <c r="E33" s="83" t="s">
        <v>218</v>
      </c>
      <c r="F33" s="83" t="s">
        <v>218</v>
      </c>
      <c r="G33" s="83" t="s">
        <v>218</v>
      </c>
      <c r="H33" s="83" t="s">
        <v>218</v>
      </c>
      <c r="I33" s="83" t="s">
        <v>218</v>
      </c>
      <c r="J33" s="83" t="s">
        <v>218</v>
      </c>
      <c r="K33" s="83" t="s">
        <v>218</v>
      </c>
      <c r="L33" s="83" t="s">
        <v>218</v>
      </c>
      <c r="M33" s="83" t="s">
        <v>218</v>
      </c>
      <c r="N33" s="83" t="s">
        <v>218</v>
      </c>
      <c r="O33" s="83" t="s">
        <v>216</v>
      </c>
      <c r="P33" s="83" t="s">
        <v>218</v>
      </c>
      <c r="Q33" s="83" t="s">
        <v>218</v>
      </c>
      <c r="R33" s="83" t="s">
        <v>218</v>
      </c>
      <c r="S33" s="83" t="s">
        <v>218</v>
      </c>
      <c r="T33" s="83" t="s">
        <v>218</v>
      </c>
      <c r="U33" s="83" t="s">
        <v>218</v>
      </c>
      <c r="V33" s="83" t="s">
        <v>218</v>
      </c>
      <c r="W33" s="83" t="s">
        <v>218</v>
      </c>
      <c r="X33" s="83" t="s">
        <v>218</v>
      </c>
      <c r="Y33" s="83" t="s">
        <v>218</v>
      </c>
      <c r="Z33" s="83" t="s">
        <v>218</v>
      </c>
      <c r="AA33" s="83" t="s">
        <v>218</v>
      </c>
      <c r="AB33" s="83" t="s">
        <v>218</v>
      </c>
      <c r="AC33" s="83" t="s">
        <v>218</v>
      </c>
      <c r="AD33" s="83" t="s">
        <v>218</v>
      </c>
      <c r="AE33" s="87" t="s">
        <v>218</v>
      </c>
      <c r="AF33" s="84" t="s">
        <v>218</v>
      </c>
      <c r="AG33" s="88"/>
      <c r="AL33" s="5" t="s">
        <v>37</v>
      </c>
    </row>
    <row r="34" spans="1:38" s="8" customFormat="1" ht="13.5" thickBot="1" x14ac:dyDescent="0.25">
      <c r="A34" s="230" t="s">
        <v>206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2"/>
      <c r="AF34" s="86"/>
      <c r="AG34" s="89" t="s">
        <v>218</v>
      </c>
      <c r="AL34" s="8" t="s">
        <v>37</v>
      </c>
    </row>
    <row r="35" spans="1:38" x14ac:dyDescent="0.2">
      <c r="A35" s="41"/>
      <c r="B35" s="42"/>
      <c r="C35" s="42"/>
      <c r="D35" s="42" t="s">
        <v>90</v>
      </c>
      <c r="E35" s="42"/>
      <c r="F35" s="42"/>
      <c r="G35" s="4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49"/>
      <c r="AE35" s="52" t="s">
        <v>37</v>
      </c>
      <c r="AF35" s="52"/>
      <c r="AG35" s="75"/>
    </row>
    <row r="36" spans="1:38" x14ac:dyDescent="0.2">
      <c r="A36" s="41"/>
      <c r="B36" s="43" t="s">
        <v>91</v>
      </c>
      <c r="C36" s="43"/>
      <c r="D36" s="43"/>
      <c r="E36" s="43"/>
      <c r="F36" s="43"/>
      <c r="G36" s="43"/>
      <c r="H36" s="43"/>
      <c r="I36" s="43"/>
      <c r="J36" s="93"/>
      <c r="K36" s="93"/>
      <c r="L36" s="93"/>
      <c r="M36" s="93" t="s">
        <v>35</v>
      </c>
      <c r="N36" s="93"/>
      <c r="O36" s="93"/>
      <c r="P36" s="93"/>
      <c r="Q36" s="93"/>
      <c r="R36" s="93"/>
      <c r="S36" s="93"/>
      <c r="T36" s="172" t="s">
        <v>86</v>
      </c>
      <c r="U36" s="172"/>
      <c r="V36" s="172"/>
      <c r="W36" s="172"/>
      <c r="X36" s="172"/>
      <c r="Y36" s="93"/>
      <c r="Z36" s="93"/>
      <c r="AA36" s="93"/>
      <c r="AB36" s="93"/>
      <c r="AC36" s="93"/>
      <c r="AD36" s="93"/>
      <c r="AE36" s="93"/>
      <c r="AF36" s="93"/>
      <c r="AG36" s="75"/>
      <c r="AL36" t="s">
        <v>37</v>
      </c>
    </row>
    <row r="37" spans="1:38" x14ac:dyDescent="0.2">
      <c r="A37" s="44"/>
      <c r="B37" s="93"/>
      <c r="C37" s="93"/>
      <c r="D37" s="93"/>
      <c r="E37" s="93"/>
      <c r="F37" s="93"/>
      <c r="G37" s="93"/>
      <c r="H37" s="93"/>
      <c r="I37" s="93"/>
      <c r="J37" s="94"/>
      <c r="K37" s="94"/>
      <c r="L37" s="94"/>
      <c r="M37" s="94" t="s">
        <v>36</v>
      </c>
      <c r="N37" s="94"/>
      <c r="O37" s="94"/>
      <c r="P37" s="94"/>
      <c r="Q37" s="93"/>
      <c r="R37" s="93"/>
      <c r="S37" s="93"/>
      <c r="T37" s="173" t="s">
        <v>87</v>
      </c>
      <c r="U37" s="173"/>
      <c r="V37" s="173"/>
      <c r="W37" s="173"/>
      <c r="X37" s="173"/>
      <c r="Y37" s="93"/>
      <c r="Z37" s="93"/>
      <c r="AA37" s="93"/>
      <c r="AB37" s="93"/>
      <c r="AC37" s="93"/>
      <c r="AD37" s="49"/>
      <c r="AE37" s="49"/>
      <c r="AF37" s="49"/>
      <c r="AG37" s="75"/>
    </row>
    <row r="38" spans="1:38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49"/>
      <c r="AE38" s="49"/>
      <c r="AF38" s="49"/>
      <c r="AG38" s="75"/>
    </row>
    <row r="39" spans="1:38" x14ac:dyDescent="0.2">
      <c r="A39" s="44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49"/>
      <c r="AF39" s="49"/>
      <c r="AG39" s="75"/>
    </row>
    <row r="40" spans="1:38" x14ac:dyDescent="0.2">
      <c r="A40" s="44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50"/>
      <c r="AF40" s="50"/>
      <c r="AG40" s="75"/>
    </row>
    <row r="41" spans="1:38" ht="13.5" thickBot="1" x14ac:dyDescent="0.25">
      <c r="A41" s="53"/>
      <c r="B41" s="54"/>
      <c r="C41" s="54"/>
      <c r="D41" s="54"/>
      <c r="E41" s="54"/>
      <c r="F41" s="54"/>
      <c r="G41" s="54" t="s">
        <v>37</v>
      </c>
      <c r="H41" s="54"/>
      <c r="I41" s="54"/>
      <c r="J41" s="54"/>
      <c r="K41" s="54"/>
      <c r="L41" s="54" t="s">
        <v>37</v>
      </c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76"/>
    </row>
    <row r="42" spans="1:38" x14ac:dyDescent="0.2">
      <c r="AG42" s="7"/>
    </row>
    <row r="45" spans="1:38" x14ac:dyDescent="0.2">
      <c r="Q45" s="2" t="s">
        <v>37</v>
      </c>
      <c r="R45" s="2" t="s">
        <v>37</v>
      </c>
      <c r="V45" s="2" t="s">
        <v>37</v>
      </c>
    </row>
    <row r="46" spans="1:38" x14ac:dyDescent="0.2">
      <c r="T46" s="2" t="s">
        <v>37</v>
      </c>
      <c r="U46" s="2" t="s">
        <v>37</v>
      </c>
      <c r="V46" s="2" t="s">
        <v>37</v>
      </c>
      <c r="Y46" s="2" t="s">
        <v>37</v>
      </c>
    </row>
    <row r="47" spans="1:38" x14ac:dyDescent="0.2">
      <c r="P47" s="2" t="s">
        <v>37</v>
      </c>
      <c r="R47" s="2" t="s">
        <v>37</v>
      </c>
      <c r="W47" s="2" t="s">
        <v>37</v>
      </c>
      <c r="Y47" s="2" t="s">
        <v>37</v>
      </c>
      <c r="AC47" s="2" t="s">
        <v>37</v>
      </c>
      <c r="AF47" s="2" t="s">
        <v>37</v>
      </c>
    </row>
    <row r="48" spans="1:38" x14ac:dyDescent="0.2">
      <c r="O48" s="2" t="s">
        <v>37</v>
      </c>
      <c r="T48" s="2" t="s">
        <v>37</v>
      </c>
      <c r="AA48" s="2" t="s">
        <v>37</v>
      </c>
    </row>
    <row r="49" spans="10:34" x14ac:dyDescent="0.2">
      <c r="Q49" s="2" t="s">
        <v>37</v>
      </c>
      <c r="R49" s="2" t="s">
        <v>37</v>
      </c>
      <c r="S49" s="2" t="s">
        <v>37</v>
      </c>
    </row>
    <row r="50" spans="10:34" x14ac:dyDescent="0.2">
      <c r="J50" s="2" t="s">
        <v>37</v>
      </c>
      <c r="AE50" s="2" t="s">
        <v>37</v>
      </c>
      <c r="AH50" t="s">
        <v>37</v>
      </c>
    </row>
    <row r="51" spans="10:34" x14ac:dyDescent="0.2">
      <c r="Q51" s="2" t="s">
        <v>37</v>
      </c>
      <c r="S51" s="2" t="s">
        <v>37</v>
      </c>
      <c r="W51" s="2" t="s">
        <v>37</v>
      </c>
    </row>
    <row r="52" spans="10:34" x14ac:dyDescent="0.2">
      <c r="O52" s="2" t="s">
        <v>37</v>
      </c>
      <c r="AE52" s="2" t="s">
        <v>37</v>
      </c>
    </row>
    <row r="53" spans="10:34" x14ac:dyDescent="0.2">
      <c r="P53" s="2" t="s">
        <v>37</v>
      </c>
      <c r="Z53" s="2" t="s">
        <v>37</v>
      </c>
      <c r="AB53" s="2" t="s">
        <v>37</v>
      </c>
    </row>
    <row r="54" spans="10:34" x14ac:dyDescent="0.2">
      <c r="AF54" s="2" t="s">
        <v>37</v>
      </c>
    </row>
    <row r="55" spans="10:34" x14ac:dyDescent="0.2">
      <c r="R55" s="2" t="s">
        <v>37</v>
      </c>
    </row>
    <row r="57" spans="10:34" x14ac:dyDescent="0.2">
      <c r="Z57" s="2" t="s">
        <v>37</v>
      </c>
    </row>
    <row r="65" spans="22:22" x14ac:dyDescent="0.2">
      <c r="V65" s="2" t="s">
        <v>37</v>
      </c>
    </row>
  </sheetData>
  <sheetProtection algorithmName="SHA-512" hashValue="b5lCnQlbZBAFcBNPXXocthsKgGwRBYGTGQHTZOVD9K/Wnac/dIB3NJkcWl/liUwP+JO2J1hsbUi8n3t5OnvYgA==" saltValue="F48172vAPjnq3DYXEB4+VA==" spinCount="100000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6:X36"/>
    <mergeCell ref="T37:X37"/>
    <mergeCell ref="M3:M4"/>
    <mergeCell ref="N3:N4"/>
    <mergeCell ref="O3:O4"/>
    <mergeCell ref="P3:P4"/>
    <mergeCell ref="Q3:Q4"/>
    <mergeCell ref="A34:AE3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90" zoomScaleNormal="90" workbookViewId="0">
      <selection activeCell="AH29" sqref="AH2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thickBot="1" x14ac:dyDescent="0.25">
      <c r="A1" s="226" t="s">
        <v>23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59"/>
    </row>
    <row r="2" spans="1:37" s="4" customFormat="1" ht="20.100000000000001" customHeight="1" thickBot="1" x14ac:dyDescent="0.25">
      <c r="A2" s="186" t="s">
        <v>12</v>
      </c>
      <c r="B2" s="198" t="s">
        <v>214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9"/>
    </row>
    <row r="3" spans="1:37" s="5" customFormat="1" ht="20.100000000000001" customHeight="1" x14ac:dyDescent="0.2">
      <c r="A3" s="187"/>
      <c r="B3" s="20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206">
        <v>30</v>
      </c>
      <c r="AF3" s="176">
        <v>31</v>
      </c>
      <c r="AG3" s="133" t="s">
        <v>28</v>
      </c>
      <c r="AH3" s="113" t="s">
        <v>27</v>
      </c>
    </row>
    <row r="4" spans="1:37" s="5" customFormat="1" ht="20.100000000000001" customHeight="1" thickBot="1" x14ac:dyDescent="0.25">
      <c r="A4" s="188"/>
      <c r="B4" s="20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207"/>
      <c r="AF4" s="177"/>
      <c r="AG4" s="134" t="s">
        <v>26</v>
      </c>
      <c r="AH4" s="114" t="s">
        <v>26</v>
      </c>
    </row>
    <row r="5" spans="1:37" s="5" customFormat="1" x14ac:dyDescent="0.2">
      <c r="A5" s="95" t="s">
        <v>31</v>
      </c>
      <c r="B5" s="158">
        <v>23.759999999999998</v>
      </c>
      <c r="C5" s="158">
        <v>60.480000000000004</v>
      </c>
      <c r="D5" s="158">
        <v>27</v>
      </c>
      <c r="E5" s="158">
        <v>24.48</v>
      </c>
      <c r="F5" s="158">
        <v>23.400000000000002</v>
      </c>
      <c r="G5" s="158">
        <v>36.36</v>
      </c>
      <c r="H5" s="158">
        <v>31.319999999999997</v>
      </c>
      <c r="I5" s="158">
        <v>21.6</v>
      </c>
      <c r="J5" s="158">
        <v>29.52</v>
      </c>
      <c r="K5" s="158">
        <v>16.559999999999999</v>
      </c>
      <c r="L5" s="158">
        <v>20.16</v>
      </c>
      <c r="M5" s="158">
        <v>33.480000000000004</v>
      </c>
      <c r="N5" s="158">
        <v>22.68</v>
      </c>
      <c r="O5" s="158">
        <v>16.2</v>
      </c>
      <c r="P5" s="158">
        <v>21.96</v>
      </c>
      <c r="Q5" s="158">
        <v>17.64</v>
      </c>
      <c r="R5" s="158">
        <v>19.8</v>
      </c>
      <c r="S5" s="158">
        <v>21.240000000000002</v>
      </c>
      <c r="T5" s="158">
        <v>19.079999999999998</v>
      </c>
      <c r="U5" s="158">
        <v>27.36</v>
      </c>
      <c r="V5" s="158">
        <v>27</v>
      </c>
      <c r="W5" s="158">
        <v>40.680000000000007</v>
      </c>
      <c r="X5" s="158">
        <v>28.08</v>
      </c>
      <c r="Y5" s="158">
        <v>18.720000000000002</v>
      </c>
      <c r="Z5" s="158">
        <v>17.28</v>
      </c>
      <c r="AA5" s="158">
        <v>12.96</v>
      </c>
      <c r="AB5" s="158">
        <v>18.720000000000002</v>
      </c>
      <c r="AC5" s="158">
        <v>36.72</v>
      </c>
      <c r="AD5" s="158">
        <v>42.12</v>
      </c>
      <c r="AE5" s="158">
        <v>29.880000000000003</v>
      </c>
      <c r="AF5" s="158">
        <v>24.840000000000003</v>
      </c>
      <c r="AG5" s="131">
        <f t="shared" ref="AG5" si="1">MAX(B5:AF5)</f>
        <v>60.480000000000004</v>
      </c>
      <c r="AH5" s="145">
        <f t="shared" ref="AH5" si="2">AVERAGE(B5:AF5)</f>
        <v>26.163870967741939</v>
      </c>
    </row>
    <row r="6" spans="1:37" x14ac:dyDescent="0.2">
      <c r="A6" s="79" t="s">
        <v>93</v>
      </c>
      <c r="B6" s="158">
        <v>29.16</v>
      </c>
      <c r="C6" s="158">
        <v>35.28</v>
      </c>
      <c r="D6" s="158">
        <v>30.96</v>
      </c>
      <c r="E6" s="158">
        <v>26.64</v>
      </c>
      <c r="F6" s="158">
        <v>25.56</v>
      </c>
      <c r="G6" s="158">
        <v>34.200000000000003</v>
      </c>
      <c r="H6" s="158">
        <v>29.880000000000003</v>
      </c>
      <c r="I6" s="158">
        <v>33.840000000000003</v>
      </c>
      <c r="J6" s="158">
        <v>28.44</v>
      </c>
      <c r="K6" s="158">
        <v>23.759999999999998</v>
      </c>
      <c r="L6" s="158">
        <v>21.6</v>
      </c>
      <c r="M6" s="158">
        <v>25.56</v>
      </c>
      <c r="N6" s="158">
        <v>28.44</v>
      </c>
      <c r="O6" s="158">
        <v>27.36</v>
      </c>
      <c r="P6" s="158">
        <v>21.6</v>
      </c>
      <c r="Q6" s="158">
        <v>20.88</v>
      </c>
      <c r="R6" s="158">
        <v>23.040000000000003</v>
      </c>
      <c r="S6" s="158">
        <v>21.96</v>
      </c>
      <c r="T6" s="158">
        <v>17.28</v>
      </c>
      <c r="U6" s="158">
        <v>28.44</v>
      </c>
      <c r="V6" s="158">
        <v>41.4</v>
      </c>
      <c r="W6" s="158">
        <v>68.039999999999992</v>
      </c>
      <c r="X6" s="158">
        <v>40.680000000000007</v>
      </c>
      <c r="Y6" s="158">
        <v>28.8</v>
      </c>
      <c r="Z6" s="158">
        <v>21.6</v>
      </c>
      <c r="AA6" s="158">
        <v>20.16</v>
      </c>
      <c r="AB6" s="158">
        <v>27</v>
      </c>
      <c r="AC6" s="158">
        <v>48.6</v>
      </c>
      <c r="AD6" s="158">
        <v>50.04</v>
      </c>
      <c r="AE6" s="158">
        <v>33.840000000000003</v>
      </c>
      <c r="AF6" s="158">
        <v>36.72</v>
      </c>
      <c r="AG6" s="99">
        <f>MAX(B6:AF6)</f>
        <v>68.039999999999992</v>
      </c>
      <c r="AH6" s="132">
        <f>AVERAGE(B6:AF6)</f>
        <v>30.669677419354837</v>
      </c>
    </row>
    <row r="7" spans="1:37" x14ac:dyDescent="0.2">
      <c r="A7" s="79" t="s">
        <v>0</v>
      </c>
      <c r="B7" s="160" t="s">
        <v>209</v>
      </c>
      <c r="C7" s="160" t="s">
        <v>209</v>
      </c>
      <c r="D7" s="160" t="s">
        <v>209</v>
      </c>
      <c r="E7" s="160" t="s">
        <v>209</v>
      </c>
      <c r="F7" s="160" t="s">
        <v>209</v>
      </c>
      <c r="G7" s="160" t="s">
        <v>209</v>
      </c>
      <c r="H7" s="160" t="s">
        <v>209</v>
      </c>
      <c r="I7" s="160" t="s">
        <v>209</v>
      </c>
      <c r="J7" s="160" t="s">
        <v>209</v>
      </c>
      <c r="K7" s="160" t="s">
        <v>209</v>
      </c>
      <c r="L7" s="160" t="s">
        <v>209</v>
      </c>
      <c r="M7" s="160" t="s">
        <v>209</v>
      </c>
      <c r="N7" s="160" t="s">
        <v>209</v>
      </c>
      <c r="O7" s="160" t="s">
        <v>209</v>
      </c>
      <c r="P7" s="160" t="s">
        <v>209</v>
      </c>
      <c r="Q7" s="160" t="s">
        <v>209</v>
      </c>
      <c r="R7" s="160" t="s">
        <v>209</v>
      </c>
      <c r="S7" s="160" t="s">
        <v>209</v>
      </c>
      <c r="T7" s="160" t="s">
        <v>209</v>
      </c>
      <c r="U7" s="160" t="s">
        <v>209</v>
      </c>
      <c r="V7" s="160" t="s">
        <v>209</v>
      </c>
      <c r="W7" s="160" t="s">
        <v>209</v>
      </c>
      <c r="X7" s="160" t="s">
        <v>209</v>
      </c>
      <c r="Y7" s="160">
        <v>27.36</v>
      </c>
      <c r="Z7" s="160">
        <v>10.44</v>
      </c>
      <c r="AA7" s="160">
        <v>10.44</v>
      </c>
      <c r="AB7" s="160">
        <v>23.400000000000002</v>
      </c>
      <c r="AC7" s="160" t="s">
        <v>209</v>
      </c>
      <c r="AD7" s="160" t="s">
        <v>209</v>
      </c>
      <c r="AE7" s="160" t="s">
        <v>209</v>
      </c>
      <c r="AF7" s="160" t="s">
        <v>209</v>
      </c>
      <c r="AG7" s="99">
        <f t="shared" ref="AG7" si="3">MAX(B7:AF7)</f>
        <v>27.36</v>
      </c>
      <c r="AH7" s="140">
        <f t="shared" ref="AH7" si="4">AVERAGE(B7:AF7)</f>
        <v>17.91</v>
      </c>
    </row>
    <row r="8" spans="1:37" x14ac:dyDescent="0.2">
      <c r="A8" s="79" t="s">
        <v>152</v>
      </c>
      <c r="B8" s="158">
        <v>29.880000000000003</v>
      </c>
      <c r="C8" s="158">
        <v>27.36</v>
      </c>
      <c r="D8" s="158">
        <v>68.400000000000006</v>
      </c>
      <c r="E8" s="158">
        <v>38.880000000000003</v>
      </c>
      <c r="F8" s="158">
        <v>28.44</v>
      </c>
      <c r="G8" s="158">
        <v>41.4</v>
      </c>
      <c r="H8" s="158">
        <v>30.240000000000002</v>
      </c>
      <c r="I8" s="158">
        <v>30.240000000000002</v>
      </c>
      <c r="J8" s="158">
        <v>34.56</v>
      </c>
      <c r="K8" s="158">
        <v>31.319999999999997</v>
      </c>
      <c r="L8" s="158">
        <v>32.4</v>
      </c>
      <c r="M8" s="158">
        <v>93.960000000000008</v>
      </c>
      <c r="N8" s="158">
        <v>40.32</v>
      </c>
      <c r="O8" s="158">
        <v>25.56</v>
      </c>
      <c r="P8" s="158">
        <v>20.52</v>
      </c>
      <c r="Q8" s="158">
        <v>18</v>
      </c>
      <c r="R8" s="158">
        <v>19.440000000000001</v>
      </c>
      <c r="S8" s="158">
        <v>25.2</v>
      </c>
      <c r="T8" s="158">
        <v>25.2</v>
      </c>
      <c r="U8" s="158">
        <v>29.880000000000003</v>
      </c>
      <c r="V8" s="158">
        <v>51.84</v>
      </c>
      <c r="W8" s="158">
        <v>48.96</v>
      </c>
      <c r="X8" s="158">
        <v>33.840000000000003</v>
      </c>
      <c r="Y8" s="158">
        <v>25.56</v>
      </c>
      <c r="Z8" s="158">
        <v>27.720000000000002</v>
      </c>
      <c r="AA8" s="158">
        <v>23.400000000000002</v>
      </c>
      <c r="AB8" s="158">
        <v>23.759999999999998</v>
      </c>
      <c r="AC8" s="158">
        <v>56.88</v>
      </c>
      <c r="AD8" s="158">
        <v>55.440000000000005</v>
      </c>
      <c r="AE8" s="158">
        <v>24.48</v>
      </c>
      <c r="AF8" s="158">
        <v>21.96</v>
      </c>
      <c r="AG8" s="99">
        <f>MAX(B8:AF8)</f>
        <v>93.960000000000008</v>
      </c>
      <c r="AH8" s="132">
        <f>AVERAGE(B8:AF8)</f>
        <v>35.001290322580651</v>
      </c>
    </row>
    <row r="9" spans="1:37" x14ac:dyDescent="0.2">
      <c r="A9" s="79" t="s">
        <v>102</v>
      </c>
      <c r="B9" s="158">
        <v>23.759999999999998</v>
      </c>
      <c r="C9" s="158">
        <v>36</v>
      </c>
      <c r="D9" s="158">
        <v>36.72</v>
      </c>
      <c r="E9" s="158">
        <v>27</v>
      </c>
      <c r="F9" s="158">
        <v>38.880000000000003</v>
      </c>
      <c r="G9" s="158">
        <v>39.6</v>
      </c>
      <c r="H9" s="158">
        <v>34.56</v>
      </c>
      <c r="I9" s="158">
        <v>27</v>
      </c>
      <c r="J9" s="158">
        <v>33.840000000000003</v>
      </c>
      <c r="K9" s="158">
        <v>21.240000000000002</v>
      </c>
      <c r="L9" s="158">
        <v>34.200000000000003</v>
      </c>
      <c r="M9" s="158">
        <v>32.4</v>
      </c>
      <c r="N9" s="158">
        <v>25.92</v>
      </c>
      <c r="O9" s="158">
        <v>19.8</v>
      </c>
      <c r="P9" s="158">
        <v>15.840000000000002</v>
      </c>
      <c r="Q9" s="158">
        <v>24.48</v>
      </c>
      <c r="R9" s="158">
        <v>19.440000000000001</v>
      </c>
      <c r="S9" s="158">
        <v>20.16</v>
      </c>
      <c r="T9" s="158">
        <v>30.96</v>
      </c>
      <c r="U9" s="158">
        <v>41.76</v>
      </c>
      <c r="V9" s="158">
        <v>48.24</v>
      </c>
      <c r="W9" s="158">
        <v>40.32</v>
      </c>
      <c r="X9" s="158">
        <v>38.159999999999997</v>
      </c>
      <c r="Y9" s="158">
        <v>26.64</v>
      </c>
      <c r="Z9" s="158">
        <v>26.28</v>
      </c>
      <c r="AA9" s="158">
        <v>22.32</v>
      </c>
      <c r="AB9" s="158">
        <v>32.04</v>
      </c>
      <c r="AC9" s="158">
        <v>62.28</v>
      </c>
      <c r="AD9" s="158">
        <v>44.64</v>
      </c>
      <c r="AE9" s="158">
        <v>36.36</v>
      </c>
      <c r="AF9" s="158">
        <v>32.04</v>
      </c>
      <c r="AG9" s="99">
        <f t="shared" ref="AG9" si="5">MAX(B9:AF9)</f>
        <v>62.28</v>
      </c>
      <c r="AH9" s="132">
        <f t="shared" ref="AH9" si="6">AVERAGE(B9:AF9)</f>
        <v>32.028387096774196</v>
      </c>
    </row>
    <row r="10" spans="1:37" x14ac:dyDescent="0.2">
      <c r="A10" s="79" t="s">
        <v>108</v>
      </c>
      <c r="B10" s="160">
        <v>33.480000000000004</v>
      </c>
      <c r="C10" s="160">
        <v>31.680000000000003</v>
      </c>
      <c r="D10" s="160">
        <v>37.440000000000005</v>
      </c>
      <c r="E10" s="160">
        <v>35.28</v>
      </c>
      <c r="F10" s="160">
        <v>36</v>
      </c>
      <c r="G10" s="160">
        <v>38.880000000000003</v>
      </c>
      <c r="H10" s="160">
        <v>35.64</v>
      </c>
      <c r="I10" s="160">
        <v>30.96</v>
      </c>
      <c r="J10" s="160">
        <v>34.200000000000003</v>
      </c>
      <c r="K10" s="160">
        <v>29.52</v>
      </c>
      <c r="L10" s="160">
        <v>29.880000000000003</v>
      </c>
      <c r="M10" s="160">
        <v>25.92</v>
      </c>
      <c r="N10" s="160">
        <v>24.840000000000003</v>
      </c>
      <c r="O10" s="160">
        <v>24.12</v>
      </c>
      <c r="P10" s="160">
        <v>16.2</v>
      </c>
      <c r="Q10" s="160">
        <v>41.4</v>
      </c>
      <c r="R10" s="160">
        <v>18.720000000000002</v>
      </c>
      <c r="S10" s="160">
        <v>20.88</v>
      </c>
      <c r="T10" s="160">
        <v>25.56</v>
      </c>
      <c r="U10" s="160">
        <v>32.76</v>
      </c>
      <c r="V10" s="160">
        <v>51.480000000000004</v>
      </c>
      <c r="W10" s="160">
        <v>27.36</v>
      </c>
      <c r="X10" s="160">
        <v>39.24</v>
      </c>
      <c r="Y10" s="160">
        <v>27.720000000000002</v>
      </c>
      <c r="Z10" s="160">
        <v>20.52</v>
      </c>
      <c r="AA10" s="160">
        <v>23.040000000000003</v>
      </c>
      <c r="AB10" s="160">
        <v>26.64</v>
      </c>
      <c r="AC10" s="160">
        <v>56.16</v>
      </c>
      <c r="AD10" s="160">
        <v>43.2</v>
      </c>
      <c r="AE10" s="160">
        <v>31.319999999999997</v>
      </c>
      <c r="AF10" s="160">
        <v>15.120000000000001</v>
      </c>
      <c r="AG10" s="99">
        <f t="shared" ref="AG10" si="7">MAX(B10:AF10)</f>
        <v>56.16</v>
      </c>
      <c r="AH10" s="132">
        <f t="shared" ref="AH10" si="8">AVERAGE(B10:AF10)</f>
        <v>31.134193548387096</v>
      </c>
    </row>
    <row r="11" spans="1:37" x14ac:dyDescent="0.2">
      <c r="A11" s="79" t="s">
        <v>1</v>
      </c>
      <c r="B11" s="160">
        <v>29.16</v>
      </c>
      <c r="C11" s="160">
        <v>32.76</v>
      </c>
      <c r="D11" s="160">
        <v>41.4</v>
      </c>
      <c r="E11" s="160">
        <v>35.28</v>
      </c>
      <c r="F11" s="160">
        <v>29.16</v>
      </c>
      <c r="G11" s="160">
        <v>26.64</v>
      </c>
      <c r="H11" s="160">
        <v>18.720000000000002</v>
      </c>
      <c r="I11" s="160">
        <v>25.56</v>
      </c>
      <c r="J11" s="160">
        <v>45.36</v>
      </c>
      <c r="K11" s="160">
        <v>33.119999999999997</v>
      </c>
      <c r="L11" s="160">
        <v>20.88</v>
      </c>
      <c r="M11" s="160">
        <v>23.400000000000002</v>
      </c>
      <c r="N11" s="160">
        <v>25.92</v>
      </c>
      <c r="O11" s="160">
        <v>26.64</v>
      </c>
      <c r="P11" s="160">
        <v>26.64</v>
      </c>
      <c r="Q11" s="160">
        <v>33.119999999999997</v>
      </c>
      <c r="R11" s="160">
        <v>32.4</v>
      </c>
      <c r="S11" s="160">
        <v>28.8</v>
      </c>
      <c r="T11" s="160">
        <v>25.56</v>
      </c>
      <c r="U11" s="160">
        <v>32.4</v>
      </c>
      <c r="V11" s="160">
        <v>43.92</v>
      </c>
      <c r="W11" s="160">
        <v>32.76</v>
      </c>
      <c r="X11" s="160">
        <v>43.56</v>
      </c>
      <c r="Y11" s="160">
        <v>29.880000000000003</v>
      </c>
      <c r="Z11" s="160">
        <v>30.96</v>
      </c>
      <c r="AA11" s="160">
        <v>18.36</v>
      </c>
      <c r="AB11" s="160">
        <v>27</v>
      </c>
      <c r="AC11" s="160">
        <v>54.72</v>
      </c>
      <c r="AD11" s="160">
        <v>42.480000000000004</v>
      </c>
      <c r="AE11" s="160">
        <v>39.96</v>
      </c>
      <c r="AF11" s="160">
        <v>35.64</v>
      </c>
      <c r="AG11" s="99">
        <f t="shared" ref="AG11:AG15" si="9">MAX(B11:AF11)</f>
        <v>54.72</v>
      </c>
      <c r="AH11" s="140">
        <f t="shared" ref="AH11:AH17" si="10">AVERAGE(B11:AF11)</f>
        <v>32.005161290322583</v>
      </c>
      <c r="AJ11" s="11" t="s">
        <v>37</v>
      </c>
      <c r="AK11" t="s">
        <v>37</v>
      </c>
    </row>
    <row r="12" spans="1:37" x14ac:dyDescent="0.2">
      <c r="A12" s="79" t="s">
        <v>2</v>
      </c>
      <c r="B12" s="160">
        <v>28.8</v>
      </c>
      <c r="C12" s="160">
        <v>25.2</v>
      </c>
      <c r="D12" s="160">
        <v>24.12</v>
      </c>
      <c r="E12" s="160">
        <v>41.4</v>
      </c>
      <c r="F12" s="160">
        <v>25.56</v>
      </c>
      <c r="G12" s="160">
        <v>21.240000000000002</v>
      </c>
      <c r="H12" s="160">
        <v>34.200000000000003</v>
      </c>
      <c r="I12" s="160">
        <v>22.32</v>
      </c>
      <c r="J12" s="160">
        <v>24.48</v>
      </c>
      <c r="K12" s="160">
        <v>23.400000000000002</v>
      </c>
      <c r="L12" s="160">
        <v>24.840000000000003</v>
      </c>
      <c r="M12" s="160">
        <v>29.16</v>
      </c>
      <c r="N12" s="160">
        <v>23.400000000000002</v>
      </c>
      <c r="O12" s="160">
        <v>16.2</v>
      </c>
      <c r="P12" s="160">
        <v>18</v>
      </c>
      <c r="Q12" s="160">
        <v>24.12</v>
      </c>
      <c r="R12" s="160">
        <v>19.440000000000001</v>
      </c>
      <c r="S12" s="160">
        <v>20.52</v>
      </c>
      <c r="T12" s="160">
        <v>23.040000000000003</v>
      </c>
      <c r="U12" s="160">
        <v>25.56</v>
      </c>
      <c r="V12" s="160">
        <v>22.68</v>
      </c>
      <c r="W12" s="160">
        <v>56.88</v>
      </c>
      <c r="X12" s="160">
        <v>24.840000000000003</v>
      </c>
      <c r="Y12" s="160">
        <v>19.440000000000001</v>
      </c>
      <c r="Z12" s="160">
        <v>18.720000000000002</v>
      </c>
      <c r="AA12" s="160">
        <v>14.4</v>
      </c>
      <c r="AB12" s="160">
        <v>16.920000000000002</v>
      </c>
      <c r="AC12" s="160">
        <v>27.36</v>
      </c>
      <c r="AD12" s="160">
        <v>40.32</v>
      </c>
      <c r="AE12" s="160">
        <v>26.64</v>
      </c>
      <c r="AF12" s="160">
        <v>25.2</v>
      </c>
      <c r="AG12" s="99">
        <f>MAX(B12:AF12)</f>
        <v>56.88</v>
      </c>
      <c r="AH12" s="140">
        <f>AVERAGE(B12:AF12)</f>
        <v>25.432258064516137</v>
      </c>
      <c r="AI12" s="11" t="s">
        <v>37</v>
      </c>
      <c r="AJ12" s="11" t="s">
        <v>37</v>
      </c>
    </row>
    <row r="13" spans="1:37" x14ac:dyDescent="0.2">
      <c r="A13" s="79" t="s">
        <v>3</v>
      </c>
      <c r="B13" s="160">
        <v>24.840000000000003</v>
      </c>
      <c r="C13" s="160">
        <v>29.16</v>
      </c>
      <c r="D13" s="160">
        <v>29.16</v>
      </c>
      <c r="E13" s="160">
        <v>28.8</v>
      </c>
      <c r="F13" s="160">
        <v>55.800000000000004</v>
      </c>
      <c r="G13" s="160">
        <v>45.72</v>
      </c>
      <c r="H13" s="160">
        <v>34.56</v>
      </c>
      <c r="I13" s="160">
        <v>12.6</v>
      </c>
      <c r="J13" s="160">
        <v>16.559999999999999</v>
      </c>
      <c r="K13" s="160">
        <v>19.8</v>
      </c>
      <c r="L13" s="160">
        <v>36</v>
      </c>
      <c r="M13" s="160">
        <v>42.480000000000004</v>
      </c>
      <c r="N13" s="160">
        <v>26.64</v>
      </c>
      <c r="O13" s="160">
        <v>0</v>
      </c>
      <c r="P13" s="160">
        <v>14.76</v>
      </c>
      <c r="Q13" s="160">
        <v>29.16</v>
      </c>
      <c r="R13" s="160">
        <v>16.2</v>
      </c>
      <c r="S13" s="160">
        <v>24.48</v>
      </c>
      <c r="T13" s="160">
        <v>25.92</v>
      </c>
      <c r="U13" s="160">
        <v>38.880000000000003</v>
      </c>
      <c r="V13" s="160">
        <v>51.12</v>
      </c>
      <c r="W13" s="160">
        <v>50.04</v>
      </c>
      <c r="X13" s="160">
        <v>47.16</v>
      </c>
      <c r="Y13" s="160">
        <v>25.92</v>
      </c>
      <c r="Z13" s="160">
        <v>20.88</v>
      </c>
      <c r="AA13" s="160">
        <v>16.559999999999999</v>
      </c>
      <c r="AB13" s="160">
        <v>20.16</v>
      </c>
      <c r="AC13" s="160">
        <v>48.24</v>
      </c>
      <c r="AD13" s="160">
        <v>46.080000000000005</v>
      </c>
      <c r="AE13" s="160">
        <v>39.6</v>
      </c>
      <c r="AF13" s="160">
        <v>46.440000000000005</v>
      </c>
      <c r="AG13" s="99">
        <f t="shared" si="9"/>
        <v>55.800000000000004</v>
      </c>
      <c r="AH13" s="140">
        <f t="shared" si="10"/>
        <v>31.087741935483869</v>
      </c>
      <c r="AI13" s="11" t="s">
        <v>37</v>
      </c>
    </row>
    <row r="14" spans="1:37" x14ac:dyDescent="0.2">
      <c r="A14" s="79" t="s">
        <v>34</v>
      </c>
      <c r="B14" s="160">
        <v>37.800000000000004</v>
      </c>
      <c r="C14" s="160">
        <v>35.64</v>
      </c>
      <c r="D14" s="160">
        <v>31.319999999999997</v>
      </c>
      <c r="E14" s="160">
        <v>40.680000000000007</v>
      </c>
      <c r="F14" s="160">
        <v>30.240000000000002</v>
      </c>
      <c r="G14" s="160">
        <v>39.24</v>
      </c>
      <c r="H14" s="160">
        <v>27.720000000000002</v>
      </c>
      <c r="I14" s="160">
        <v>27.720000000000002</v>
      </c>
      <c r="J14" s="160">
        <v>30.6</v>
      </c>
      <c r="K14" s="160">
        <v>23.040000000000003</v>
      </c>
      <c r="L14" s="160">
        <v>34.56</v>
      </c>
      <c r="M14" s="160">
        <v>28.08</v>
      </c>
      <c r="N14" s="160">
        <v>29.16</v>
      </c>
      <c r="O14" s="160">
        <v>25.2</v>
      </c>
      <c r="P14" s="160">
        <v>30.240000000000002</v>
      </c>
      <c r="Q14" s="160">
        <v>32.4</v>
      </c>
      <c r="R14" s="160">
        <v>28.44</v>
      </c>
      <c r="S14" s="160">
        <v>23.040000000000003</v>
      </c>
      <c r="T14" s="160">
        <v>29.16</v>
      </c>
      <c r="U14" s="160">
        <v>32.4</v>
      </c>
      <c r="V14" s="160">
        <v>32.76</v>
      </c>
      <c r="W14" s="160">
        <v>38.159999999999997</v>
      </c>
      <c r="X14" s="160">
        <v>43.92</v>
      </c>
      <c r="Y14" s="160">
        <v>26.28</v>
      </c>
      <c r="Z14" s="160">
        <v>31.319999999999997</v>
      </c>
      <c r="AA14" s="160">
        <v>25.92</v>
      </c>
      <c r="AB14" s="160">
        <v>23.759999999999998</v>
      </c>
      <c r="AC14" s="160">
        <v>36</v>
      </c>
      <c r="AD14" s="160">
        <v>45</v>
      </c>
      <c r="AE14" s="160">
        <v>29.880000000000003</v>
      </c>
      <c r="AF14" s="160">
        <v>30.240000000000002</v>
      </c>
      <c r="AG14" s="99">
        <f>MAX(B14:AF14)</f>
        <v>45</v>
      </c>
      <c r="AH14" s="140">
        <f>AVERAGE(B14:AF14)</f>
        <v>31.610322580645157</v>
      </c>
    </row>
    <row r="15" spans="1:37" x14ac:dyDescent="0.2">
      <c r="A15" s="79" t="s">
        <v>4</v>
      </c>
      <c r="B15" s="158">
        <v>25.92</v>
      </c>
      <c r="C15" s="158">
        <v>23.759999999999998</v>
      </c>
      <c r="D15" s="158">
        <v>23.400000000000002</v>
      </c>
      <c r="E15" s="158">
        <v>23.759999999999998</v>
      </c>
      <c r="F15" s="158">
        <v>30.240000000000002</v>
      </c>
      <c r="G15" s="158">
        <v>28.44</v>
      </c>
      <c r="H15" s="158">
        <v>27.720000000000002</v>
      </c>
      <c r="I15" s="158">
        <v>16.2</v>
      </c>
      <c r="J15" s="158">
        <v>22.32</v>
      </c>
      <c r="K15" s="158">
        <v>24.840000000000003</v>
      </c>
      <c r="L15" s="158">
        <v>20.88</v>
      </c>
      <c r="M15" s="158">
        <v>31.680000000000003</v>
      </c>
      <c r="N15" s="158">
        <v>24.48</v>
      </c>
      <c r="O15" s="158">
        <v>16.920000000000002</v>
      </c>
      <c r="P15" s="158">
        <v>25.2</v>
      </c>
      <c r="Q15" s="158">
        <v>21.6</v>
      </c>
      <c r="R15" s="158">
        <v>22.32</v>
      </c>
      <c r="S15" s="158">
        <v>20.52</v>
      </c>
      <c r="T15" s="158">
        <v>23.759999999999998</v>
      </c>
      <c r="U15" s="158">
        <v>35.28</v>
      </c>
      <c r="V15" s="158">
        <v>33.480000000000004</v>
      </c>
      <c r="W15" s="158">
        <v>26.64</v>
      </c>
      <c r="X15" s="158">
        <v>29.16</v>
      </c>
      <c r="Y15" s="158">
        <v>27.36</v>
      </c>
      <c r="Z15" s="158">
        <v>14.76</v>
      </c>
      <c r="AA15" s="158">
        <v>11.879999999999999</v>
      </c>
      <c r="AB15" s="158">
        <v>16.559999999999999</v>
      </c>
      <c r="AC15" s="158">
        <v>38.519999999999996</v>
      </c>
      <c r="AD15" s="158">
        <v>28.08</v>
      </c>
      <c r="AE15" s="158">
        <v>23.759999999999998</v>
      </c>
      <c r="AF15" s="158">
        <v>19.079999999999998</v>
      </c>
      <c r="AG15" s="99">
        <f t="shared" si="9"/>
        <v>38.519999999999996</v>
      </c>
      <c r="AH15" s="140">
        <f t="shared" si="10"/>
        <v>24.468387096774194</v>
      </c>
    </row>
    <row r="16" spans="1:37" x14ac:dyDescent="0.2">
      <c r="A16" s="79" t="s">
        <v>153</v>
      </c>
      <c r="B16" s="160">
        <v>33.840000000000003</v>
      </c>
      <c r="C16" s="160">
        <v>35.28</v>
      </c>
      <c r="D16" s="160">
        <v>43.2</v>
      </c>
      <c r="E16" s="160">
        <v>36</v>
      </c>
      <c r="F16" s="160">
        <v>36.72</v>
      </c>
      <c r="G16" s="160">
        <v>34.92</v>
      </c>
      <c r="H16" s="160">
        <v>29.52</v>
      </c>
      <c r="I16" s="160">
        <v>36.36</v>
      </c>
      <c r="J16" s="160">
        <v>33.480000000000004</v>
      </c>
      <c r="K16" s="160">
        <v>28.8</v>
      </c>
      <c r="L16" s="160">
        <v>27.720000000000002</v>
      </c>
      <c r="M16" s="160">
        <v>23.759999999999998</v>
      </c>
      <c r="N16" s="160">
        <v>28.44</v>
      </c>
      <c r="O16" s="160">
        <v>27</v>
      </c>
      <c r="P16" s="160">
        <v>16.559999999999999</v>
      </c>
      <c r="Q16" s="160">
        <v>19.079999999999998</v>
      </c>
      <c r="R16" s="160">
        <v>26.28</v>
      </c>
      <c r="S16" s="160">
        <v>23.040000000000003</v>
      </c>
      <c r="T16" s="160">
        <v>28.44</v>
      </c>
      <c r="U16" s="160">
        <v>37.800000000000004</v>
      </c>
      <c r="V16" s="160">
        <v>49.32</v>
      </c>
      <c r="W16" s="160">
        <v>37.080000000000005</v>
      </c>
      <c r="X16" s="160">
        <v>38.159999999999997</v>
      </c>
      <c r="Y16" s="160">
        <v>33.119999999999997</v>
      </c>
      <c r="Z16" s="160">
        <v>21.240000000000002</v>
      </c>
      <c r="AA16" s="160">
        <v>21.240000000000002</v>
      </c>
      <c r="AB16" s="160">
        <v>31.319999999999997</v>
      </c>
      <c r="AC16" s="160">
        <v>66.600000000000009</v>
      </c>
      <c r="AD16" s="160">
        <v>44.28</v>
      </c>
      <c r="AE16" s="160">
        <v>27.36</v>
      </c>
      <c r="AF16" s="160">
        <v>16.559999999999999</v>
      </c>
      <c r="AG16" s="99">
        <f t="shared" ref="AG16" si="11">MAX(B16:AF16)</f>
        <v>66.600000000000009</v>
      </c>
      <c r="AH16" s="132">
        <f t="shared" si="10"/>
        <v>32.016774193548393</v>
      </c>
      <c r="AI16" s="11" t="s">
        <v>37</v>
      </c>
      <c r="AK16" t="s">
        <v>37</v>
      </c>
    </row>
    <row r="17" spans="1:38" x14ac:dyDescent="0.2">
      <c r="A17" s="79" t="s">
        <v>154</v>
      </c>
      <c r="B17" s="158">
        <v>25.92</v>
      </c>
      <c r="C17" s="158">
        <v>23.400000000000002</v>
      </c>
      <c r="D17" s="158">
        <v>30.240000000000002</v>
      </c>
      <c r="E17" s="158">
        <v>25.2</v>
      </c>
      <c r="F17" s="158">
        <v>28.08</v>
      </c>
      <c r="G17" s="158">
        <v>32.76</v>
      </c>
      <c r="H17" s="158">
        <v>28.44</v>
      </c>
      <c r="I17" s="158">
        <v>32.04</v>
      </c>
      <c r="J17" s="158">
        <v>29.16</v>
      </c>
      <c r="K17" s="158">
        <v>21.240000000000002</v>
      </c>
      <c r="L17" s="158">
        <v>29.880000000000003</v>
      </c>
      <c r="M17" s="158">
        <v>25.92</v>
      </c>
      <c r="N17" s="158">
        <v>24.12</v>
      </c>
      <c r="O17" s="158">
        <v>20.88</v>
      </c>
      <c r="P17" s="158">
        <v>18.36</v>
      </c>
      <c r="Q17" s="158">
        <v>17.64</v>
      </c>
      <c r="R17" s="158">
        <v>20.52</v>
      </c>
      <c r="S17" s="158">
        <v>29.16</v>
      </c>
      <c r="T17" s="158">
        <v>21.6</v>
      </c>
      <c r="U17" s="158">
        <v>32.76</v>
      </c>
      <c r="V17" s="158">
        <v>51.480000000000004</v>
      </c>
      <c r="W17" s="158">
        <v>30.6</v>
      </c>
      <c r="X17" s="158">
        <v>36.36</v>
      </c>
      <c r="Y17" s="158">
        <v>30.6</v>
      </c>
      <c r="Z17" s="158">
        <v>22.32</v>
      </c>
      <c r="AA17" s="158">
        <v>23.400000000000002</v>
      </c>
      <c r="AB17" s="158">
        <v>26.28</v>
      </c>
      <c r="AC17" s="158">
        <v>50.76</v>
      </c>
      <c r="AD17" s="158">
        <v>39.96</v>
      </c>
      <c r="AE17" s="158">
        <v>25.56</v>
      </c>
      <c r="AF17" s="158">
        <v>28.08</v>
      </c>
      <c r="AG17" s="99">
        <f>MAX(B17:AF17)</f>
        <v>51.480000000000004</v>
      </c>
      <c r="AH17" s="132">
        <f t="shared" si="10"/>
        <v>28.474838709677424</v>
      </c>
      <c r="AK17" t="s">
        <v>37</v>
      </c>
    </row>
    <row r="18" spans="1:38" x14ac:dyDescent="0.2">
      <c r="A18" s="79" t="s">
        <v>5</v>
      </c>
      <c r="B18" s="160">
        <v>36.72</v>
      </c>
      <c r="C18" s="160">
        <v>30.240000000000002</v>
      </c>
      <c r="D18" s="160">
        <v>34.92</v>
      </c>
      <c r="E18" s="160">
        <v>32.04</v>
      </c>
      <c r="F18" s="160">
        <v>28.08</v>
      </c>
      <c r="G18" s="160">
        <v>34.200000000000003</v>
      </c>
      <c r="H18" s="160">
        <v>31.680000000000003</v>
      </c>
      <c r="I18" s="160">
        <v>29.52</v>
      </c>
      <c r="J18" s="160">
        <v>31.680000000000003</v>
      </c>
      <c r="K18" s="160">
        <v>26.64</v>
      </c>
      <c r="L18" s="160">
        <v>25.2</v>
      </c>
      <c r="M18" s="160">
        <v>24.48</v>
      </c>
      <c r="N18" s="160">
        <v>21.240000000000002</v>
      </c>
      <c r="O18" s="160">
        <v>28.08</v>
      </c>
      <c r="P18" s="160">
        <v>16.920000000000002</v>
      </c>
      <c r="Q18" s="160">
        <v>17.28</v>
      </c>
      <c r="R18" s="160">
        <v>23.759999999999998</v>
      </c>
      <c r="S18" s="160">
        <v>23.759999999999998</v>
      </c>
      <c r="T18" s="160">
        <v>20.88</v>
      </c>
      <c r="U18" s="160">
        <v>32.04</v>
      </c>
      <c r="V18" s="160">
        <v>49.680000000000007</v>
      </c>
      <c r="W18" s="160">
        <v>34.200000000000003</v>
      </c>
      <c r="X18" s="160">
        <v>37.080000000000005</v>
      </c>
      <c r="Y18" s="160">
        <v>27.720000000000002</v>
      </c>
      <c r="Z18" s="160">
        <v>17.64</v>
      </c>
      <c r="AA18" s="160">
        <v>17.28</v>
      </c>
      <c r="AB18" s="160">
        <v>23.040000000000003</v>
      </c>
      <c r="AC18" s="160">
        <v>52.2</v>
      </c>
      <c r="AD18" s="160">
        <v>49.32</v>
      </c>
      <c r="AE18" s="160">
        <v>57.6</v>
      </c>
      <c r="AF18" s="160">
        <v>14.04</v>
      </c>
      <c r="AG18" s="99">
        <f t="shared" ref="AG18:AG20" si="12">MAX(B18:AF18)</f>
        <v>57.6</v>
      </c>
      <c r="AH18" s="140">
        <f>AVERAGE(B18:AF18)</f>
        <v>29.972903225806455</v>
      </c>
      <c r="AK18" t="s">
        <v>37</v>
      </c>
    </row>
    <row r="19" spans="1:38" x14ac:dyDescent="0.2">
      <c r="A19" s="79" t="s">
        <v>6</v>
      </c>
      <c r="B19" s="158">
        <v>28.44</v>
      </c>
      <c r="C19" s="158">
        <v>34.56</v>
      </c>
      <c r="D19" s="158">
        <v>32.4</v>
      </c>
      <c r="E19" s="158">
        <v>27.36</v>
      </c>
      <c r="F19" s="158">
        <v>28.08</v>
      </c>
      <c r="G19" s="158">
        <v>34.56</v>
      </c>
      <c r="H19" s="158">
        <v>25.2</v>
      </c>
      <c r="I19" s="158">
        <v>31.319999999999997</v>
      </c>
      <c r="J19" s="158">
        <v>28.8</v>
      </c>
      <c r="K19" s="158">
        <v>22.32</v>
      </c>
      <c r="L19" s="158">
        <v>23.040000000000003</v>
      </c>
      <c r="M19" s="158">
        <v>24.48</v>
      </c>
      <c r="N19" s="158">
        <v>24.12</v>
      </c>
      <c r="O19" s="158">
        <v>25.56</v>
      </c>
      <c r="P19" s="158">
        <v>19.8</v>
      </c>
      <c r="Q19" s="158">
        <v>18.36</v>
      </c>
      <c r="R19" s="158">
        <v>22.68</v>
      </c>
      <c r="S19" s="158">
        <v>21.240000000000002</v>
      </c>
      <c r="T19" s="158">
        <v>18</v>
      </c>
      <c r="U19" s="158">
        <v>32.76</v>
      </c>
      <c r="V19" s="158">
        <v>44.28</v>
      </c>
      <c r="W19" s="158">
        <v>27.36</v>
      </c>
      <c r="X19" s="158">
        <v>43.92</v>
      </c>
      <c r="Y19" s="158">
        <v>31.680000000000003</v>
      </c>
      <c r="Z19" s="158">
        <v>18</v>
      </c>
      <c r="AA19" s="158">
        <v>20.88</v>
      </c>
      <c r="AB19" s="158">
        <v>29.16</v>
      </c>
      <c r="AC19" s="158">
        <v>52.56</v>
      </c>
      <c r="AD19" s="158">
        <v>43.56</v>
      </c>
      <c r="AE19" s="158">
        <v>36</v>
      </c>
      <c r="AF19" s="158">
        <v>21.96</v>
      </c>
      <c r="AG19" s="99">
        <f t="shared" si="12"/>
        <v>52.56</v>
      </c>
      <c r="AH19" s="140">
        <f t="shared" ref="AH19:AH21" si="13">AVERAGE(B19:AF19)</f>
        <v>28.788387096774187</v>
      </c>
      <c r="AK19" t="s">
        <v>37</v>
      </c>
    </row>
    <row r="20" spans="1:38" x14ac:dyDescent="0.2">
      <c r="A20" s="79" t="s">
        <v>33</v>
      </c>
      <c r="B20" s="158">
        <v>21.240000000000002</v>
      </c>
      <c r="C20" s="158">
        <v>25.2</v>
      </c>
      <c r="D20" s="158">
        <v>29.52</v>
      </c>
      <c r="E20" s="158">
        <v>28.8</v>
      </c>
      <c r="F20" s="158">
        <v>35.28</v>
      </c>
      <c r="G20" s="158">
        <v>32.04</v>
      </c>
      <c r="H20" s="158">
        <v>16.559999999999999</v>
      </c>
      <c r="I20" s="158">
        <v>20.52</v>
      </c>
      <c r="J20" s="158">
        <v>26.28</v>
      </c>
      <c r="K20" s="158">
        <v>17.64</v>
      </c>
      <c r="L20" s="158">
        <v>32.4</v>
      </c>
      <c r="M20" s="158">
        <v>20.16</v>
      </c>
      <c r="N20" s="158">
        <v>24.12</v>
      </c>
      <c r="O20" s="158">
        <v>17.64</v>
      </c>
      <c r="P20" s="158">
        <v>13.68</v>
      </c>
      <c r="Q20" s="158">
        <v>18.720000000000002</v>
      </c>
      <c r="R20" s="158">
        <v>15.120000000000001</v>
      </c>
      <c r="S20" s="158">
        <v>19.079999999999998</v>
      </c>
      <c r="T20" s="158">
        <v>23.759999999999998</v>
      </c>
      <c r="U20" s="158">
        <v>33.480000000000004</v>
      </c>
      <c r="V20" s="158">
        <v>48.96</v>
      </c>
      <c r="W20" s="158">
        <v>23.759999999999998</v>
      </c>
      <c r="X20" s="158">
        <v>24.48</v>
      </c>
      <c r="Y20" s="158">
        <v>19.8</v>
      </c>
      <c r="Z20" s="158">
        <v>18.720000000000002</v>
      </c>
      <c r="AA20" s="158">
        <v>19.8</v>
      </c>
      <c r="AB20" s="158">
        <v>25.56</v>
      </c>
      <c r="AC20" s="158">
        <v>52.2</v>
      </c>
      <c r="AD20" s="158">
        <v>29.880000000000003</v>
      </c>
      <c r="AE20" s="158">
        <v>21.6</v>
      </c>
      <c r="AF20" s="158">
        <v>12.96</v>
      </c>
      <c r="AG20" s="99">
        <f t="shared" si="12"/>
        <v>52.2</v>
      </c>
      <c r="AH20" s="140">
        <f t="shared" si="13"/>
        <v>24.80516129032258</v>
      </c>
      <c r="AK20" t="s">
        <v>37</v>
      </c>
    </row>
    <row r="21" spans="1:38" x14ac:dyDescent="0.2">
      <c r="A21" s="79" t="s">
        <v>155</v>
      </c>
      <c r="B21" s="158">
        <v>29.880000000000003</v>
      </c>
      <c r="C21" s="158">
        <v>26.28</v>
      </c>
      <c r="D21" s="158">
        <v>37.080000000000005</v>
      </c>
      <c r="E21" s="158">
        <v>32.4</v>
      </c>
      <c r="F21" s="158">
        <v>34.200000000000003</v>
      </c>
      <c r="G21" s="158">
        <v>39.6</v>
      </c>
      <c r="H21" s="158">
        <v>23.759999999999998</v>
      </c>
      <c r="I21" s="158">
        <v>31.680000000000003</v>
      </c>
      <c r="J21" s="158">
        <v>29.52</v>
      </c>
      <c r="K21" s="158">
        <v>27.36</v>
      </c>
      <c r="L21" s="158">
        <v>33.840000000000003</v>
      </c>
      <c r="M21" s="158">
        <v>28.08</v>
      </c>
      <c r="N21" s="158">
        <v>30.6</v>
      </c>
      <c r="O21" s="158">
        <v>21.96</v>
      </c>
      <c r="P21" s="158">
        <v>21.240000000000002</v>
      </c>
      <c r="Q21" s="158">
        <v>17.64</v>
      </c>
      <c r="R21" s="158">
        <v>16.559999999999999</v>
      </c>
      <c r="S21" s="158">
        <v>22.32</v>
      </c>
      <c r="T21" s="158">
        <v>24.840000000000003</v>
      </c>
      <c r="U21" s="158">
        <v>35.28</v>
      </c>
      <c r="V21" s="158">
        <v>55.440000000000005</v>
      </c>
      <c r="W21" s="158">
        <v>34.92</v>
      </c>
      <c r="X21" s="158">
        <v>42.84</v>
      </c>
      <c r="Y21" s="158">
        <v>29.52</v>
      </c>
      <c r="Z21" s="158">
        <v>23.759999999999998</v>
      </c>
      <c r="AA21" s="158">
        <v>24.48</v>
      </c>
      <c r="AB21" s="158">
        <v>28.08</v>
      </c>
      <c r="AC21" s="158">
        <v>58.32</v>
      </c>
      <c r="AD21" s="158">
        <v>35.28</v>
      </c>
      <c r="AE21" s="158">
        <v>22.68</v>
      </c>
      <c r="AF21" s="158">
        <v>18.720000000000002</v>
      </c>
      <c r="AG21" s="99">
        <f>MAX(B21:AF21)</f>
        <v>58.32</v>
      </c>
      <c r="AH21" s="132">
        <f t="shared" si="13"/>
        <v>30.263225806451615</v>
      </c>
      <c r="AI21" s="11" t="s">
        <v>37</v>
      </c>
      <c r="AK21" t="s">
        <v>37</v>
      </c>
    </row>
    <row r="22" spans="1:38" s="5" customFormat="1" x14ac:dyDescent="0.2">
      <c r="A22" s="79" t="s">
        <v>7</v>
      </c>
      <c r="B22" s="160" t="s">
        <v>209</v>
      </c>
      <c r="C22" s="160" t="s">
        <v>209</v>
      </c>
      <c r="D22" s="160" t="s">
        <v>209</v>
      </c>
      <c r="E22" s="160" t="s">
        <v>209</v>
      </c>
      <c r="F22" s="160" t="s">
        <v>209</v>
      </c>
      <c r="G22" s="160" t="s">
        <v>209</v>
      </c>
      <c r="H22" s="160" t="s">
        <v>209</v>
      </c>
      <c r="I22" s="160" t="s">
        <v>209</v>
      </c>
      <c r="J22" s="160" t="s">
        <v>209</v>
      </c>
      <c r="K22" s="160" t="s">
        <v>209</v>
      </c>
      <c r="L22" s="160" t="s">
        <v>209</v>
      </c>
      <c r="M22" s="160" t="s">
        <v>209</v>
      </c>
      <c r="N22" s="160" t="s">
        <v>209</v>
      </c>
      <c r="O22" s="160" t="s">
        <v>209</v>
      </c>
      <c r="P22" s="160" t="s">
        <v>209</v>
      </c>
      <c r="Q22" s="160" t="s">
        <v>209</v>
      </c>
      <c r="R22" s="160" t="s">
        <v>209</v>
      </c>
      <c r="S22" s="160" t="s">
        <v>209</v>
      </c>
      <c r="T22" s="160" t="s">
        <v>209</v>
      </c>
      <c r="U22" s="160" t="s">
        <v>209</v>
      </c>
      <c r="V22" s="160" t="s">
        <v>209</v>
      </c>
      <c r="W22" s="160" t="s">
        <v>209</v>
      </c>
      <c r="X22" s="160" t="s">
        <v>209</v>
      </c>
      <c r="Y22" s="160">
        <v>23.400000000000002</v>
      </c>
      <c r="Z22" s="160">
        <v>16.920000000000002</v>
      </c>
      <c r="AA22" s="160">
        <v>15.48</v>
      </c>
      <c r="AB22" s="160">
        <v>14.04</v>
      </c>
      <c r="AC22" s="160" t="s">
        <v>209</v>
      </c>
      <c r="AD22" s="160" t="s">
        <v>209</v>
      </c>
      <c r="AE22" s="160" t="s">
        <v>209</v>
      </c>
      <c r="AF22" s="160" t="s">
        <v>209</v>
      </c>
      <c r="AG22" s="99">
        <f t="shared" ref="AG22:AG23" si="14">MAX(B22:AF22)</f>
        <v>23.400000000000002</v>
      </c>
      <c r="AH22" s="140">
        <f t="shared" ref="AH22:AH23" si="15">AVERAGE(B22:AF22)</f>
        <v>17.46</v>
      </c>
      <c r="AK22" s="5" t="s">
        <v>37</v>
      </c>
    </row>
    <row r="23" spans="1:38" x14ac:dyDescent="0.2">
      <c r="A23" s="79" t="s">
        <v>156</v>
      </c>
      <c r="B23" s="158">
        <v>27</v>
      </c>
      <c r="C23" s="158">
        <v>30.96</v>
      </c>
      <c r="D23" s="158">
        <v>37.440000000000005</v>
      </c>
      <c r="E23" s="158">
        <v>31.319999999999997</v>
      </c>
      <c r="F23" s="158">
        <v>25.92</v>
      </c>
      <c r="G23" s="158">
        <v>28.08</v>
      </c>
      <c r="H23" s="158">
        <v>20.88</v>
      </c>
      <c r="I23" s="158">
        <v>24.12</v>
      </c>
      <c r="J23" s="158">
        <v>37.080000000000005</v>
      </c>
      <c r="K23" s="158">
        <v>28.44</v>
      </c>
      <c r="L23" s="158">
        <v>32.4</v>
      </c>
      <c r="M23" s="158">
        <v>23.400000000000002</v>
      </c>
      <c r="N23" s="158">
        <v>19.079999999999998</v>
      </c>
      <c r="O23" s="158">
        <v>30.240000000000002</v>
      </c>
      <c r="P23" s="158">
        <v>18.720000000000002</v>
      </c>
      <c r="Q23" s="158">
        <v>19.079999999999998</v>
      </c>
      <c r="R23" s="158">
        <v>19.440000000000001</v>
      </c>
      <c r="S23" s="158">
        <v>20.52</v>
      </c>
      <c r="T23" s="158">
        <v>21.240000000000002</v>
      </c>
      <c r="U23" s="158">
        <v>31.680000000000003</v>
      </c>
      <c r="V23" s="158">
        <v>45.72</v>
      </c>
      <c r="W23" s="158">
        <v>21.240000000000002</v>
      </c>
      <c r="X23" s="158">
        <v>27.36</v>
      </c>
      <c r="Y23" s="158">
        <v>27.36</v>
      </c>
      <c r="Z23" s="158">
        <v>25.92</v>
      </c>
      <c r="AA23" s="158">
        <v>26.28</v>
      </c>
      <c r="AB23" s="158">
        <v>25.56</v>
      </c>
      <c r="AC23" s="158">
        <v>57.24</v>
      </c>
      <c r="AD23" s="158">
        <v>48.6</v>
      </c>
      <c r="AE23" s="158">
        <v>31.680000000000003</v>
      </c>
      <c r="AF23" s="158">
        <v>31.319999999999997</v>
      </c>
      <c r="AG23" s="99">
        <f t="shared" si="14"/>
        <v>57.24</v>
      </c>
      <c r="AH23" s="132">
        <f t="shared" si="15"/>
        <v>28.881290322580639</v>
      </c>
    </row>
    <row r="24" spans="1:38" x14ac:dyDescent="0.2">
      <c r="A24" s="79" t="s">
        <v>157</v>
      </c>
      <c r="B24" s="158">
        <v>13.68</v>
      </c>
      <c r="C24" s="158">
        <v>12.96</v>
      </c>
      <c r="D24" s="158">
        <v>16.2</v>
      </c>
      <c r="E24" s="158">
        <v>16.2</v>
      </c>
      <c r="F24" s="158">
        <v>14.76</v>
      </c>
      <c r="G24" s="158">
        <v>23.400000000000002</v>
      </c>
      <c r="H24" s="158">
        <v>15.48</v>
      </c>
      <c r="I24" s="158">
        <v>14.4</v>
      </c>
      <c r="J24" s="158">
        <v>15.120000000000001</v>
      </c>
      <c r="K24" s="158">
        <v>11.520000000000001</v>
      </c>
      <c r="L24" s="158">
        <v>16.2</v>
      </c>
      <c r="M24" s="158">
        <v>16.559999999999999</v>
      </c>
      <c r="N24" s="158">
        <v>17.64</v>
      </c>
      <c r="O24" s="158">
        <v>11.879999999999999</v>
      </c>
      <c r="P24" s="158">
        <v>14.76</v>
      </c>
      <c r="Q24" s="158">
        <v>15.840000000000002</v>
      </c>
      <c r="R24" s="158">
        <v>13.32</v>
      </c>
      <c r="S24" s="158">
        <v>16.559999999999999</v>
      </c>
      <c r="T24" s="158">
        <v>13.32</v>
      </c>
      <c r="U24" s="158">
        <v>6.12</v>
      </c>
      <c r="V24" s="158">
        <v>15.48</v>
      </c>
      <c r="W24" s="158">
        <v>19.8</v>
      </c>
      <c r="X24" s="158" t="s">
        <v>209</v>
      </c>
      <c r="Y24" s="158">
        <v>23.400000000000002</v>
      </c>
      <c r="Z24" s="158">
        <v>11.16</v>
      </c>
      <c r="AA24" s="158">
        <v>12.96</v>
      </c>
      <c r="AB24" s="158">
        <v>6.48</v>
      </c>
      <c r="AC24" s="158">
        <v>9</v>
      </c>
      <c r="AD24" s="158">
        <v>8.64</v>
      </c>
      <c r="AE24" s="158">
        <v>7.2</v>
      </c>
      <c r="AF24" s="158">
        <v>17.64</v>
      </c>
      <c r="AG24" s="99">
        <f t="shared" ref="AG24" si="16">MAX(B24:AF24)</f>
        <v>23.400000000000002</v>
      </c>
      <c r="AH24" s="132">
        <f t="shared" ref="AH24" si="17">AVERAGE(B24:AF24)</f>
        <v>14.256</v>
      </c>
      <c r="AK24" t="s">
        <v>37</v>
      </c>
    </row>
    <row r="25" spans="1:38" x14ac:dyDescent="0.2">
      <c r="A25" s="79" t="s">
        <v>9</v>
      </c>
      <c r="B25" s="160" t="s">
        <v>209</v>
      </c>
      <c r="C25" s="160" t="s">
        <v>209</v>
      </c>
      <c r="D25" s="160" t="s">
        <v>209</v>
      </c>
      <c r="E25" s="160" t="s">
        <v>209</v>
      </c>
      <c r="F25" s="160" t="s">
        <v>209</v>
      </c>
      <c r="G25" s="160">
        <v>31.319999999999997</v>
      </c>
      <c r="H25" s="160">
        <v>27.720000000000002</v>
      </c>
      <c r="I25" s="160">
        <v>18</v>
      </c>
      <c r="J25" s="160" t="s">
        <v>209</v>
      </c>
      <c r="K25" s="160" t="s">
        <v>209</v>
      </c>
      <c r="L25" s="160" t="s">
        <v>209</v>
      </c>
      <c r="M25" s="160" t="s">
        <v>209</v>
      </c>
      <c r="N25" s="160" t="s">
        <v>209</v>
      </c>
      <c r="O25" s="160" t="s">
        <v>209</v>
      </c>
      <c r="P25" s="160" t="s">
        <v>209</v>
      </c>
      <c r="Q25" s="160" t="s">
        <v>209</v>
      </c>
      <c r="R25" s="160" t="s">
        <v>209</v>
      </c>
      <c r="S25" s="160" t="s">
        <v>209</v>
      </c>
      <c r="T25" s="160" t="s">
        <v>209</v>
      </c>
      <c r="U25" s="160" t="s">
        <v>209</v>
      </c>
      <c r="V25" s="160" t="s">
        <v>209</v>
      </c>
      <c r="W25" s="160" t="s">
        <v>209</v>
      </c>
      <c r="X25" s="160" t="s">
        <v>209</v>
      </c>
      <c r="Y25" s="160">
        <v>27.720000000000002</v>
      </c>
      <c r="Z25" s="160">
        <v>11.16</v>
      </c>
      <c r="AA25" s="160">
        <v>12.24</v>
      </c>
      <c r="AB25" s="160" t="s">
        <v>209</v>
      </c>
      <c r="AC25" s="160" t="s">
        <v>209</v>
      </c>
      <c r="AD25" s="160" t="s">
        <v>209</v>
      </c>
      <c r="AE25" s="160" t="s">
        <v>209</v>
      </c>
      <c r="AF25" s="160" t="s">
        <v>209</v>
      </c>
      <c r="AG25" s="99">
        <f t="shared" ref="AG25:AG26" si="18">MAX(B25:AF25)</f>
        <v>31.319999999999997</v>
      </c>
      <c r="AH25" s="140">
        <f t="shared" ref="AH25:AH26" si="19">AVERAGE(B25:AF25)</f>
        <v>21.36</v>
      </c>
      <c r="AL25" t="s">
        <v>37</v>
      </c>
    </row>
    <row r="26" spans="1:38" x14ac:dyDescent="0.2">
      <c r="A26" s="79" t="s">
        <v>158</v>
      </c>
      <c r="B26" s="158">
        <v>24.840000000000003</v>
      </c>
      <c r="C26" s="158">
        <v>32.04</v>
      </c>
      <c r="D26" s="158">
        <v>38.880000000000003</v>
      </c>
      <c r="E26" s="158">
        <v>28.8</v>
      </c>
      <c r="F26" s="158" t="s">
        <v>209</v>
      </c>
      <c r="G26" s="158" t="s">
        <v>209</v>
      </c>
      <c r="H26" s="158" t="s">
        <v>209</v>
      </c>
      <c r="I26" s="158" t="s">
        <v>209</v>
      </c>
      <c r="J26" s="158" t="s">
        <v>209</v>
      </c>
      <c r="K26" s="158" t="s">
        <v>209</v>
      </c>
      <c r="L26" s="158" t="s">
        <v>209</v>
      </c>
      <c r="M26" s="158" t="s">
        <v>209</v>
      </c>
      <c r="N26" s="158" t="s">
        <v>209</v>
      </c>
      <c r="O26" s="158" t="s">
        <v>209</v>
      </c>
      <c r="P26" s="158" t="s">
        <v>209</v>
      </c>
      <c r="Q26" s="158">
        <v>30.96</v>
      </c>
      <c r="R26" s="158">
        <v>21.96</v>
      </c>
      <c r="S26" s="158">
        <v>20.52</v>
      </c>
      <c r="T26" s="158">
        <v>28.8</v>
      </c>
      <c r="U26" s="158">
        <v>27.720000000000002</v>
      </c>
      <c r="V26" s="158">
        <v>41.04</v>
      </c>
      <c r="W26" s="158">
        <v>29.52</v>
      </c>
      <c r="X26" s="158" t="s">
        <v>209</v>
      </c>
      <c r="Y26" s="158">
        <v>24.48</v>
      </c>
      <c r="Z26" s="158">
        <v>20.16</v>
      </c>
      <c r="AA26" s="158">
        <v>19.079999999999998</v>
      </c>
      <c r="AB26" s="158">
        <v>23.040000000000003</v>
      </c>
      <c r="AC26" s="158">
        <v>50.4</v>
      </c>
      <c r="AD26" s="158">
        <v>45</v>
      </c>
      <c r="AE26" s="158">
        <v>44.28</v>
      </c>
      <c r="AF26" s="158">
        <v>26.28</v>
      </c>
      <c r="AG26" s="99">
        <f t="shared" si="18"/>
        <v>50.4</v>
      </c>
      <c r="AH26" s="140">
        <f t="shared" si="19"/>
        <v>30.410526315789479</v>
      </c>
    </row>
    <row r="27" spans="1:38" x14ac:dyDescent="0.2">
      <c r="A27" s="79" t="s">
        <v>10</v>
      </c>
      <c r="B27" s="158">
        <v>23.040000000000003</v>
      </c>
      <c r="C27" s="158">
        <v>34.56</v>
      </c>
      <c r="D27" s="158">
        <v>29.52</v>
      </c>
      <c r="E27" s="158">
        <v>28.08</v>
      </c>
      <c r="F27" s="158">
        <v>33.840000000000003</v>
      </c>
      <c r="G27" s="158">
        <v>29.16</v>
      </c>
      <c r="H27" s="158">
        <v>24.840000000000003</v>
      </c>
      <c r="I27" s="158">
        <v>19.079999999999998</v>
      </c>
      <c r="J27" s="158">
        <v>27.36</v>
      </c>
      <c r="K27" s="158">
        <v>20.16</v>
      </c>
      <c r="L27" s="158">
        <v>24.48</v>
      </c>
      <c r="M27" s="158">
        <v>21.6</v>
      </c>
      <c r="N27" s="158">
        <v>18.720000000000002</v>
      </c>
      <c r="O27" s="158">
        <v>22.32</v>
      </c>
      <c r="P27" s="158">
        <v>14.76</v>
      </c>
      <c r="Q27" s="158">
        <v>14.4</v>
      </c>
      <c r="R27" s="158">
        <v>16.2</v>
      </c>
      <c r="S27" s="158">
        <v>18.36</v>
      </c>
      <c r="T27" s="158">
        <v>23.400000000000002</v>
      </c>
      <c r="U27" s="158">
        <v>33.119999999999997</v>
      </c>
      <c r="V27" s="158">
        <v>48.96</v>
      </c>
      <c r="W27" s="158">
        <v>25.92</v>
      </c>
      <c r="X27" s="158">
        <v>30.240000000000002</v>
      </c>
      <c r="Y27" s="158">
        <v>21.96</v>
      </c>
      <c r="Z27" s="158">
        <v>19.8</v>
      </c>
      <c r="AA27" s="158">
        <v>19.440000000000001</v>
      </c>
      <c r="AB27" s="158">
        <v>20.52</v>
      </c>
      <c r="AC27" s="158">
        <v>53.64</v>
      </c>
      <c r="AD27" s="158">
        <v>44.28</v>
      </c>
      <c r="AE27" s="158">
        <v>23.040000000000003</v>
      </c>
      <c r="AF27" s="158">
        <v>23.040000000000003</v>
      </c>
      <c r="AG27" s="99">
        <f t="shared" ref="AG27:AG28" si="20">MAX(B27:AF27)</f>
        <v>53.64</v>
      </c>
      <c r="AH27" s="140">
        <f t="shared" ref="AH27:AH28" si="21">AVERAGE(B27:AF27)</f>
        <v>26.059354838709673</v>
      </c>
      <c r="AK27" t="s">
        <v>37</v>
      </c>
      <c r="AL27" t="s">
        <v>37</v>
      </c>
    </row>
    <row r="28" spans="1:38" x14ac:dyDescent="0.2">
      <c r="A28" s="79" t="s">
        <v>143</v>
      </c>
      <c r="B28" s="158">
        <v>34.56</v>
      </c>
      <c r="C28" s="158">
        <v>34.92</v>
      </c>
      <c r="D28" s="158">
        <v>32.04</v>
      </c>
      <c r="E28" s="158">
        <v>29.16</v>
      </c>
      <c r="F28" s="158">
        <v>31.319999999999997</v>
      </c>
      <c r="G28" s="158">
        <v>42.84</v>
      </c>
      <c r="H28" s="158">
        <v>36.36</v>
      </c>
      <c r="I28" s="158">
        <v>37.800000000000004</v>
      </c>
      <c r="J28" s="158">
        <v>42.12</v>
      </c>
      <c r="K28" s="158">
        <v>34.92</v>
      </c>
      <c r="L28" s="158">
        <v>24.12</v>
      </c>
      <c r="M28" s="158">
        <v>33.840000000000003</v>
      </c>
      <c r="N28" s="158">
        <v>29.16</v>
      </c>
      <c r="O28" s="158">
        <v>28.8</v>
      </c>
      <c r="P28" s="158">
        <v>24.48</v>
      </c>
      <c r="Q28" s="158">
        <v>21.6</v>
      </c>
      <c r="R28" s="158">
        <v>33.840000000000003</v>
      </c>
      <c r="S28" s="158">
        <v>27.720000000000002</v>
      </c>
      <c r="T28" s="158">
        <v>24.840000000000003</v>
      </c>
      <c r="U28" s="158">
        <v>32.4</v>
      </c>
      <c r="V28" s="158">
        <v>39.6</v>
      </c>
      <c r="W28" s="158">
        <v>34.200000000000003</v>
      </c>
      <c r="X28" s="158">
        <v>36</v>
      </c>
      <c r="Y28" s="158">
        <v>25.56</v>
      </c>
      <c r="Z28" s="158">
        <v>26.28</v>
      </c>
      <c r="AA28" s="158">
        <v>17.28</v>
      </c>
      <c r="AB28" s="158">
        <v>24.12</v>
      </c>
      <c r="AC28" s="158">
        <v>46.440000000000005</v>
      </c>
      <c r="AD28" s="158">
        <v>43.92</v>
      </c>
      <c r="AE28" s="158">
        <v>61.92</v>
      </c>
      <c r="AF28" s="158">
        <v>37.800000000000004</v>
      </c>
      <c r="AG28" s="99">
        <f t="shared" si="20"/>
        <v>61.92</v>
      </c>
      <c r="AH28" s="132">
        <f t="shared" si="21"/>
        <v>33.22451612903226</v>
      </c>
      <c r="AK28" t="s">
        <v>37</v>
      </c>
    </row>
    <row r="29" spans="1:38" ht="13.5" thickBot="1" x14ac:dyDescent="0.25">
      <c r="A29" s="79" t="s">
        <v>22</v>
      </c>
      <c r="B29" s="158">
        <v>23.040000000000003</v>
      </c>
      <c r="C29" s="158">
        <v>17.28</v>
      </c>
      <c r="D29" s="158">
        <v>30.96</v>
      </c>
      <c r="E29" s="158">
        <v>25.92</v>
      </c>
      <c r="F29" s="158">
        <v>23.759999999999998</v>
      </c>
      <c r="G29" s="158">
        <v>24.12</v>
      </c>
      <c r="H29" s="158">
        <v>26.64</v>
      </c>
      <c r="I29" s="158">
        <v>21.6</v>
      </c>
      <c r="J29" s="158">
        <v>35.28</v>
      </c>
      <c r="K29" s="158">
        <v>27</v>
      </c>
      <c r="L29" s="158">
        <v>20.88</v>
      </c>
      <c r="M29" s="158">
        <v>20.88</v>
      </c>
      <c r="N29" s="158">
        <v>27.36</v>
      </c>
      <c r="O29" s="158">
        <v>21.240000000000002</v>
      </c>
      <c r="P29" s="158">
        <v>18.36</v>
      </c>
      <c r="Q29" s="158">
        <v>19.8</v>
      </c>
      <c r="R29" s="158">
        <v>18.36</v>
      </c>
      <c r="S29" s="158">
        <v>21.240000000000002</v>
      </c>
      <c r="T29" s="158">
        <v>14.4</v>
      </c>
      <c r="U29" s="158">
        <v>30.6</v>
      </c>
      <c r="V29" s="158">
        <v>33.840000000000003</v>
      </c>
      <c r="W29" s="158">
        <v>29.16</v>
      </c>
      <c r="X29" s="158">
        <v>36</v>
      </c>
      <c r="Y29" s="158">
        <v>30.240000000000002</v>
      </c>
      <c r="Z29" s="158">
        <v>25.2</v>
      </c>
      <c r="AA29" s="158">
        <v>15.840000000000002</v>
      </c>
      <c r="AB29" s="158">
        <v>11.16</v>
      </c>
      <c r="AC29" s="158">
        <v>29.880000000000003</v>
      </c>
      <c r="AD29" s="158">
        <v>36</v>
      </c>
      <c r="AE29" s="158">
        <v>32.4</v>
      </c>
      <c r="AF29" s="158">
        <v>32.04</v>
      </c>
      <c r="AG29" s="99">
        <f t="shared" ref="AG29" si="22">MAX(B29:AF29)</f>
        <v>36</v>
      </c>
      <c r="AH29" s="140">
        <f>AVERAGE(B29:AF29)</f>
        <v>25.176774193548386</v>
      </c>
      <c r="AK29" t="s">
        <v>37</v>
      </c>
    </row>
    <row r="30" spans="1:38" s="5" customFormat="1" ht="17.100000000000001" customHeight="1" thickBot="1" x14ac:dyDescent="0.25">
      <c r="A30" s="81" t="s">
        <v>24</v>
      </c>
      <c r="B30" s="96">
        <f t="shared" ref="B30:AG30" si="23">MAX(B5:B29)</f>
        <v>37.800000000000004</v>
      </c>
      <c r="C30" s="83">
        <f t="shared" si="23"/>
        <v>60.480000000000004</v>
      </c>
      <c r="D30" s="83">
        <f t="shared" si="23"/>
        <v>68.400000000000006</v>
      </c>
      <c r="E30" s="83">
        <f t="shared" si="23"/>
        <v>41.4</v>
      </c>
      <c r="F30" s="83">
        <f t="shared" si="23"/>
        <v>55.800000000000004</v>
      </c>
      <c r="G30" s="83">
        <f t="shared" si="23"/>
        <v>45.72</v>
      </c>
      <c r="H30" s="83">
        <f t="shared" si="23"/>
        <v>36.36</v>
      </c>
      <c r="I30" s="83">
        <f t="shared" si="23"/>
        <v>37.800000000000004</v>
      </c>
      <c r="J30" s="83">
        <f t="shared" si="23"/>
        <v>45.36</v>
      </c>
      <c r="K30" s="83">
        <f t="shared" si="23"/>
        <v>34.92</v>
      </c>
      <c r="L30" s="83">
        <f t="shared" si="23"/>
        <v>36</v>
      </c>
      <c r="M30" s="83">
        <f t="shared" si="23"/>
        <v>93.960000000000008</v>
      </c>
      <c r="N30" s="83">
        <f t="shared" si="23"/>
        <v>40.32</v>
      </c>
      <c r="O30" s="83">
        <f t="shared" si="23"/>
        <v>30.240000000000002</v>
      </c>
      <c r="P30" s="83">
        <f t="shared" si="23"/>
        <v>30.240000000000002</v>
      </c>
      <c r="Q30" s="83">
        <f t="shared" si="23"/>
        <v>41.4</v>
      </c>
      <c r="R30" s="83">
        <f t="shared" si="23"/>
        <v>33.840000000000003</v>
      </c>
      <c r="S30" s="83">
        <f t="shared" si="23"/>
        <v>29.16</v>
      </c>
      <c r="T30" s="83">
        <f t="shared" si="23"/>
        <v>30.96</v>
      </c>
      <c r="U30" s="83">
        <f t="shared" si="23"/>
        <v>41.76</v>
      </c>
      <c r="V30" s="83">
        <f t="shared" si="23"/>
        <v>55.440000000000005</v>
      </c>
      <c r="W30" s="83">
        <f t="shared" si="23"/>
        <v>68.039999999999992</v>
      </c>
      <c r="X30" s="83">
        <f t="shared" si="23"/>
        <v>47.16</v>
      </c>
      <c r="Y30" s="83">
        <f t="shared" si="23"/>
        <v>33.119999999999997</v>
      </c>
      <c r="Z30" s="83">
        <f t="shared" si="23"/>
        <v>31.319999999999997</v>
      </c>
      <c r="AA30" s="83">
        <f t="shared" si="23"/>
        <v>26.28</v>
      </c>
      <c r="AB30" s="83">
        <f t="shared" si="23"/>
        <v>32.04</v>
      </c>
      <c r="AC30" s="83">
        <f t="shared" si="23"/>
        <v>66.600000000000009</v>
      </c>
      <c r="AD30" s="83">
        <f t="shared" si="23"/>
        <v>55.440000000000005</v>
      </c>
      <c r="AE30" s="83">
        <f t="shared" si="23"/>
        <v>61.92</v>
      </c>
      <c r="AF30" s="87">
        <f t="shared" si="23"/>
        <v>46.440000000000005</v>
      </c>
      <c r="AG30" s="126">
        <f t="shared" si="23"/>
        <v>93.960000000000008</v>
      </c>
      <c r="AH30" s="119">
        <f>AVERAGE(AH5:AH29)</f>
        <v>27.546441697792865</v>
      </c>
    </row>
    <row r="31" spans="1:38" x14ac:dyDescent="0.2">
      <c r="A31" s="41"/>
      <c r="B31" s="42"/>
      <c r="C31" s="42"/>
      <c r="D31" s="42" t="s">
        <v>90</v>
      </c>
      <c r="E31" s="42"/>
      <c r="F31" s="42"/>
      <c r="G31" s="4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49"/>
      <c r="AE31" s="52" t="s">
        <v>37</v>
      </c>
      <c r="AF31" s="52"/>
      <c r="AG31" s="46"/>
      <c r="AH31" s="48"/>
      <c r="AK31" t="s">
        <v>37</v>
      </c>
    </row>
    <row r="32" spans="1:38" x14ac:dyDescent="0.2">
      <c r="A32" s="41"/>
      <c r="B32" s="43" t="s">
        <v>91</v>
      </c>
      <c r="C32" s="43"/>
      <c r="D32" s="43"/>
      <c r="E32" s="43"/>
      <c r="F32" s="43"/>
      <c r="G32" s="43"/>
      <c r="H32" s="43"/>
      <c r="I32" s="43"/>
      <c r="J32" s="93"/>
      <c r="K32" s="93"/>
      <c r="L32" s="93"/>
      <c r="M32" s="93" t="s">
        <v>35</v>
      </c>
      <c r="N32" s="93"/>
      <c r="O32" s="93"/>
      <c r="P32" s="93"/>
      <c r="Q32" s="93"/>
      <c r="R32" s="93"/>
      <c r="S32" s="93"/>
      <c r="T32" s="172" t="s">
        <v>86</v>
      </c>
      <c r="U32" s="172"/>
      <c r="V32" s="172"/>
      <c r="W32" s="172"/>
      <c r="X32" s="172"/>
      <c r="Y32" s="93"/>
      <c r="Z32" s="93"/>
      <c r="AA32" s="93"/>
      <c r="AB32" s="93"/>
      <c r="AC32" s="93"/>
      <c r="AD32" s="93"/>
      <c r="AE32" s="93"/>
      <c r="AF32" s="93"/>
      <c r="AG32" s="46"/>
      <c r="AH32" s="45"/>
    </row>
    <row r="33" spans="1:37" x14ac:dyDescent="0.2">
      <c r="A33" s="44"/>
      <c r="B33" s="93"/>
      <c r="C33" s="93"/>
      <c r="D33" s="93"/>
      <c r="E33" s="93"/>
      <c r="F33" s="93"/>
      <c r="G33" s="93"/>
      <c r="H33" s="93"/>
      <c r="I33" s="93"/>
      <c r="J33" s="94"/>
      <c r="K33" s="94"/>
      <c r="L33" s="94"/>
      <c r="M33" s="94" t="s">
        <v>36</v>
      </c>
      <c r="N33" s="94"/>
      <c r="O33" s="94"/>
      <c r="P33" s="94"/>
      <c r="Q33" s="93"/>
      <c r="R33" s="93"/>
      <c r="S33" s="93"/>
      <c r="T33" s="173" t="s">
        <v>87</v>
      </c>
      <c r="U33" s="173"/>
      <c r="V33" s="173"/>
      <c r="W33" s="173"/>
      <c r="X33" s="173"/>
      <c r="Y33" s="93"/>
      <c r="Z33" s="93"/>
      <c r="AA33" s="93"/>
      <c r="AB33" s="93"/>
      <c r="AC33" s="93"/>
      <c r="AD33" s="49"/>
      <c r="AE33" s="49"/>
      <c r="AF33" s="49"/>
      <c r="AG33" s="46"/>
      <c r="AH33" s="45"/>
      <c r="AK33" t="s">
        <v>37</v>
      </c>
    </row>
    <row r="34" spans="1:37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49"/>
      <c r="AE34" s="49"/>
      <c r="AF34" s="49"/>
      <c r="AG34" s="46"/>
      <c r="AH34" s="77"/>
    </row>
    <row r="35" spans="1:37" x14ac:dyDescent="0.2">
      <c r="A35" s="44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49"/>
      <c r="AF35" s="49"/>
      <c r="AG35" s="46"/>
      <c r="AH35" s="48"/>
      <c r="AK35" t="s">
        <v>37</v>
      </c>
    </row>
    <row r="36" spans="1:37" x14ac:dyDescent="0.2">
      <c r="A36" s="44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50"/>
      <c r="AF36" s="50"/>
      <c r="AG36" s="46"/>
      <c r="AH36" s="48"/>
    </row>
    <row r="37" spans="1:37" ht="13.5" thickBot="1" x14ac:dyDescent="0.25">
      <c r="A37" s="53"/>
      <c r="B37" s="54"/>
      <c r="C37" s="54"/>
      <c r="D37" s="54"/>
      <c r="E37" s="54"/>
      <c r="F37" s="54"/>
      <c r="G37" s="54" t="s">
        <v>37</v>
      </c>
      <c r="H37" s="54"/>
      <c r="I37" s="54"/>
      <c r="J37" s="54"/>
      <c r="K37" s="54"/>
      <c r="L37" s="54" t="s">
        <v>37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5"/>
      <c r="AH37" s="78"/>
    </row>
    <row r="38" spans="1:37" x14ac:dyDescent="0.2">
      <c r="AG38" s="7"/>
    </row>
    <row r="40" spans="1:37" x14ac:dyDescent="0.2">
      <c r="M40" s="2" t="s">
        <v>37</v>
      </c>
    </row>
    <row r="41" spans="1:37" x14ac:dyDescent="0.2">
      <c r="M41" s="2" t="s">
        <v>37</v>
      </c>
      <c r="O41" s="2" t="s">
        <v>37</v>
      </c>
      <c r="Q41" s="2" t="s">
        <v>37</v>
      </c>
      <c r="R41" s="2" t="s">
        <v>37</v>
      </c>
      <c r="S41" s="2" t="s">
        <v>37</v>
      </c>
    </row>
    <row r="42" spans="1:37" x14ac:dyDescent="0.2">
      <c r="L42" s="2" t="s">
        <v>37</v>
      </c>
      <c r="M42" s="2" t="s">
        <v>37</v>
      </c>
      <c r="N42" s="2" t="s">
        <v>37</v>
      </c>
      <c r="O42" s="2" t="s">
        <v>37</v>
      </c>
      <c r="P42" s="2" t="s">
        <v>37</v>
      </c>
      <c r="Q42" s="2" t="s">
        <v>37</v>
      </c>
      <c r="S42" s="2" t="s">
        <v>37</v>
      </c>
      <c r="T42" s="2" t="s">
        <v>37</v>
      </c>
      <c r="AK42" t="s">
        <v>37</v>
      </c>
    </row>
    <row r="43" spans="1:37" x14ac:dyDescent="0.2">
      <c r="K43" s="2" t="s">
        <v>37</v>
      </c>
      <c r="L43" s="2" t="s">
        <v>37</v>
      </c>
      <c r="M43" s="2" t="s">
        <v>37</v>
      </c>
      <c r="N43" s="2" t="s">
        <v>37</v>
      </c>
      <c r="Q43" s="2" t="s">
        <v>37</v>
      </c>
    </row>
    <row r="44" spans="1:37" x14ac:dyDescent="0.2">
      <c r="F44" s="2" t="s">
        <v>37</v>
      </c>
      <c r="G44" s="2" t="s">
        <v>37</v>
      </c>
      <c r="N44" s="2" t="s">
        <v>37</v>
      </c>
      <c r="O44" s="2" t="s">
        <v>37</v>
      </c>
      <c r="T44" s="2" t="s">
        <v>37</v>
      </c>
    </row>
    <row r="45" spans="1:37" x14ac:dyDescent="0.2">
      <c r="L45" s="2" t="s">
        <v>37</v>
      </c>
      <c r="M45" s="2" t="s">
        <v>37</v>
      </c>
      <c r="O45" s="2" t="s">
        <v>37</v>
      </c>
      <c r="P45" s="2" t="s">
        <v>37</v>
      </c>
      <c r="W45" s="2" t="s">
        <v>212</v>
      </c>
      <c r="AA45" s="2" t="s">
        <v>37</v>
      </c>
      <c r="AC45" s="2" t="s">
        <v>37</v>
      </c>
      <c r="AH45" s="1" t="s">
        <v>37</v>
      </c>
    </row>
    <row r="46" spans="1:37" x14ac:dyDescent="0.2">
      <c r="K46" s="2" t="s">
        <v>37</v>
      </c>
      <c r="M46" s="2" t="s">
        <v>37</v>
      </c>
      <c r="O46" s="2" t="s">
        <v>37</v>
      </c>
    </row>
    <row r="47" spans="1:37" x14ac:dyDescent="0.2">
      <c r="K47" s="2" t="s">
        <v>37</v>
      </c>
      <c r="L47" s="2" t="s">
        <v>37</v>
      </c>
      <c r="M47" s="2" t="s">
        <v>37</v>
      </c>
      <c r="N47" s="2" t="s">
        <v>37</v>
      </c>
    </row>
    <row r="48" spans="1:37" x14ac:dyDescent="0.2">
      <c r="G48" s="2" t="s">
        <v>37</v>
      </c>
      <c r="H48" s="2" t="s">
        <v>37</v>
      </c>
      <c r="S48" s="2" t="s">
        <v>37</v>
      </c>
    </row>
    <row r="49" spans="8:35" x14ac:dyDescent="0.2">
      <c r="N49" s="2" t="s">
        <v>37</v>
      </c>
      <c r="P49" s="2" t="s">
        <v>37</v>
      </c>
      <c r="AI49" t="s">
        <v>37</v>
      </c>
    </row>
    <row r="51" spans="8:35" x14ac:dyDescent="0.2">
      <c r="H51" s="2" t="s">
        <v>37</v>
      </c>
      <c r="Z51" s="2" t="s">
        <v>37</v>
      </c>
    </row>
    <row r="52" spans="8:35" x14ac:dyDescent="0.2">
      <c r="I52" s="2" t="s">
        <v>37</v>
      </c>
      <c r="T52" s="2" t="s">
        <v>37</v>
      </c>
    </row>
  </sheetData>
  <sheetProtection algorithmName="SHA-512" hashValue="mEZ9HIEafmsWfSWHvH0W4D/JXl682TH0VCExkhVvMTdDmyay4V/tzaw7/F37Brmrjpf25nRf27fD9DQ2q4CquA==" saltValue="XGTIwOUVyMu9JWVLhN3jKg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2022-03-10T16:39:15Z</dcterms:modified>
</cp:coreProperties>
</file>