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9">Chuva!$A$1:$AI$38</definedName>
    <definedName name="_xlnm.Print_Area" localSheetId="7">DirVento!$A$1:$AG$37</definedName>
    <definedName name="_xlnm.Print_Area" localSheetId="8">RajadaVento!$A$1:$AG$38</definedName>
    <definedName name="_xlnm.Print_Area" localSheetId="0">TempInst!$A$1:$AG$38</definedName>
    <definedName name="_xlnm.Print_Area" localSheetId="1">TempMax!$A$1:$AH$38</definedName>
    <definedName name="_xlnm.Print_Area" localSheetId="2">TempMin!$A$1:$AH$38</definedName>
    <definedName name="_xlnm.Print_Area" localSheetId="3">UmidInst!$A$1:$AG$38</definedName>
    <definedName name="_xlnm.Print_Area" localSheetId="4">UmidMax!$A$1:$AH$38</definedName>
    <definedName name="_xlnm.Print_Area" localSheetId="5">UmidMin!$A$1:$AH$38</definedName>
    <definedName name="_xlnm.Print_Area" localSheetId="6">VelVentoMax!$A$1:$AG$38</definedName>
  </definedNames>
  <calcPr calcId="145621"/>
</workbook>
</file>

<file path=xl/calcChain.xml><?xml version="1.0" encoding="utf-8"?>
<calcChain xmlns="http://schemas.openxmlformats.org/spreadsheetml/2006/main">
  <c r="AG32" i="13" l="1"/>
  <c r="AG31" i="13"/>
  <c r="AG30" i="13"/>
  <c r="AG29" i="13"/>
  <c r="AG28" i="13"/>
  <c r="AG27" i="13"/>
  <c r="AG26" i="13"/>
  <c r="AG25" i="13"/>
  <c r="AG24" i="13"/>
  <c r="AG23" i="13"/>
  <c r="AG22" i="13"/>
  <c r="AG21" i="13"/>
  <c r="AG20" i="13"/>
  <c r="AG19" i="13"/>
  <c r="AG18" i="13"/>
  <c r="AG17" i="13"/>
  <c r="AG16" i="13"/>
  <c r="AG15" i="13"/>
  <c r="AG14" i="13"/>
  <c r="AG13" i="13"/>
  <c r="AG12" i="13"/>
  <c r="AG11" i="13"/>
  <c r="AG10" i="13"/>
  <c r="AG9" i="13"/>
  <c r="AG8" i="13"/>
  <c r="AG7" i="13"/>
  <c r="AG6" i="13"/>
  <c r="AG5" i="13"/>
  <c r="G28" i="13" l="1"/>
  <c r="AF8" i="14" l="1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G8" i="6" l="1"/>
  <c r="AG8" i="12"/>
  <c r="AG8" i="4"/>
  <c r="AH8" i="8"/>
  <c r="AG8" i="14"/>
  <c r="AI8" i="14"/>
  <c r="AH8" i="5"/>
  <c r="AG8" i="7"/>
  <c r="AH8" i="9"/>
  <c r="AG8" i="15"/>
  <c r="AH8" i="6"/>
  <c r="AG8" i="8"/>
  <c r="AH8" i="14"/>
  <c r="AG8" i="9"/>
  <c r="AG8" i="5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30" i="15" l="1"/>
  <c r="AI16" i="14"/>
  <c r="AI12" i="14"/>
  <c r="AI24" i="14"/>
  <c r="AI20" i="14"/>
  <c r="AI32" i="14"/>
  <c r="AI28" i="14"/>
  <c r="AI7" i="14"/>
  <c r="AI5" i="14"/>
  <c r="AI14" i="14"/>
  <c r="AI18" i="14"/>
  <c r="AI22" i="14"/>
  <c r="AI30" i="14"/>
  <c r="AI10" i="14"/>
  <c r="AI26" i="14"/>
  <c r="AI6" i="14"/>
  <c r="AI9" i="14"/>
  <c r="AI11" i="14"/>
  <c r="AI13" i="14"/>
  <c r="AI15" i="14"/>
  <c r="AI17" i="14"/>
  <c r="AI19" i="14"/>
  <c r="AI21" i="14"/>
  <c r="AI23" i="14"/>
  <c r="AI25" i="14"/>
  <c r="AI27" i="14"/>
  <c r="AI29" i="14"/>
  <c r="AI31" i="14"/>
  <c r="D33" i="8"/>
  <c r="H33" i="8"/>
  <c r="L33" i="8"/>
  <c r="P33" i="8"/>
  <c r="T33" i="8"/>
  <c r="X33" i="8"/>
  <c r="AB33" i="8"/>
  <c r="AF33" i="8"/>
  <c r="E33" i="15"/>
  <c r="I33" i="15"/>
  <c r="M33" i="15"/>
  <c r="Q33" i="15"/>
  <c r="U33" i="15"/>
  <c r="Y33" i="15"/>
  <c r="AG31" i="15"/>
  <c r="AC33" i="15"/>
  <c r="F33" i="12"/>
  <c r="N33" i="12"/>
  <c r="Z33" i="12"/>
  <c r="J33" i="12"/>
  <c r="R33" i="12"/>
  <c r="V33" i="12"/>
  <c r="AD33" i="12"/>
  <c r="AG14" i="12"/>
  <c r="C33" i="9"/>
  <c r="G33" i="9"/>
  <c r="K33" i="9"/>
  <c r="O33" i="9"/>
  <c r="S33" i="9"/>
  <c r="W33" i="9"/>
  <c r="AA33" i="9"/>
  <c r="AE33" i="9"/>
  <c r="E33" i="7"/>
  <c r="I33" i="7"/>
  <c r="M33" i="7"/>
  <c r="Q33" i="7"/>
  <c r="U33" i="7"/>
  <c r="Y33" i="7"/>
  <c r="F33" i="6"/>
  <c r="N33" i="6"/>
  <c r="V33" i="6"/>
  <c r="Z33" i="6"/>
  <c r="B33" i="6"/>
  <c r="J33" i="6"/>
  <c r="R33" i="6"/>
  <c r="AD33" i="6"/>
  <c r="C33" i="5"/>
  <c r="G33" i="5"/>
  <c r="K33" i="5"/>
  <c r="O33" i="5"/>
  <c r="S33" i="5"/>
  <c r="W33" i="5"/>
  <c r="AA33" i="5"/>
  <c r="AE33" i="5"/>
  <c r="AC33" i="5"/>
  <c r="D33" i="4"/>
  <c r="H33" i="4"/>
  <c r="L33" i="4"/>
  <c r="P33" i="4"/>
  <c r="T33" i="4"/>
  <c r="X33" i="4"/>
  <c r="AB33" i="4"/>
  <c r="AF33" i="4"/>
  <c r="B33" i="4"/>
  <c r="F33" i="4"/>
  <c r="J33" i="4"/>
  <c r="N33" i="4"/>
  <c r="R33" i="4"/>
  <c r="V33" i="4"/>
  <c r="Z33" i="4"/>
  <c r="AD33" i="4"/>
  <c r="AG14" i="4"/>
  <c r="E33" i="5"/>
  <c r="I33" i="5"/>
  <c r="M33" i="5"/>
  <c r="Q33" i="5"/>
  <c r="U33" i="5"/>
  <c r="Y33" i="5"/>
  <c r="B33" i="12"/>
  <c r="AG11" i="15"/>
  <c r="AC33" i="7"/>
  <c r="D33" i="6"/>
  <c r="H33" i="6"/>
  <c r="L33" i="6"/>
  <c r="P33" i="6"/>
  <c r="T33" i="6"/>
  <c r="X33" i="6"/>
  <c r="AB33" i="6"/>
  <c r="AF33" i="6"/>
  <c r="C33" i="7"/>
  <c r="G33" i="7"/>
  <c r="K33" i="7"/>
  <c r="O33" i="7"/>
  <c r="S33" i="7"/>
  <c r="W33" i="7"/>
  <c r="AA33" i="7"/>
  <c r="AE33" i="7"/>
  <c r="B33" i="8"/>
  <c r="F33" i="8"/>
  <c r="J33" i="8"/>
  <c r="N33" i="8"/>
  <c r="R33" i="8"/>
  <c r="V33" i="8"/>
  <c r="Z33" i="8"/>
  <c r="AD33" i="8"/>
  <c r="E33" i="9"/>
  <c r="I33" i="9"/>
  <c r="M33" i="9"/>
  <c r="D33" i="12"/>
  <c r="H33" i="12"/>
  <c r="L33" i="12"/>
  <c r="P33" i="12"/>
  <c r="T33" i="12"/>
  <c r="X33" i="12"/>
  <c r="AB33" i="12"/>
  <c r="AF33" i="12"/>
  <c r="C33" i="15"/>
  <c r="G33" i="15"/>
  <c r="K33" i="15"/>
  <c r="O33" i="15"/>
  <c r="S33" i="15"/>
  <c r="W33" i="15"/>
  <c r="AA33" i="15"/>
  <c r="AE33" i="15"/>
  <c r="AG30" i="14"/>
  <c r="C33" i="4"/>
  <c r="G33" i="4"/>
  <c r="K33" i="4"/>
  <c r="O33" i="4"/>
  <c r="S33" i="4"/>
  <c r="W33" i="4"/>
  <c r="AA33" i="4"/>
  <c r="AE33" i="4"/>
  <c r="B33" i="5"/>
  <c r="F33" i="5"/>
  <c r="J33" i="5"/>
  <c r="N33" i="5"/>
  <c r="R33" i="5"/>
  <c r="V33" i="5"/>
  <c r="Z33" i="5"/>
  <c r="AD33" i="5"/>
  <c r="AG14" i="5"/>
  <c r="AH14" i="5"/>
  <c r="E33" i="6"/>
  <c r="I33" i="6"/>
  <c r="M33" i="6"/>
  <c r="Q33" i="6"/>
  <c r="U33" i="6"/>
  <c r="Y33" i="6"/>
  <c r="AC33" i="6"/>
  <c r="AH31" i="6"/>
  <c r="AG31" i="6"/>
  <c r="D33" i="7"/>
  <c r="H33" i="7"/>
  <c r="L33" i="7"/>
  <c r="P33" i="7"/>
  <c r="T33" i="7"/>
  <c r="X33" i="7"/>
  <c r="AB33" i="7"/>
  <c r="AF33" i="7"/>
  <c r="C33" i="8"/>
  <c r="G33" i="8"/>
  <c r="K33" i="8"/>
  <c r="O33" i="8"/>
  <c r="S33" i="8"/>
  <c r="W33" i="8"/>
  <c r="AA33" i="8"/>
  <c r="AE33" i="8"/>
  <c r="B33" i="9"/>
  <c r="F33" i="9"/>
  <c r="J33" i="9"/>
  <c r="N33" i="9"/>
  <c r="R33" i="9"/>
  <c r="V33" i="9"/>
  <c r="Z33" i="9"/>
  <c r="AD33" i="9"/>
  <c r="AH14" i="9"/>
  <c r="AG14" i="9"/>
  <c r="E33" i="12"/>
  <c r="I33" i="12"/>
  <c r="M33" i="12"/>
  <c r="Q33" i="12"/>
  <c r="U33" i="12"/>
  <c r="Y33" i="12"/>
  <c r="AC33" i="12"/>
  <c r="AG11" i="12"/>
  <c r="AG31" i="12"/>
  <c r="D33" i="15"/>
  <c r="H33" i="15"/>
  <c r="L33" i="15"/>
  <c r="P33" i="15"/>
  <c r="T33" i="15"/>
  <c r="X33" i="15"/>
  <c r="AB33" i="15"/>
  <c r="AF33" i="15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H14" i="6"/>
  <c r="AG14" i="6"/>
  <c r="D33" i="14"/>
  <c r="D34" i="14"/>
  <c r="H33" i="14"/>
  <c r="H34" i="14"/>
  <c r="L33" i="14"/>
  <c r="L34" i="14"/>
  <c r="P33" i="14"/>
  <c r="P34" i="14"/>
  <c r="T33" i="14"/>
  <c r="T34" i="14"/>
  <c r="X33" i="14"/>
  <c r="X34" i="14"/>
  <c r="AB33" i="14"/>
  <c r="AB34" i="14"/>
  <c r="AF33" i="14"/>
  <c r="AF34" i="14"/>
  <c r="E33" i="4"/>
  <c r="I33" i="4"/>
  <c r="M33" i="4"/>
  <c r="Q33" i="4"/>
  <c r="U33" i="4"/>
  <c r="Y33" i="4"/>
  <c r="AC33" i="4"/>
  <c r="AG31" i="4"/>
  <c r="D33" i="5"/>
  <c r="H33" i="5"/>
  <c r="L33" i="5"/>
  <c r="P33" i="5"/>
  <c r="T33" i="5"/>
  <c r="X33" i="5"/>
  <c r="AB33" i="5"/>
  <c r="AF33" i="5"/>
  <c r="C33" i="6"/>
  <c r="G33" i="6"/>
  <c r="K33" i="6"/>
  <c r="O33" i="6"/>
  <c r="S33" i="6"/>
  <c r="W33" i="6"/>
  <c r="AA33" i="6"/>
  <c r="AE33" i="6"/>
  <c r="B33" i="7"/>
  <c r="F33" i="7"/>
  <c r="J33" i="7"/>
  <c r="N33" i="7"/>
  <c r="R33" i="7"/>
  <c r="V33" i="7"/>
  <c r="Z33" i="7"/>
  <c r="AD33" i="7"/>
  <c r="AG14" i="7"/>
  <c r="E33" i="8"/>
  <c r="I33" i="8"/>
  <c r="M33" i="8"/>
  <c r="Q33" i="8"/>
  <c r="U33" i="8"/>
  <c r="Y33" i="8"/>
  <c r="AC33" i="8"/>
  <c r="AH31" i="8"/>
  <c r="AG31" i="8"/>
  <c r="D33" i="9"/>
  <c r="H33" i="9"/>
  <c r="L33" i="9"/>
  <c r="P33" i="9"/>
  <c r="T33" i="9"/>
  <c r="X33" i="9"/>
  <c r="AB33" i="9"/>
  <c r="AF33" i="9"/>
  <c r="C33" i="12"/>
  <c r="G33" i="12"/>
  <c r="K33" i="12"/>
  <c r="O33" i="12"/>
  <c r="S33" i="12"/>
  <c r="W33" i="12"/>
  <c r="AA33" i="12"/>
  <c r="AE33" i="12"/>
  <c r="B33" i="15"/>
  <c r="F33" i="15"/>
  <c r="J33" i="15"/>
  <c r="N33" i="15"/>
  <c r="R33" i="15"/>
  <c r="V33" i="15"/>
  <c r="Z33" i="15"/>
  <c r="AD33" i="15"/>
  <c r="AG14" i="15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AH31" i="14"/>
  <c r="AH31" i="5"/>
  <c r="AG31" i="5"/>
  <c r="Q33" i="9"/>
  <c r="U33" i="9"/>
  <c r="Y33" i="9"/>
  <c r="AC33" i="9"/>
  <c r="AG31" i="9"/>
  <c r="AH31" i="9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G31" i="14"/>
  <c r="AG31" i="7"/>
  <c r="AH14" i="8"/>
  <c r="AG14" i="8"/>
  <c r="AH14" i="14" l="1"/>
  <c r="AG14" i="14"/>
  <c r="AH9" i="8" l="1"/>
  <c r="AH19" i="9"/>
  <c r="AH19" i="14"/>
  <c r="AG19" i="14"/>
  <c r="AH19" i="8"/>
  <c r="AH9" i="14"/>
  <c r="AG9" i="14"/>
  <c r="AH9" i="9"/>
  <c r="AH9" i="6"/>
  <c r="AH19" i="5"/>
  <c r="AG19" i="12"/>
  <c r="AG19" i="6"/>
  <c r="AG19" i="7"/>
  <c r="AG19" i="15"/>
  <c r="AG9" i="5"/>
  <c r="AG9" i="12"/>
  <c r="AG9" i="15"/>
  <c r="AG19" i="5"/>
  <c r="AH19" i="6"/>
  <c r="AG19" i="8"/>
  <c r="AG19" i="9"/>
  <c r="AH9" i="5"/>
  <c r="AG9" i="6"/>
  <c r="AG9" i="8"/>
  <c r="AG9" i="9"/>
  <c r="AG9" i="7"/>
  <c r="AG9" i="4"/>
  <c r="AG19" i="4" l="1"/>
  <c r="AH30" i="14" l="1"/>
  <c r="AH20" i="14"/>
  <c r="AG20" i="14"/>
  <c r="AG5" i="14"/>
  <c r="AG5" i="12"/>
  <c r="AG5" i="9"/>
  <c r="AG5" i="8"/>
  <c r="AG5" i="7"/>
  <c r="AH5" i="6"/>
  <c r="AG5" i="5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H28" i="6"/>
  <c r="AH27" i="6"/>
  <c r="AH25" i="6"/>
  <c r="AH15" i="6"/>
  <c r="AH11" i="6"/>
  <c r="AH10" i="6"/>
  <c r="AG6" i="6"/>
  <c r="AG30" i="5"/>
  <c r="AG29" i="5"/>
  <c r="AH28" i="5"/>
  <c r="AG26" i="5"/>
  <c r="AH22" i="5"/>
  <c r="AH21" i="5"/>
  <c r="AH11" i="5"/>
  <c r="AG7" i="5"/>
  <c r="AG6" i="5"/>
  <c r="AG26" i="4"/>
  <c r="AG15" i="4"/>
  <c r="AG6" i="4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2" i="6"/>
  <c r="AH20" i="6"/>
  <c r="AH20" i="8"/>
  <c r="AG28" i="14"/>
  <c r="AH21" i="6"/>
  <c r="AG29" i="7"/>
  <c r="AG28" i="12"/>
  <c r="AG24" i="6"/>
  <c r="AG22" i="5"/>
  <c r="AG20" i="6"/>
  <c r="AG20" i="8"/>
  <c r="AH21" i="9"/>
  <c r="AH32" i="8"/>
  <c r="AG27" i="6"/>
  <c r="AG13" i="14"/>
  <c r="AG12" i="8"/>
  <c r="AG10" i="14"/>
  <c r="AH5" i="5"/>
  <c r="AH11" i="9"/>
  <c r="AG29" i="6"/>
  <c r="AG28" i="6"/>
  <c r="AH28" i="14"/>
  <c r="AG21" i="7"/>
  <c r="AH21" i="8"/>
  <c r="AG21" i="12"/>
  <c r="AG21" i="9"/>
  <c r="AG21" i="5"/>
  <c r="AG17" i="12"/>
  <c r="AG13" i="9"/>
  <c r="AG13" i="6"/>
  <c r="AG13" i="12"/>
  <c r="AG13" i="15"/>
  <c r="AG13" i="7"/>
  <c r="AG13" i="8"/>
  <c r="AH12" i="9"/>
  <c r="AG12" i="15"/>
  <c r="AH12" i="8"/>
  <c r="AG12" i="14"/>
  <c r="AH12" i="14"/>
  <c r="AG12" i="9"/>
  <c r="AG10" i="4"/>
  <c r="AH5" i="9"/>
  <c r="AG29" i="12"/>
  <c r="AG24" i="7"/>
  <c r="AG24" i="5"/>
  <c r="AG22" i="6"/>
  <c r="AG22" i="14"/>
  <c r="AH22" i="8"/>
  <c r="AH22" i="9"/>
  <c r="AG21" i="8"/>
  <c r="AG20" i="4"/>
  <c r="AG17" i="14"/>
  <c r="AG17" i="8"/>
  <c r="AH13" i="14"/>
  <c r="AH13" i="8"/>
  <c r="AH13" i="9"/>
  <c r="AH13" i="6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G13" i="4"/>
  <c r="AH32" i="9"/>
  <c r="AG29" i="4"/>
  <c r="AG28" i="5"/>
  <c r="AH28" i="8"/>
  <c r="AH28" i="9"/>
  <c r="AH26" i="6"/>
  <c r="AG26" i="7"/>
  <c r="AG26" i="8"/>
  <c r="AH26" i="9"/>
  <c r="AG26" i="12"/>
  <c r="AG26" i="15"/>
  <c r="AH26" i="14"/>
  <c r="AG26" i="9"/>
  <c r="AG26" i="6"/>
  <c r="AH26" i="8"/>
  <c r="AH26" i="5"/>
  <c r="AG26" i="14"/>
  <c r="AG25" i="14"/>
  <c r="AG25" i="9"/>
  <c r="AH25" i="5"/>
  <c r="AG25" i="6"/>
  <c r="AG23" i="7"/>
  <c r="AG23" i="8"/>
  <c r="AG23" i="15"/>
  <c r="AG24" i="15"/>
  <c r="AH23" i="5"/>
  <c r="AH23" i="6"/>
  <c r="AH23" i="8"/>
  <c r="AG23" i="9"/>
  <c r="AG23" i="14"/>
  <c r="AG23" i="12"/>
  <c r="AG23" i="5"/>
  <c r="AG23" i="4"/>
  <c r="AG23" i="6"/>
  <c r="AH23" i="9"/>
  <c r="AH23" i="14"/>
  <c r="AG22" i="9"/>
  <c r="AG21" i="4"/>
  <c r="AH20" i="5"/>
  <c r="AG18" i="7"/>
  <c r="AG18" i="5"/>
  <c r="AG18" i="8"/>
  <c r="AG17" i="9"/>
  <c r="AG17" i="4"/>
  <c r="AG17" i="7"/>
  <c r="AG17" i="15"/>
  <c r="AG17" i="5"/>
  <c r="AH17" i="14"/>
  <c r="AH17" i="6"/>
  <c r="AG16" i="9"/>
  <c r="AH16" i="8"/>
  <c r="AG16" i="4"/>
  <c r="AG16" i="5"/>
  <c r="AG16" i="12"/>
  <c r="AG16" i="15"/>
  <c r="AH15" i="5"/>
  <c r="AG12" i="5"/>
  <c r="AH7" i="6"/>
  <c r="AG7" i="6"/>
  <c r="AH7" i="8"/>
  <c r="AG7" i="12"/>
  <c r="AH6" i="5"/>
  <c r="AG5" i="6"/>
  <c r="AG5" i="4"/>
  <c r="AG7" i="4" l="1"/>
  <c r="AG22" i="4"/>
  <c r="AG18" i="4"/>
  <c r="AG30" i="4"/>
  <c r="AH7" i="5"/>
  <c r="AG20" i="5"/>
  <c r="AH24" i="5"/>
  <c r="AG21" i="6"/>
  <c r="AH32" i="6"/>
  <c r="AG15" i="7"/>
  <c r="AH18" i="8"/>
  <c r="AH27" i="8"/>
  <c r="AH25" i="9"/>
  <c r="AG25" i="12"/>
  <c r="AG27" i="12"/>
  <c r="AG32" i="12"/>
  <c r="AG7" i="15"/>
  <c r="AG32" i="15"/>
  <c r="AH10" i="14"/>
  <c r="AG32" i="14"/>
  <c r="AH32" i="5"/>
  <c r="AG17" i="6"/>
  <c r="AH17" i="8"/>
  <c r="AG18" i="12"/>
  <c r="AG28" i="4"/>
  <c r="AG32" i="4"/>
  <c r="AG13" i="5"/>
  <c r="AG25" i="5"/>
  <c r="AH29" i="5"/>
  <c r="AH18" i="5"/>
  <c r="AH12" i="6"/>
  <c r="AG18" i="6"/>
  <c r="AH29" i="6"/>
  <c r="AG32" i="6"/>
  <c r="AG11" i="7"/>
  <c r="AH25" i="8"/>
  <c r="AG27" i="8"/>
  <c r="AH10" i="9"/>
  <c r="AG15" i="9"/>
  <c r="AG32" i="9"/>
  <c r="AG28" i="15"/>
  <c r="AG24" i="4"/>
  <c r="AH13" i="5"/>
  <c r="AG11" i="4"/>
  <c r="AG12" i="4"/>
  <c r="AG25" i="4"/>
  <c r="AG10" i="5"/>
  <c r="AG11" i="5"/>
  <c r="AH12" i="5"/>
  <c r="AG15" i="5"/>
  <c r="AH16" i="5"/>
  <c r="AH27" i="5"/>
  <c r="AH17" i="5"/>
  <c r="AG15" i="6"/>
  <c r="AH16" i="6"/>
  <c r="AH24" i="6"/>
  <c r="AG10" i="7"/>
  <c r="AG12" i="7"/>
  <c r="AG16" i="8"/>
  <c r="AG32" i="8"/>
  <c r="AG18" i="9"/>
  <c r="AH17" i="9"/>
  <c r="AG15" i="14"/>
  <c r="AH25" i="14"/>
  <c r="AG30" i="7"/>
  <c r="AH30" i="8"/>
  <c r="AG30" i="12"/>
  <c r="AH30" i="5"/>
  <c r="AG30" i="6"/>
  <c r="AG32" i="5"/>
  <c r="AH30" i="9"/>
  <c r="AH30" i="6"/>
  <c r="AG27" i="9"/>
  <c r="AG27" i="5"/>
  <c r="AG27" i="4"/>
  <c r="AH27" i="14"/>
  <c r="AG25" i="15"/>
  <c r="AG18" i="14"/>
  <c r="AH18" i="6"/>
  <c r="AG16" i="6"/>
  <c r="AG15" i="8"/>
  <c r="AH15" i="14"/>
  <c r="AG12" i="6"/>
  <c r="AG11" i="6"/>
  <c r="AG10" i="15"/>
  <c r="AH10" i="8"/>
  <c r="AG10" i="6"/>
  <c r="AH10" i="5"/>
  <c r="AG10" i="9"/>
  <c r="AG7" i="9"/>
  <c r="AG7" i="7"/>
  <c r="AH7" i="14"/>
  <c r="AH7" i="9"/>
  <c r="AH6" i="6"/>
  <c r="AH33" i="6" l="1"/>
  <c r="AH33" i="14"/>
  <c r="AH33" i="9"/>
  <c r="AH33" i="8"/>
  <c r="AG33" i="8"/>
  <c r="AG33" i="7"/>
  <c r="AH33" i="5"/>
  <c r="AG33" i="4"/>
  <c r="AG33" i="15"/>
  <c r="AG33" i="6"/>
  <c r="AG33" i="12"/>
  <c r="AG33" i="9"/>
  <c r="AG34" i="14"/>
  <c r="AG33" i="5"/>
  <c r="AG33" i="14"/>
</calcChain>
</file>

<file path=xl/sharedStrings.xml><?xml version="1.0" encoding="utf-8"?>
<sst xmlns="http://schemas.openxmlformats.org/spreadsheetml/2006/main" count="485" uniqueCount="67">
  <si>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</si>
  <si>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</si>
  <si>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</si>
  <si>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</si>
  <si>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</si>
  <si>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</si>
  <si>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</si>
  <si>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</si>
  <si>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</si>
  <si>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</si>
  <si>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</si>
  <si>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</si>
  <si>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</si>
  <si>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</si>
  <si>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</si>
  <si>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</si>
  <si>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</si>
  <si>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</si>
  <si>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</si>
  <si>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</si>
  <si>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</si>
  <si>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</si>
  <si>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</si>
  <si>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</si>
  <si>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</si>
  <si>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</si>
  <si>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</si>
  <si>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</si>
  <si>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</si>
  <si>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</si>
  <si>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</si>
  <si>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</si>
  <si>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</si>
  <si>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</si>
  <si>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</si>
  <si>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</si>
  <si>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</si>
  <si>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</si>
  <si>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</si>
  <si>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</si>
  <si>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</si>
  <si>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</si>
  <si>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Més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</si>
  <si>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</si>
  <si>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</si>
  <si>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</si>
  <si>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</si>
  <si>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</si>
  <si>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</si>
  <si>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</si>
  <si>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</si>
  <si>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</si>
  <si>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</si>
  <si>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Maio/2013</t>
  </si>
  <si>
    <t xml:space="preserve"> </t>
  </si>
  <si>
    <t>Fonte : PCDs_Inmet/Cemtec/Agraer/Seprotur</t>
  </si>
  <si>
    <t>Carlos Eduardo Borges Daniel</t>
  </si>
  <si>
    <t>Geógrafo/Assessoria Técnica/Cemtec</t>
  </si>
  <si>
    <t>Rosemeire Vargas Gomes</t>
  </si>
  <si>
    <t>Analista de Sistema/Cemtec</t>
  </si>
  <si>
    <t>Bataguassu</t>
  </si>
  <si>
    <t>NE</t>
  </si>
  <si>
    <t>L</t>
  </si>
  <si>
    <t>N</t>
  </si>
  <si>
    <t>S</t>
  </si>
  <si>
    <t>SO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</si>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</sst>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b/>
      <sz val="14"/>
      <color rgb="FFC00000"/>
      <name val="Arial"/>
      <family val="2"/>
    </font>
    <font>
      <b/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125"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/>
    <xf numFmtId="14" fontId="17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Marco"/>
    </sheetNames>
    <sheetDataSet>
      <sheetData sheetId="0"/>
      <sheetData sheetId="1"/>
      <sheetData sheetId="2"/>
      <sheetData sheetId="3">
        <row r="5">
          <cell r="B5">
            <v>27.841666666666665</v>
          </cell>
        </row>
      </sheetData>
      <sheetData sheetId="4">
        <row r="5">
          <cell r="B5">
            <v>23.55</v>
          </cell>
          <cell r="C5">
            <v>34</v>
          </cell>
          <cell r="D5">
            <v>14.7</v>
          </cell>
          <cell r="E5">
            <v>70.5</v>
          </cell>
          <cell r="F5">
            <v>97</v>
          </cell>
          <cell r="G5">
            <v>30</v>
          </cell>
          <cell r="H5">
            <v>9.3600000000000012</v>
          </cell>
          <cell r="I5" t="str">
            <v>SE</v>
          </cell>
          <cell r="J5">
            <v>27.36</v>
          </cell>
          <cell r="K5">
            <v>2</v>
          </cell>
        </row>
        <row r="6">
          <cell r="B6">
            <v>24.474999999999998</v>
          </cell>
          <cell r="C6">
            <v>34</v>
          </cell>
          <cell r="D6">
            <v>16.100000000000001</v>
          </cell>
          <cell r="E6">
            <v>69.833333333333329</v>
          </cell>
          <cell r="F6">
            <v>97</v>
          </cell>
          <cell r="G6">
            <v>28</v>
          </cell>
          <cell r="H6">
            <v>13.32</v>
          </cell>
          <cell r="I6" t="str">
            <v>O</v>
          </cell>
          <cell r="J6">
            <v>27</v>
          </cell>
          <cell r="K6">
            <v>0</v>
          </cell>
        </row>
        <row r="7">
          <cell r="B7">
            <v>24.883333333333329</v>
          </cell>
          <cell r="C7">
            <v>34.299999999999997</v>
          </cell>
          <cell r="D7">
            <v>16.899999999999999</v>
          </cell>
          <cell r="E7">
            <v>65.416666666666671</v>
          </cell>
          <cell r="F7">
            <v>96</v>
          </cell>
          <cell r="G7">
            <v>30</v>
          </cell>
          <cell r="H7">
            <v>14.04</v>
          </cell>
          <cell r="I7" t="str">
            <v>O</v>
          </cell>
          <cell r="J7">
            <v>30.240000000000002</v>
          </cell>
          <cell r="K7">
            <v>0</v>
          </cell>
        </row>
        <row r="8">
          <cell r="B8">
            <v>25.054166666666671</v>
          </cell>
          <cell r="C8">
            <v>34.700000000000003</v>
          </cell>
          <cell r="D8">
            <v>17.8</v>
          </cell>
          <cell r="E8">
            <v>63.5</v>
          </cell>
          <cell r="F8">
            <v>95</v>
          </cell>
          <cell r="G8">
            <v>19</v>
          </cell>
          <cell r="H8">
            <v>10.8</v>
          </cell>
          <cell r="I8" t="str">
            <v>NE</v>
          </cell>
          <cell r="J8">
            <v>27.720000000000002</v>
          </cell>
          <cell r="K8">
            <v>0</v>
          </cell>
        </row>
        <row r="9">
          <cell r="B9">
            <v>21.770833333333329</v>
          </cell>
          <cell r="C9">
            <v>28.8</v>
          </cell>
          <cell r="D9">
            <v>16.5</v>
          </cell>
          <cell r="E9">
            <v>72.541666666666671</v>
          </cell>
          <cell r="F9">
            <v>95</v>
          </cell>
          <cell r="G9">
            <v>51</v>
          </cell>
          <cell r="H9">
            <v>15.120000000000001</v>
          </cell>
          <cell r="I9" t="str">
            <v>NO</v>
          </cell>
          <cell r="J9">
            <v>39.24</v>
          </cell>
          <cell r="K9">
            <v>0</v>
          </cell>
        </row>
        <row r="10">
          <cell r="B10">
            <v>20.845833333333335</v>
          </cell>
          <cell r="C10">
            <v>26.4</v>
          </cell>
          <cell r="D10">
            <v>17.8</v>
          </cell>
          <cell r="E10">
            <v>72.625</v>
          </cell>
          <cell r="F10">
            <v>93</v>
          </cell>
          <cell r="G10">
            <v>41</v>
          </cell>
          <cell r="H10">
            <v>7.5600000000000005</v>
          </cell>
          <cell r="I10" t="str">
            <v>O</v>
          </cell>
          <cell r="J10">
            <v>16.2</v>
          </cell>
          <cell r="K10">
            <v>0</v>
          </cell>
        </row>
        <row r="11">
          <cell r="B11">
            <v>17.462499999999999</v>
          </cell>
          <cell r="C11">
            <v>26.6</v>
          </cell>
          <cell r="D11">
            <v>9.1999999999999993</v>
          </cell>
          <cell r="E11">
            <v>65.458333333333329</v>
          </cell>
          <cell r="F11">
            <v>98</v>
          </cell>
          <cell r="G11">
            <v>24</v>
          </cell>
          <cell r="H11">
            <v>11.879999999999999</v>
          </cell>
          <cell r="I11" t="str">
            <v>NO</v>
          </cell>
          <cell r="J11">
            <v>27.720000000000002</v>
          </cell>
          <cell r="K11">
            <v>0</v>
          </cell>
        </row>
        <row r="12">
          <cell r="B12">
            <v>15.629166666666665</v>
          </cell>
          <cell r="C12">
            <v>27.2</v>
          </cell>
          <cell r="D12">
            <v>6</v>
          </cell>
          <cell r="E12">
            <v>65.583333333333329</v>
          </cell>
          <cell r="F12">
            <v>96</v>
          </cell>
          <cell r="G12">
            <v>27</v>
          </cell>
          <cell r="H12">
            <v>9.3600000000000012</v>
          </cell>
          <cell r="I12" t="str">
            <v>NO</v>
          </cell>
          <cell r="J12">
            <v>23.040000000000003</v>
          </cell>
          <cell r="K12">
            <v>0</v>
          </cell>
        </row>
        <row r="13">
          <cell r="B13">
            <v>16.845833333333335</v>
          </cell>
          <cell r="C13">
            <v>29.2</v>
          </cell>
          <cell r="D13">
            <v>7</v>
          </cell>
          <cell r="E13">
            <v>68.916666666666671</v>
          </cell>
          <cell r="F13">
            <v>99</v>
          </cell>
          <cell r="G13">
            <v>25</v>
          </cell>
          <cell r="H13">
            <v>9</v>
          </cell>
          <cell r="I13" t="str">
            <v>NO</v>
          </cell>
          <cell r="J13">
            <v>18</v>
          </cell>
          <cell r="K13">
            <v>0.2</v>
          </cell>
        </row>
        <row r="14">
          <cell r="B14">
            <v>17.516666666666669</v>
          </cell>
          <cell r="C14">
            <v>30.9</v>
          </cell>
          <cell r="D14">
            <v>6.7</v>
          </cell>
          <cell r="E14">
            <v>66.541666666666671</v>
          </cell>
          <cell r="F14">
            <v>98</v>
          </cell>
          <cell r="G14">
            <v>14</v>
          </cell>
          <cell r="H14">
            <v>9</v>
          </cell>
          <cell r="I14" t="str">
            <v>O</v>
          </cell>
          <cell r="J14">
            <v>19.079999999999998</v>
          </cell>
          <cell r="K14">
            <v>0</v>
          </cell>
        </row>
        <row r="15">
          <cell r="B15">
            <v>19.75416666666667</v>
          </cell>
          <cell r="C15">
            <v>33</v>
          </cell>
          <cell r="D15">
            <v>9.6999999999999993</v>
          </cell>
          <cell r="E15">
            <v>66.166666666666671</v>
          </cell>
          <cell r="F15">
            <v>97</v>
          </cell>
          <cell r="G15">
            <v>23</v>
          </cell>
          <cell r="H15">
            <v>9</v>
          </cell>
          <cell r="I15" t="str">
            <v>O</v>
          </cell>
          <cell r="J15">
            <v>21.240000000000002</v>
          </cell>
          <cell r="K15">
            <v>0</v>
          </cell>
        </row>
        <row r="16">
          <cell r="B16">
            <v>22.633333333333329</v>
          </cell>
          <cell r="C16">
            <v>33.6</v>
          </cell>
          <cell r="D16">
            <v>13.9</v>
          </cell>
          <cell r="E16">
            <v>67.125</v>
          </cell>
          <cell r="F16">
            <v>96</v>
          </cell>
          <cell r="G16">
            <v>26</v>
          </cell>
          <cell r="H16">
            <v>15.48</v>
          </cell>
          <cell r="I16" t="str">
            <v>O</v>
          </cell>
          <cell r="J16">
            <v>33.119999999999997</v>
          </cell>
          <cell r="K16">
            <v>0</v>
          </cell>
        </row>
        <row r="17">
          <cell r="B17">
            <v>24.175000000000001</v>
          </cell>
          <cell r="C17">
            <v>33.700000000000003</v>
          </cell>
          <cell r="D17">
            <v>16</v>
          </cell>
          <cell r="E17">
            <v>62.166666666666664</v>
          </cell>
          <cell r="F17">
            <v>95</v>
          </cell>
          <cell r="G17">
            <v>29</v>
          </cell>
          <cell r="H17">
            <v>11.879999999999999</v>
          </cell>
          <cell r="I17" t="str">
            <v>SE</v>
          </cell>
          <cell r="J17">
            <v>30.96</v>
          </cell>
          <cell r="K17">
            <v>0</v>
          </cell>
        </row>
        <row r="18">
          <cell r="B18">
            <v>24.45</v>
          </cell>
          <cell r="C18">
            <v>34.5</v>
          </cell>
          <cell r="D18">
            <v>15.7</v>
          </cell>
          <cell r="E18">
            <v>59.291666666666664</v>
          </cell>
          <cell r="F18">
            <v>95</v>
          </cell>
          <cell r="G18">
            <v>24</v>
          </cell>
          <cell r="H18">
            <v>10.8</v>
          </cell>
          <cell r="I18" t="str">
            <v>NO</v>
          </cell>
          <cell r="J18">
            <v>25.92</v>
          </cell>
          <cell r="K18">
            <v>0</v>
          </cell>
        </row>
        <row r="19">
          <cell r="B19">
            <v>24.229166666666668</v>
          </cell>
          <cell r="C19">
            <v>34.9</v>
          </cell>
          <cell r="D19">
            <v>16.2</v>
          </cell>
          <cell r="E19">
            <v>67.25</v>
          </cell>
          <cell r="F19">
            <v>96</v>
          </cell>
          <cell r="G19">
            <v>30</v>
          </cell>
          <cell r="H19">
            <v>14.04</v>
          </cell>
          <cell r="I19" t="str">
            <v>NO</v>
          </cell>
          <cell r="J19">
            <v>28.08</v>
          </cell>
          <cell r="K19">
            <v>0</v>
          </cell>
        </row>
        <row r="20">
          <cell r="B20">
            <v>23.754166666666666</v>
          </cell>
          <cell r="C20">
            <v>28.6</v>
          </cell>
          <cell r="D20">
            <v>19.899999999999999</v>
          </cell>
          <cell r="E20">
            <v>77.541666666666671</v>
          </cell>
          <cell r="F20">
            <v>94</v>
          </cell>
          <cell r="G20">
            <v>57</v>
          </cell>
          <cell r="H20">
            <v>8.2799999999999994</v>
          </cell>
          <cell r="I20" t="str">
            <v>O</v>
          </cell>
          <cell r="J20">
            <v>16.559999999999999</v>
          </cell>
          <cell r="K20">
            <v>0</v>
          </cell>
        </row>
        <row r="21">
          <cell r="B21">
            <v>22.412499999999998</v>
          </cell>
          <cell r="C21">
            <v>27.9</v>
          </cell>
          <cell r="D21">
            <v>17.8</v>
          </cell>
          <cell r="E21">
            <v>79.333333333333329</v>
          </cell>
          <cell r="F21">
            <v>93</v>
          </cell>
          <cell r="G21">
            <v>59</v>
          </cell>
          <cell r="H21">
            <v>9.7200000000000006</v>
          </cell>
          <cell r="I21" t="str">
            <v>O</v>
          </cell>
          <cell r="J21">
            <v>21.6</v>
          </cell>
          <cell r="K21">
            <v>0</v>
          </cell>
        </row>
        <row r="22">
          <cell r="B22">
            <v>23.058333333333337</v>
          </cell>
          <cell r="C22">
            <v>30.7</v>
          </cell>
          <cell r="D22">
            <v>17.600000000000001</v>
          </cell>
          <cell r="E22">
            <v>76.875</v>
          </cell>
          <cell r="F22">
            <v>96</v>
          </cell>
          <cell r="G22">
            <v>45</v>
          </cell>
          <cell r="H22">
            <v>9.7200000000000006</v>
          </cell>
          <cell r="I22" t="str">
            <v>O</v>
          </cell>
          <cell r="J22">
            <v>19.440000000000001</v>
          </cell>
          <cell r="K22">
            <v>0</v>
          </cell>
        </row>
        <row r="23">
          <cell r="B23">
            <v>23.808333333333337</v>
          </cell>
          <cell r="C23">
            <v>32.6</v>
          </cell>
          <cell r="D23">
            <v>17.600000000000001</v>
          </cell>
          <cell r="E23">
            <v>73.208333333333329</v>
          </cell>
          <cell r="F23">
            <v>97</v>
          </cell>
          <cell r="G23">
            <v>34</v>
          </cell>
          <cell r="H23">
            <v>9.7200000000000006</v>
          </cell>
          <cell r="I23" t="str">
            <v>O</v>
          </cell>
          <cell r="J23">
            <v>20.52</v>
          </cell>
          <cell r="K23">
            <v>0</v>
          </cell>
        </row>
        <row r="24">
          <cell r="B24">
            <v>23.629166666666663</v>
          </cell>
          <cell r="C24">
            <v>32.799999999999997</v>
          </cell>
          <cell r="D24">
            <v>17</v>
          </cell>
          <cell r="E24">
            <v>72.291666666666671</v>
          </cell>
          <cell r="F24">
            <v>97</v>
          </cell>
          <cell r="G24">
            <v>33</v>
          </cell>
          <cell r="H24">
            <v>5.7600000000000007</v>
          </cell>
          <cell r="I24" t="str">
            <v>SO</v>
          </cell>
          <cell r="J24">
            <v>22.32</v>
          </cell>
          <cell r="K24">
            <v>0</v>
          </cell>
        </row>
        <row r="25">
          <cell r="B25">
            <v>23.483333333333334</v>
          </cell>
          <cell r="C25">
            <v>32.9</v>
          </cell>
          <cell r="D25">
            <v>16.5</v>
          </cell>
          <cell r="E25">
            <v>72.083333333333329</v>
          </cell>
          <cell r="F25">
            <v>97</v>
          </cell>
          <cell r="G25">
            <v>34</v>
          </cell>
          <cell r="H25">
            <v>7.5600000000000005</v>
          </cell>
          <cell r="I25" t="str">
            <v>O</v>
          </cell>
          <cell r="J25">
            <v>17.28</v>
          </cell>
          <cell r="K25">
            <v>0</v>
          </cell>
        </row>
        <row r="26">
          <cell r="B26">
            <v>23.537499999999994</v>
          </cell>
          <cell r="C26">
            <v>32.5</v>
          </cell>
          <cell r="D26">
            <v>17.600000000000001</v>
          </cell>
          <cell r="E26">
            <v>73.083333333333329</v>
          </cell>
          <cell r="F26">
            <v>96</v>
          </cell>
          <cell r="G26">
            <v>34</v>
          </cell>
          <cell r="H26">
            <v>9</v>
          </cell>
          <cell r="I26" t="str">
            <v>NO</v>
          </cell>
          <cell r="J26">
            <v>26.28</v>
          </cell>
          <cell r="K26">
            <v>4.4000000000000004</v>
          </cell>
        </row>
        <row r="27">
          <cell r="B27">
            <v>23.520833333333332</v>
          </cell>
          <cell r="C27">
            <v>29.8</v>
          </cell>
          <cell r="D27">
            <v>19.5</v>
          </cell>
          <cell r="E27">
            <v>78.375</v>
          </cell>
          <cell r="F27">
            <v>97</v>
          </cell>
          <cell r="G27">
            <v>43</v>
          </cell>
          <cell r="H27">
            <v>5.7600000000000007</v>
          </cell>
          <cell r="I27" t="str">
            <v>O</v>
          </cell>
          <cell r="J27">
            <v>14.04</v>
          </cell>
          <cell r="K27">
            <v>0</v>
          </cell>
        </row>
        <row r="28">
          <cell r="B28">
            <v>21.375000000000004</v>
          </cell>
          <cell r="C28">
            <v>25.9</v>
          </cell>
          <cell r="D28">
            <v>18.100000000000001</v>
          </cell>
          <cell r="E28">
            <v>83.458333333333329</v>
          </cell>
          <cell r="F28">
            <v>97</v>
          </cell>
          <cell r="G28">
            <v>60</v>
          </cell>
          <cell r="H28">
            <v>11.520000000000001</v>
          </cell>
          <cell r="I28" t="str">
            <v>O</v>
          </cell>
          <cell r="J28">
            <v>22.68</v>
          </cell>
          <cell r="K28">
            <v>14.2</v>
          </cell>
        </row>
        <row r="29">
          <cell r="B29">
            <v>19.770833333333332</v>
          </cell>
          <cell r="C29">
            <v>25.9</v>
          </cell>
          <cell r="D29">
            <v>15.9</v>
          </cell>
          <cell r="E29">
            <v>80.666666666666671</v>
          </cell>
          <cell r="F29">
            <v>98</v>
          </cell>
          <cell r="G29">
            <v>46</v>
          </cell>
          <cell r="H29">
            <v>9</v>
          </cell>
          <cell r="I29" t="str">
            <v>SO</v>
          </cell>
          <cell r="J29">
            <v>21.240000000000002</v>
          </cell>
          <cell r="K29">
            <v>0</v>
          </cell>
        </row>
        <row r="30">
          <cell r="B30">
            <v>19.720833333333335</v>
          </cell>
          <cell r="C30">
            <v>29.1</v>
          </cell>
          <cell r="D30">
            <v>12.6</v>
          </cell>
          <cell r="E30">
            <v>76.291666666666671</v>
          </cell>
          <cell r="F30">
            <v>99</v>
          </cell>
          <cell r="G30">
            <v>38</v>
          </cell>
          <cell r="H30">
            <v>9</v>
          </cell>
          <cell r="I30" t="str">
            <v>O</v>
          </cell>
          <cell r="J30">
            <v>21.6</v>
          </cell>
          <cell r="K30">
            <v>0.2</v>
          </cell>
        </row>
        <row r="31">
          <cell r="B31">
            <v>21.474999999999998</v>
          </cell>
          <cell r="C31">
            <v>31.9</v>
          </cell>
          <cell r="D31">
            <v>17.5</v>
          </cell>
          <cell r="E31">
            <v>80.458333333333329</v>
          </cell>
          <cell r="F31">
            <v>96</v>
          </cell>
          <cell r="G31">
            <v>39</v>
          </cell>
          <cell r="H31">
            <v>10.8</v>
          </cell>
          <cell r="I31" t="str">
            <v>O</v>
          </cell>
          <cell r="J31">
            <v>52.92</v>
          </cell>
          <cell r="K31">
            <v>0.6</v>
          </cell>
        </row>
        <row r="32">
          <cell r="B32">
            <v>24.412500000000005</v>
          </cell>
          <cell r="C32">
            <v>32.9</v>
          </cell>
          <cell r="D32">
            <v>19</v>
          </cell>
          <cell r="E32">
            <v>70.291666666666671</v>
          </cell>
          <cell r="F32">
            <v>93</v>
          </cell>
          <cell r="G32">
            <v>38</v>
          </cell>
          <cell r="H32">
            <v>20.52</v>
          </cell>
          <cell r="I32" t="str">
            <v>NE</v>
          </cell>
          <cell r="J32">
            <v>57.960000000000008</v>
          </cell>
          <cell r="K32">
            <v>0</v>
          </cell>
        </row>
        <row r="33">
          <cell r="B33">
            <v>25.620833333333334</v>
          </cell>
          <cell r="C33">
            <v>33.299999999999997</v>
          </cell>
          <cell r="D33">
            <v>20.3</v>
          </cell>
          <cell r="E33">
            <v>71.25</v>
          </cell>
          <cell r="F33">
            <v>96</v>
          </cell>
          <cell r="G33">
            <v>39</v>
          </cell>
          <cell r="H33">
            <v>23.040000000000003</v>
          </cell>
          <cell r="I33" t="str">
            <v>NE</v>
          </cell>
          <cell r="J33">
            <v>52.2</v>
          </cell>
          <cell r="K33">
            <v>1.2</v>
          </cell>
        </row>
        <row r="34">
          <cell r="B34">
            <v>22.308333333333337</v>
          </cell>
          <cell r="C34">
            <v>26.8</v>
          </cell>
          <cell r="D34">
            <v>18.8</v>
          </cell>
          <cell r="E34">
            <v>79.958333333333329</v>
          </cell>
          <cell r="F34">
            <v>95</v>
          </cell>
          <cell r="G34">
            <v>59</v>
          </cell>
          <cell r="H34">
            <v>20.16</v>
          </cell>
          <cell r="I34" t="str">
            <v>O</v>
          </cell>
          <cell r="J34">
            <v>44.28</v>
          </cell>
          <cell r="K34">
            <v>2.8</v>
          </cell>
        </row>
        <row r="35">
          <cell r="B35">
            <v>19.924999999999994</v>
          </cell>
          <cell r="C35">
            <v>27.5</v>
          </cell>
          <cell r="D35">
            <v>14.4</v>
          </cell>
          <cell r="E35">
            <v>78.666666666666671</v>
          </cell>
          <cell r="F35">
            <v>96</v>
          </cell>
          <cell r="G35">
            <v>56</v>
          </cell>
          <cell r="H35">
            <v>11.16</v>
          </cell>
          <cell r="I35" t="str">
            <v>O</v>
          </cell>
          <cell r="J35">
            <v>21.96</v>
          </cell>
          <cell r="K35">
            <v>0</v>
          </cell>
        </row>
        <row r="36">
          <cell r="I36" t="str">
            <v>O</v>
          </cell>
        </row>
      </sheetData>
      <sheetData sheetId="5">
        <row r="5">
          <cell r="B5">
            <v>23.379166666666674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24.858333333333334</v>
          </cell>
        </row>
      </sheetData>
      <sheetData sheetId="4">
        <row r="5">
          <cell r="B5">
            <v>23.666666666666675</v>
          </cell>
          <cell r="C5">
            <v>31.8</v>
          </cell>
          <cell r="D5">
            <v>16</v>
          </cell>
          <cell r="E5">
            <v>58.791666666666664</v>
          </cell>
          <cell r="F5">
            <v>89</v>
          </cell>
          <cell r="G5">
            <v>27</v>
          </cell>
          <cell r="H5">
            <v>18</v>
          </cell>
          <cell r="I5" t="str">
            <v>NE</v>
          </cell>
          <cell r="J5">
            <v>31.319999999999997</v>
          </cell>
          <cell r="K5">
            <v>0</v>
          </cell>
        </row>
        <row r="6">
          <cell r="B6">
            <v>23.674999999999997</v>
          </cell>
          <cell r="C6">
            <v>31.7</v>
          </cell>
          <cell r="D6">
            <v>16.5</v>
          </cell>
          <cell r="E6">
            <v>61.875</v>
          </cell>
          <cell r="F6">
            <v>88</v>
          </cell>
          <cell r="G6">
            <v>32</v>
          </cell>
          <cell r="H6">
            <v>20.16</v>
          </cell>
          <cell r="I6" t="str">
            <v>NE</v>
          </cell>
          <cell r="J6">
            <v>32.4</v>
          </cell>
          <cell r="K6">
            <v>0</v>
          </cell>
        </row>
        <row r="7">
          <cell r="B7">
            <v>23.679166666666664</v>
          </cell>
          <cell r="C7">
            <v>31.7</v>
          </cell>
          <cell r="D7">
            <v>16.100000000000001</v>
          </cell>
          <cell r="E7">
            <v>60.916666666666664</v>
          </cell>
          <cell r="F7">
            <v>92</v>
          </cell>
          <cell r="G7">
            <v>26</v>
          </cell>
          <cell r="H7">
            <v>16.559999999999999</v>
          </cell>
          <cell r="I7" t="str">
            <v>NE</v>
          </cell>
          <cell r="J7">
            <v>28.8</v>
          </cell>
          <cell r="K7">
            <v>0</v>
          </cell>
        </row>
        <row r="8">
          <cell r="B8">
            <v>23.662499999999998</v>
          </cell>
          <cell r="C8">
            <v>31.3</v>
          </cell>
          <cell r="D8">
            <v>17.7</v>
          </cell>
          <cell r="E8">
            <v>57.291666666666664</v>
          </cell>
          <cell r="F8">
            <v>83</v>
          </cell>
          <cell r="G8">
            <v>28</v>
          </cell>
          <cell r="H8">
            <v>15.120000000000001</v>
          </cell>
          <cell r="I8" t="str">
            <v>N</v>
          </cell>
          <cell r="J8">
            <v>23.040000000000003</v>
          </cell>
          <cell r="K8">
            <v>0</v>
          </cell>
        </row>
        <row r="9">
          <cell r="B9">
            <v>22.474999999999998</v>
          </cell>
          <cell r="C9">
            <v>30.8</v>
          </cell>
          <cell r="D9">
            <v>15.1</v>
          </cell>
          <cell r="E9">
            <v>58.291666666666664</v>
          </cell>
          <cell r="F9">
            <v>86</v>
          </cell>
          <cell r="G9">
            <v>24</v>
          </cell>
          <cell r="H9">
            <v>18.720000000000002</v>
          </cell>
          <cell r="I9" t="str">
            <v>NE</v>
          </cell>
          <cell r="J9">
            <v>34.92</v>
          </cell>
          <cell r="K9">
            <v>0</v>
          </cell>
        </row>
        <row r="10">
          <cell r="B10">
            <v>19.695833333333329</v>
          </cell>
          <cell r="C10">
            <v>24.8</v>
          </cell>
          <cell r="D10">
            <v>16</v>
          </cell>
          <cell r="E10">
            <v>77.791666666666671</v>
          </cell>
          <cell r="F10">
            <v>93</v>
          </cell>
          <cell r="G10">
            <v>54</v>
          </cell>
          <cell r="H10">
            <v>15.840000000000002</v>
          </cell>
          <cell r="I10" t="str">
            <v>SE</v>
          </cell>
          <cell r="J10">
            <v>38.519999999999996</v>
          </cell>
          <cell r="K10">
            <v>0</v>
          </cell>
        </row>
        <row r="11">
          <cell r="B11">
            <v>19.141666666666669</v>
          </cell>
          <cell r="C11">
            <v>26.6</v>
          </cell>
          <cell r="D11">
            <v>13.8</v>
          </cell>
          <cell r="E11">
            <v>67.791666666666671</v>
          </cell>
          <cell r="F11">
            <v>96</v>
          </cell>
          <cell r="G11">
            <v>27</v>
          </cell>
          <cell r="H11">
            <v>15.840000000000002</v>
          </cell>
          <cell r="I11" t="str">
            <v>L</v>
          </cell>
          <cell r="J11">
            <v>28.08</v>
          </cell>
          <cell r="K11">
            <v>0</v>
          </cell>
        </row>
        <row r="12">
          <cell r="B12">
            <v>17.566666666666666</v>
          </cell>
          <cell r="C12">
            <v>27.7</v>
          </cell>
          <cell r="D12">
            <v>10.3</v>
          </cell>
          <cell r="E12">
            <v>52.208333333333336</v>
          </cell>
          <cell r="F12">
            <v>81</v>
          </cell>
          <cell r="G12">
            <v>23</v>
          </cell>
          <cell r="H12">
            <v>17.28</v>
          </cell>
          <cell r="I12" t="str">
            <v>L</v>
          </cell>
          <cell r="J12">
            <v>32.4</v>
          </cell>
          <cell r="K12">
            <v>0</v>
          </cell>
        </row>
        <row r="13">
          <cell r="B13">
            <v>18.137499999999999</v>
          </cell>
          <cell r="C13">
            <v>29.5</v>
          </cell>
          <cell r="D13">
            <v>8.3000000000000007</v>
          </cell>
          <cell r="E13">
            <v>52.75</v>
          </cell>
          <cell r="F13">
            <v>86</v>
          </cell>
          <cell r="G13">
            <v>13</v>
          </cell>
          <cell r="H13">
            <v>19.079999999999998</v>
          </cell>
          <cell r="I13" t="str">
            <v>NE</v>
          </cell>
          <cell r="J13">
            <v>24.840000000000003</v>
          </cell>
          <cell r="K13">
            <v>0</v>
          </cell>
        </row>
        <row r="14">
          <cell r="B14">
            <v>19.75</v>
          </cell>
          <cell r="C14">
            <v>30.7</v>
          </cell>
          <cell r="D14">
            <v>9.6999999999999993</v>
          </cell>
          <cell r="E14">
            <v>48.875</v>
          </cell>
          <cell r="F14">
            <v>80</v>
          </cell>
          <cell r="G14">
            <v>15</v>
          </cell>
          <cell r="H14">
            <v>20.52</v>
          </cell>
          <cell r="I14" t="str">
            <v>NE</v>
          </cell>
          <cell r="J14">
            <v>26.28</v>
          </cell>
          <cell r="K14">
            <v>0</v>
          </cell>
        </row>
        <row r="15">
          <cell r="B15">
            <v>21.908333333333335</v>
          </cell>
          <cell r="C15">
            <v>31.4</v>
          </cell>
          <cell r="D15">
            <v>14.3</v>
          </cell>
          <cell r="E15">
            <v>54.083333333333336</v>
          </cell>
          <cell r="F15">
            <v>78</v>
          </cell>
          <cell r="G15">
            <v>27</v>
          </cell>
          <cell r="H15">
            <v>20.16</v>
          </cell>
          <cell r="I15" t="str">
            <v>NE</v>
          </cell>
          <cell r="J15">
            <v>26.28</v>
          </cell>
          <cell r="K15">
            <v>0</v>
          </cell>
        </row>
        <row r="16">
          <cell r="B16">
            <v>23.334782608695658</v>
          </cell>
          <cell r="C16">
            <v>30.7</v>
          </cell>
          <cell r="D16">
            <v>16.7</v>
          </cell>
          <cell r="E16">
            <v>60.565217391304351</v>
          </cell>
          <cell r="F16">
            <v>90</v>
          </cell>
          <cell r="G16">
            <v>32</v>
          </cell>
          <cell r="H16">
            <v>24.840000000000003</v>
          </cell>
          <cell r="I16" t="str">
            <v>NE</v>
          </cell>
          <cell r="J16">
            <v>36</v>
          </cell>
          <cell r="K16">
            <v>0</v>
          </cell>
        </row>
        <row r="17">
          <cell r="B17">
            <v>22.995833333333334</v>
          </cell>
          <cell r="C17">
            <v>31.2</v>
          </cell>
          <cell r="D17">
            <v>16.399999999999999</v>
          </cell>
          <cell r="E17">
            <v>59.083333333333336</v>
          </cell>
          <cell r="F17">
            <v>86</v>
          </cell>
          <cell r="G17">
            <v>24</v>
          </cell>
          <cell r="H17">
            <v>20.52</v>
          </cell>
          <cell r="I17" t="str">
            <v>NE</v>
          </cell>
          <cell r="J17">
            <v>31.680000000000003</v>
          </cell>
          <cell r="K17">
            <v>0</v>
          </cell>
        </row>
        <row r="18">
          <cell r="B18">
            <v>23.079166666666666</v>
          </cell>
          <cell r="C18">
            <v>32</v>
          </cell>
          <cell r="D18">
            <v>16</v>
          </cell>
          <cell r="E18">
            <v>53.333333333333336</v>
          </cell>
          <cell r="F18">
            <v>78</v>
          </cell>
          <cell r="G18">
            <v>24</v>
          </cell>
          <cell r="H18">
            <v>20.16</v>
          </cell>
          <cell r="I18" t="str">
            <v>NE</v>
          </cell>
          <cell r="J18">
            <v>35.64</v>
          </cell>
          <cell r="K18">
            <v>0</v>
          </cell>
        </row>
        <row r="19">
          <cell r="B19">
            <v>23.283333333333331</v>
          </cell>
          <cell r="C19">
            <v>31.8</v>
          </cell>
          <cell r="D19">
            <v>17.3</v>
          </cell>
          <cell r="E19">
            <v>63.666666666666664</v>
          </cell>
          <cell r="F19">
            <v>85</v>
          </cell>
          <cell r="G19">
            <v>33</v>
          </cell>
          <cell r="H19">
            <v>17.64</v>
          </cell>
          <cell r="I19" t="str">
            <v>NE</v>
          </cell>
          <cell r="J19">
            <v>33.119999999999997</v>
          </cell>
          <cell r="K19">
            <v>0</v>
          </cell>
        </row>
        <row r="20">
          <cell r="B20">
            <v>23.313043478260866</v>
          </cell>
          <cell r="C20">
            <v>28.9</v>
          </cell>
          <cell r="D20">
            <v>17.8</v>
          </cell>
          <cell r="E20">
            <v>68.391304347826093</v>
          </cell>
          <cell r="F20">
            <v>91</v>
          </cell>
          <cell r="G20">
            <v>45</v>
          </cell>
          <cell r="H20">
            <v>15.48</v>
          </cell>
          <cell r="I20" t="str">
            <v>N</v>
          </cell>
          <cell r="J20">
            <v>22.32</v>
          </cell>
          <cell r="K20">
            <v>0</v>
          </cell>
        </row>
        <row r="21">
          <cell r="B21">
            <v>22.599999999999998</v>
          </cell>
          <cell r="C21">
            <v>29.7</v>
          </cell>
          <cell r="D21">
            <v>18.2</v>
          </cell>
          <cell r="E21">
            <v>77.291666666666671</v>
          </cell>
          <cell r="F21">
            <v>97</v>
          </cell>
          <cell r="G21">
            <v>42</v>
          </cell>
          <cell r="H21">
            <v>18.36</v>
          </cell>
          <cell r="I21" t="str">
            <v>SE</v>
          </cell>
          <cell r="J21">
            <v>37.800000000000004</v>
          </cell>
          <cell r="K21">
            <v>0</v>
          </cell>
        </row>
        <row r="22">
          <cell r="B22">
            <v>23.454166666666676</v>
          </cell>
          <cell r="C22">
            <v>30.9</v>
          </cell>
          <cell r="D22">
            <v>17.8</v>
          </cell>
          <cell r="E22">
            <v>70.5</v>
          </cell>
          <cell r="F22">
            <v>95</v>
          </cell>
          <cell r="G22">
            <v>36</v>
          </cell>
          <cell r="H22">
            <v>17.64</v>
          </cell>
          <cell r="I22" t="str">
            <v>L</v>
          </cell>
          <cell r="J22">
            <v>29.16</v>
          </cell>
          <cell r="K22">
            <v>0</v>
          </cell>
        </row>
        <row r="23">
          <cell r="B23">
            <v>23.900000000000002</v>
          </cell>
          <cell r="C23">
            <v>31.3</v>
          </cell>
          <cell r="D23">
            <v>18.2</v>
          </cell>
          <cell r="E23">
            <v>59.583333333333336</v>
          </cell>
          <cell r="F23">
            <v>85</v>
          </cell>
          <cell r="G23">
            <v>28</v>
          </cell>
          <cell r="H23">
            <v>23.759999999999998</v>
          </cell>
          <cell r="I23" t="str">
            <v>L</v>
          </cell>
          <cell r="J23">
            <v>38.880000000000003</v>
          </cell>
          <cell r="K23">
            <v>0</v>
          </cell>
        </row>
        <row r="24">
          <cell r="B24">
            <v>23.554166666666671</v>
          </cell>
          <cell r="C24">
            <v>31.3</v>
          </cell>
          <cell r="D24">
            <v>16.600000000000001</v>
          </cell>
          <cell r="E24">
            <v>56.666666666666664</v>
          </cell>
          <cell r="F24">
            <v>85</v>
          </cell>
          <cell r="G24">
            <v>30</v>
          </cell>
          <cell r="H24">
            <v>16.920000000000002</v>
          </cell>
          <cell r="I24" t="str">
            <v>NE</v>
          </cell>
          <cell r="J24">
            <v>34.92</v>
          </cell>
          <cell r="K24">
            <v>0</v>
          </cell>
        </row>
        <row r="25">
          <cell r="B25">
            <v>22.374999999999996</v>
          </cell>
          <cell r="C25">
            <v>30.8</v>
          </cell>
          <cell r="D25">
            <v>15</v>
          </cell>
          <cell r="E25">
            <v>62</v>
          </cell>
          <cell r="F25">
            <v>89</v>
          </cell>
          <cell r="G25">
            <v>32</v>
          </cell>
          <cell r="H25">
            <v>17.28</v>
          </cell>
          <cell r="I25" t="str">
            <v>NE</v>
          </cell>
          <cell r="J25">
            <v>27</v>
          </cell>
          <cell r="K25">
            <v>0</v>
          </cell>
        </row>
        <row r="26">
          <cell r="B26">
            <v>22.929166666666664</v>
          </cell>
          <cell r="C26">
            <v>29.9</v>
          </cell>
          <cell r="D26">
            <v>15.4</v>
          </cell>
          <cell r="E26">
            <v>65.625</v>
          </cell>
          <cell r="F26">
            <v>94</v>
          </cell>
          <cell r="G26">
            <v>39</v>
          </cell>
          <cell r="H26">
            <v>14.4</v>
          </cell>
          <cell r="I26" t="str">
            <v>NE</v>
          </cell>
          <cell r="J26">
            <v>38.159999999999997</v>
          </cell>
          <cell r="K26">
            <v>0</v>
          </cell>
        </row>
        <row r="27">
          <cell r="B27">
            <v>22.560869565217391</v>
          </cell>
          <cell r="C27">
            <v>29.5</v>
          </cell>
          <cell r="D27">
            <v>16.899999999999999</v>
          </cell>
          <cell r="E27">
            <v>70.217391304347828</v>
          </cell>
          <cell r="F27">
            <v>95</v>
          </cell>
          <cell r="G27">
            <v>39</v>
          </cell>
          <cell r="H27">
            <v>11.16</v>
          </cell>
          <cell r="I27" t="str">
            <v>O</v>
          </cell>
          <cell r="J27">
            <v>24.48</v>
          </cell>
          <cell r="K27">
            <v>0</v>
          </cell>
        </row>
        <row r="28">
          <cell r="B28">
            <v>20.662499999999998</v>
          </cell>
          <cell r="C28">
            <v>26.9</v>
          </cell>
          <cell r="D28">
            <v>17.600000000000001</v>
          </cell>
          <cell r="E28">
            <v>82.875</v>
          </cell>
          <cell r="F28">
            <v>98</v>
          </cell>
          <cell r="G28">
            <v>50</v>
          </cell>
          <cell r="H28">
            <v>13.68</v>
          </cell>
          <cell r="I28" t="str">
            <v>O</v>
          </cell>
          <cell r="J28">
            <v>25.92</v>
          </cell>
          <cell r="K28">
            <v>0</v>
          </cell>
        </row>
        <row r="29">
          <cell r="B29">
            <v>19.745833333333334</v>
          </cell>
          <cell r="C29">
            <v>25.9</v>
          </cell>
          <cell r="D29">
            <v>15.2</v>
          </cell>
          <cell r="E29">
            <v>77.875</v>
          </cell>
          <cell r="F29">
            <v>97</v>
          </cell>
          <cell r="G29">
            <v>48</v>
          </cell>
          <cell r="H29">
            <v>12.96</v>
          </cell>
          <cell r="I29" t="str">
            <v>SE</v>
          </cell>
          <cell r="J29">
            <v>26.64</v>
          </cell>
          <cell r="K29">
            <v>0</v>
          </cell>
        </row>
        <row r="30">
          <cell r="B30">
            <v>20.05</v>
          </cell>
          <cell r="C30">
            <v>27.8</v>
          </cell>
          <cell r="D30">
            <v>14.6</v>
          </cell>
          <cell r="E30">
            <v>69.125</v>
          </cell>
          <cell r="F30">
            <v>86</v>
          </cell>
          <cell r="G30">
            <v>39</v>
          </cell>
          <cell r="H30">
            <v>23.040000000000003</v>
          </cell>
          <cell r="I30" t="str">
            <v>NE</v>
          </cell>
          <cell r="J30">
            <v>32.4</v>
          </cell>
          <cell r="K30">
            <v>0</v>
          </cell>
        </row>
        <row r="31">
          <cell r="B31">
            <v>23.224999999999998</v>
          </cell>
          <cell r="C31">
            <v>31</v>
          </cell>
          <cell r="D31">
            <v>16.8</v>
          </cell>
          <cell r="E31">
            <v>63</v>
          </cell>
          <cell r="F31">
            <v>89</v>
          </cell>
          <cell r="G31">
            <v>30</v>
          </cell>
          <cell r="H31">
            <v>21.96</v>
          </cell>
          <cell r="I31" t="str">
            <v>NE</v>
          </cell>
          <cell r="J31">
            <v>34.56</v>
          </cell>
          <cell r="K31">
            <v>0</v>
          </cell>
        </row>
        <row r="32">
          <cell r="B32">
            <v>22.316666666666663</v>
          </cell>
          <cell r="C32">
            <v>29.5</v>
          </cell>
          <cell r="D32">
            <v>16.399999999999999</v>
          </cell>
          <cell r="E32">
            <v>70.208333333333329</v>
          </cell>
          <cell r="F32">
            <v>88</v>
          </cell>
          <cell r="G32">
            <v>45</v>
          </cell>
          <cell r="H32">
            <v>33.119999999999997</v>
          </cell>
          <cell r="I32" t="str">
            <v>N</v>
          </cell>
          <cell r="J32">
            <v>65.52</v>
          </cell>
          <cell r="K32">
            <v>0.6</v>
          </cell>
        </row>
        <row r="33">
          <cell r="B33">
            <v>22.220833333333331</v>
          </cell>
          <cell r="C33">
            <v>29.4</v>
          </cell>
          <cell r="D33">
            <v>18.5</v>
          </cell>
          <cell r="E33">
            <v>80.25</v>
          </cell>
          <cell r="F33">
            <v>94</v>
          </cell>
          <cell r="G33">
            <v>53</v>
          </cell>
          <cell r="H33">
            <v>33.480000000000004</v>
          </cell>
          <cell r="I33" t="str">
            <v>N</v>
          </cell>
          <cell r="J33">
            <v>67.319999999999993</v>
          </cell>
          <cell r="K33">
            <v>6.2</v>
          </cell>
        </row>
        <row r="34">
          <cell r="B34">
            <v>20.804166666666671</v>
          </cell>
          <cell r="C34">
            <v>25.2</v>
          </cell>
          <cell r="D34">
            <v>16.899999999999999</v>
          </cell>
          <cell r="E34">
            <v>78.291666666666671</v>
          </cell>
          <cell r="F34">
            <v>94</v>
          </cell>
          <cell r="G34">
            <v>54</v>
          </cell>
          <cell r="H34">
            <v>21.6</v>
          </cell>
          <cell r="I34" t="str">
            <v>N</v>
          </cell>
          <cell r="J34">
            <v>50.76</v>
          </cell>
          <cell r="K34">
            <v>3.1999999999999997</v>
          </cell>
        </row>
        <row r="35">
          <cell r="B35">
            <v>21.770833333333332</v>
          </cell>
          <cell r="C35">
            <v>29.2</v>
          </cell>
          <cell r="D35">
            <v>17</v>
          </cell>
          <cell r="E35">
            <v>76.208333333333329</v>
          </cell>
          <cell r="F35">
            <v>97</v>
          </cell>
          <cell r="G35">
            <v>41</v>
          </cell>
          <cell r="H35">
            <v>15.840000000000002</v>
          </cell>
          <cell r="I35" t="str">
            <v>NE</v>
          </cell>
          <cell r="J35">
            <v>32.04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21.895833333333332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26.808333333333337</v>
          </cell>
        </row>
      </sheetData>
      <sheetData sheetId="4">
        <row r="5">
          <cell r="B5">
            <v>23.770833333333332</v>
          </cell>
          <cell r="C5">
            <v>33.700000000000003</v>
          </cell>
          <cell r="D5">
            <v>16.5</v>
          </cell>
          <cell r="E5">
            <v>63.4</v>
          </cell>
          <cell r="F5">
            <v>100</v>
          </cell>
          <cell r="G5">
            <v>38</v>
          </cell>
          <cell r="H5">
            <v>0</v>
          </cell>
          <cell r="I5" t="str">
            <v>SE</v>
          </cell>
          <cell r="J5">
            <v>14.4</v>
          </cell>
          <cell r="K5">
            <v>0</v>
          </cell>
        </row>
        <row r="6">
          <cell r="B6">
            <v>24.462500000000006</v>
          </cell>
          <cell r="C6">
            <v>33.6</v>
          </cell>
          <cell r="D6">
            <v>17.5</v>
          </cell>
          <cell r="E6">
            <v>61.642857142857146</v>
          </cell>
          <cell r="F6">
            <v>90</v>
          </cell>
          <cell r="G6">
            <v>34</v>
          </cell>
          <cell r="H6">
            <v>0</v>
          </cell>
          <cell r="I6" t="str">
            <v>SE</v>
          </cell>
          <cell r="J6">
            <v>14.76</v>
          </cell>
          <cell r="K6">
            <v>0</v>
          </cell>
        </row>
        <row r="7">
          <cell r="B7">
            <v>25.004166666666674</v>
          </cell>
          <cell r="C7">
            <v>34.200000000000003</v>
          </cell>
          <cell r="D7">
            <v>17.899999999999999</v>
          </cell>
          <cell r="E7">
            <v>58.466666666666669</v>
          </cell>
          <cell r="F7">
            <v>99</v>
          </cell>
          <cell r="G7">
            <v>31</v>
          </cell>
          <cell r="H7">
            <v>1.8</v>
          </cell>
          <cell r="I7" t="str">
            <v>L</v>
          </cell>
          <cell r="J7">
            <v>25.56</v>
          </cell>
          <cell r="K7">
            <v>0</v>
          </cell>
        </row>
        <row r="8">
          <cell r="B8">
            <v>24.429166666666664</v>
          </cell>
          <cell r="C8">
            <v>34.799999999999997</v>
          </cell>
          <cell r="D8">
            <v>17.5</v>
          </cell>
          <cell r="E8">
            <v>57.333333333333336</v>
          </cell>
          <cell r="F8">
            <v>90</v>
          </cell>
          <cell r="G8">
            <v>24</v>
          </cell>
          <cell r="H8">
            <v>0.72000000000000008</v>
          </cell>
          <cell r="I8" t="str">
            <v>O</v>
          </cell>
          <cell r="J8">
            <v>21.240000000000002</v>
          </cell>
          <cell r="K8">
            <v>0</v>
          </cell>
        </row>
        <row r="9">
          <cell r="B9">
            <v>22.320833333333336</v>
          </cell>
          <cell r="C9">
            <v>31.9</v>
          </cell>
          <cell r="D9">
            <v>15.7</v>
          </cell>
          <cell r="E9">
            <v>64.307692307692307</v>
          </cell>
          <cell r="F9">
            <v>100</v>
          </cell>
          <cell r="G9">
            <v>36</v>
          </cell>
          <cell r="H9">
            <v>11.879999999999999</v>
          </cell>
          <cell r="I9" t="str">
            <v>SO</v>
          </cell>
          <cell r="J9">
            <v>37.440000000000005</v>
          </cell>
          <cell r="K9">
            <v>1.2</v>
          </cell>
        </row>
        <row r="10">
          <cell r="B10">
            <v>19.695833333333329</v>
          </cell>
          <cell r="C10">
            <v>24.8</v>
          </cell>
          <cell r="D10">
            <v>16</v>
          </cell>
          <cell r="E10">
            <v>77.791666666666671</v>
          </cell>
          <cell r="F10">
            <v>93</v>
          </cell>
          <cell r="G10">
            <v>54</v>
          </cell>
          <cell r="H10">
            <v>15.840000000000002</v>
          </cell>
          <cell r="I10" t="str">
            <v>SE</v>
          </cell>
          <cell r="J10">
            <v>38.519999999999996</v>
          </cell>
          <cell r="K10">
            <v>0</v>
          </cell>
        </row>
        <row r="11">
          <cell r="B11">
            <v>19.141666666666669</v>
          </cell>
          <cell r="C11">
            <v>26.6</v>
          </cell>
          <cell r="D11">
            <v>13.8</v>
          </cell>
          <cell r="E11">
            <v>67.791666666666671</v>
          </cell>
          <cell r="F11">
            <v>96</v>
          </cell>
          <cell r="G11">
            <v>27</v>
          </cell>
          <cell r="H11">
            <v>15.840000000000002</v>
          </cell>
          <cell r="I11" t="str">
            <v>L</v>
          </cell>
          <cell r="J11">
            <v>28.08</v>
          </cell>
          <cell r="K11">
            <v>0</v>
          </cell>
        </row>
        <row r="12">
          <cell r="B12">
            <v>17.566666666666666</v>
          </cell>
          <cell r="C12">
            <v>27.7</v>
          </cell>
          <cell r="D12">
            <v>10.3</v>
          </cell>
          <cell r="E12">
            <v>52.208333333333336</v>
          </cell>
          <cell r="F12">
            <v>81</v>
          </cell>
          <cell r="G12">
            <v>23</v>
          </cell>
          <cell r="H12">
            <v>17.28</v>
          </cell>
          <cell r="I12" t="str">
            <v>L</v>
          </cell>
          <cell r="J12">
            <v>32.4</v>
          </cell>
          <cell r="K12">
            <v>0</v>
          </cell>
        </row>
        <row r="13">
          <cell r="B13">
            <v>18.137499999999999</v>
          </cell>
          <cell r="C13">
            <v>29.5</v>
          </cell>
          <cell r="D13">
            <v>8.3000000000000007</v>
          </cell>
          <cell r="E13">
            <v>52.75</v>
          </cell>
          <cell r="F13">
            <v>86</v>
          </cell>
          <cell r="G13">
            <v>13</v>
          </cell>
          <cell r="H13">
            <v>19.079999999999998</v>
          </cell>
          <cell r="I13" t="str">
            <v>NE</v>
          </cell>
          <cell r="J13">
            <v>24.840000000000003</v>
          </cell>
          <cell r="K13">
            <v>0</v>
          </cell>
        </row>
        <row r="14">
          <cell r="B14">
            <v>19.75</v>
          </cell>
          <cell r="C14">
            <v>30.7</v>
          </cell>
          <cell r="D14">
            <v>9.6999999999999993</v>
          </cell>
          <cell r="E14">
            <v>48.875</v>
          </cell>
          <cell r="F14">
            <v>80</v>
          </cell>
          <cell r="G14">
            <v>15</v>
          </cell>
          <cell r="H14">
            <v>20.52</v>
          </cell>
          <cell r="I14" t="str">
            <v>NE</v>
          </cell>
          <cell r="J14">
            <v>26.28</v>
          </cell>
          <cell r="K14">
            <v>0</v>
          </cell>
        </row>
        <row r="15">
          <cell r="B15">
            <v>21.908333333333335</v>
          </cell>
          <cell r="C15">
            <v>31.4</v>
          </cell>
          <cell r="D15">
            <v>14.3</v>
          </cell>
          <cell r="E15">
            <v>54.083333333333336</v>
          </cell>
          <cell r="F15">
            <v>78</v>
          </cell>
          <cell r="G15">
            <v>27</v>
          </cell>
          <cell r="H15">
            <v>20.16</v>
          </cell>
          <cell r="I15" t="str">
            <v>NE</v>
          </cell>
          <cell r="J15">
            <v>26.28</v>
          </cell>
          <cell r="K15">
            <v>0</v>
          </cell>
        </row>
        <row r="16">
          <cell r="B16">
            <v>23.334782608695658</v>
          </cell>
          <cell r="C16">
            <v>30.7</v>
          </cell>
          <cell r="D16">
            <v>16.7</v>
          </cell>
          <cell r="E16">
            <v>60.565217391304351</v>
          </cell>
          <cell r="F16">
            <v>90</v>
          </cell>
          <cell r="G16">
            <v>32</v>
          </cell>
          <cell r="H16">
            <v>24.840000000000003</v>
          </cell>
          <cell r="I16" t="str">
            <v>NE</v>
          </cell>
          <cell r="J16">
            <v>36</v>
          </cell>
          <cell r="K16">
            <v>0</v>
          </cell>
        </row>
        <row r="17">
          <cell r="B17">
            <v>25.0625</v>
          </cell>
          <cell r="C17">
            <v>33.9</v>
          </cell>
          <cell r="D17">
            <v>19.100000000000001</v>
          </cell>
          <cell r="E17">
            <v>63.210526315789473</v>
          </cell>
          <cell r="F17">
            <v>100</v>
          </cell>
          <cell r="G17">
            <v>30</v>
          </cell>
          <cell r="H17">
            <v>5.04</v>
          </cell>
          <cell r="I17" t="str">
            <v>NE</v>
          </cell>
          <cell r="J17">
            <v>28.08</v>
          </cell>
          <cell r="K17">
            <v>0</v>
          </cell>
        </row>
        <row r="18">
          <cell r="B18">
            <v>24.433333333333334</v>
          </cell>
          <cell r="C18">
            <v>34.299999999999997</v>
          </cell>
          <cell r="D18">
            <v>17.100000000000001</v>
          </cell>
          <cell r="E18">
            <v>57.666666666666664</v>
          </cell>
          <cell r="F18">
            <v>100</v>
          </cell>
          <cell r="G18">
            <v>36</v>
          </cell>
          <cell r="H18">
            <v>10.8</v>
          </cell>
          <cell r="I18" t="str">
            <v>NO</v>
          </cell>
          <cell r="J18">
            <v>27.720000000000002</v>
          </cell>
          <cell r="K18">
            <v>0</v>
          </cell>
        </row>
        <row r="19">
          <cell r="B19">
            <v>24.3125</v>
          </cell>
          <cell r="C19">
            <v>33.1</v>
          </cell>
          <cell r="D19">
            <v>17.600000000000001</v>
          </cell>
          <cell r="E19">
            <v>62.571428571428569</v>
          </cell>
          <cell r="F19">
            <v>90</v>
          </cell>
          <cell r="G19">
            <v>42</v>
          </cell>
          <cell r="H19">
            <v>5.7600000000000007</v>
          </cell>
          <cell r="I19" t="str">
            <v>O</v>
          </cell>
          <cell r="J19">
            <v>18</v>
          </cell>
          <cell r="K19">
            <v>0</v>
          </cell>
        </row>
        <row r="20">
          <cell r="B20">
            <v>23.770833333333332</v>
          </cell>
          <cell r="C20">
            <v>31.9</v>
          </cell>
          <cell r="D20">
            <v>20.100000000000001</v>
          </cell>
          <cell r="E20">
            <v>72.25</v>
          </cell>
          <cell r="F20">
            <v>99</v>
          </cell>
          <cell r="G20">
            <v>49</v>
          </cell>
          <cell r="H20">
            <v>2.16</v>
          </cell>
          <cell r="I20" t="str">
            <v>L</v>
          </cell>
          <cell r="J20">
            <v>40.32</v>
          </cell>
          <cell r="K20">
            <v>0</v>
          </cell>
        </row>
        <row r="21">
          <cell r="B21">
            <v>21.820833333333329</v>
          </cell>
          <cell r="C21">
            <v>30.9</v>
          </cell>
          <cell r="D21">
            <v>17.2</v>
          </cell>
          <cell r="E21">
            <v>74.5</v>
          </cell>
          <cell r="F21">
            <v>99</v>
          </cell>
          <cell r="G21">
            <v>51</v>
          </cell>
          <cell r="H21">
            <v>9.7200000000000006</v>
          </cell>
          <cell r="I21" t="str">
            <v>NO</v>
          </cell>
          <cell r="J21">
            <v>32.04</v>
          </cell>
          <cell r="K21">
            <v>6.6</v>
          </cell>
        </row>
        <row r="22">
          <cell r="B22">
            <v>23.937500000000004</v>
          </cell>
          <cell r="C22">
            <v>32.4</v>
          </cell>
          <cell r="D22">
            <v>18.399999999999999</v>
          </cell>
          <cell r="E22">
            <v>65.166666666666671</v>
          </cell>
          <cell r="F22">
            <v>96</v>
          </cell>
          <cell r="G22">
            <v>44</v>
          </cell>
          <cell r="H22">
            <v>5.04</v>
          </cell>
          <cell r="I22" t="str">
            <v>NO</v>
          </cell>
          <cell r="J22">
            <v>20.16</v>
          </cell>
          <cell r="K22">
            <v>0</v>
          </cell>
        </row>
        <row r="23">
          <cell r="B23">
            <v>25.520833333333332</v>
          </cell>
          <cell r="C23">
            <v>33.1</v>
          </cell>
          <cell r="D23">
            <v>20</v>
          </cell>
          <cell r="E23">
            <v>62.647058823529413</v>
          </cell>
          <cell r="F23">
            <v>100</v>
          </cell>
          <cell r="G23">
            <v>32</v>
          </cell>
          <cell r="H23">
            <v>2.8800000000000003</v>
          </cell>
          <cell r="I23" t="str">
            <v>L</v>
          </cell>
          <cell r="J23">
            <v>26.64</v>
          </cell>
          <cell r="K23">
            <v>0</v>
          </cell>
        </row>
        <row r="24">
          <cell r="B24">
            <v>24.129166666666666</v>
          </cell>
          <cell r="C24">
            <v>33.1</v>
          </cell>
          <cell r="D24">
            <v>18.3</v>
          </cell>
          <cell r="E24">
            <v>60.4</v>
          </cell>
          <cell r="F24">
            <v>98</v>
          </cell>
          <cell r="G24">
            <v>33</v>
          </cell>
          <cell r="H24">
            <v>0</v>
          </cell>
          <cell r="I24" t="str">
            <v>O</v>
          </cell>
          <cell r="J24">
            <v>0</v>
          </cell>
          <cell r="K24">
            <v>0</v>
          </cell>
        </row>
        <row r="25">
          <cell r="B25">
            <v>24.720833333333331</v>
          </cell>
          <cell r="C25">
            <v>32.1</v>
          </cell>
          <cell r="D25">
            <v>20.8</v>
          </cell>
          <cell r="E25">
            <v>63.692307692307693</v>
          </cell>
          <cell r="F25">
            <v>100</v>
          </cell>
          <cell r="G25">
            <v>34</v>
          </cell>
          <cell r="H25">
            <v>6.48</v>
          </cell>
          <cell r="I25" t="str">
            <v>NO</v>
          </cell>
          <cell r="J25">
            <v>16.559999999999999</v>
          </cell>
          <cell r="K25">
            <v>0</v>
          </cell>
        </row>
        <row r="26">
          <cell r="B26">
            <v>24.712500000000002</v>
          </cell>
          <cell r="C26">
            <v>31.9</v>
          </cell>
          <cell r="D26">
            <v>20.3</v>
          </cell>
          <cell r="E26">
            <v>64.92307692307692</v>
          </cell>
          <cell r="F26">
            <v>100</v>
          </cell>
          <cell r="G26">
            <v>45</v>
          </cell>
          <cell r="H26">
            <v>8.64</v>
          </cell>
          <cell r="I26" t="str">
            <v>NO</v>
          </cell>
          <cell r="J26">
            <v>21.6</v>
          </cell>
          <cell r="K26">
            <v>0</v>
          </cell>
        </row>
        <row r="27">
          <cell r="B27">
            <v>23.275000000000002</v>
          </cell>
          <cell r="C27">
            <v>28.3</v>
          </cell>
          <cell r="D27">
            <v>18.899999999999999</v>
          </cell>
          <cell r="E27">
            <v>73.714285714285708</v>
          </cell>
          <cell r="F27">
            <v>87</v>
          </cell>
          <cell r="G27">
            <v>62</v>
          </cell>
          <cell r="H27">
            <v>14.76</v>
          </cell>
          <cell r="I27" t="str">
            <v>O</v>
          </cell>
          <cell r="J27">
            <v>27</v>
          </cell>
          <cell r="K27">
            <v>0.2</v>
          </cell>
        </row>
        <row r="28">
          <cell r="B28">
            <v>23.229166666666668</v>
          </cell>
          <cell r="C28">
            <v>27.8</v>
          </cell>
          <cell r="D28">
            <v>20.6</v>
          </cell>
          <cell r="E28">
            <v>78.470588235294116</v>
          </cell>
          <cell r="F28">
            <v>100</v>
          </cell>
          <cell r="G28">
            <v>57</v>
          </cell>
          <cell r="H28">
            <v>15.48</v>
          </cell>
          <cell r="I28" t="str">
            <v>O</v>
          </cell>
          <cell r="J28">
            <v>26.28</v>
          </cell>
          <cell r="K28">
            <v>0</v>
          </cell>
        </row>
        <row r="29">
          <cell r="B29">
            <v>22.262499999999999</v>
          </cell>
          <cell r="C29">
            <v>26.9</v>
          </cell>
          <cell r="D29">
            <v>18.7</v>
          </cell>
          <cell r="E29">
            <v>69.705882352941174</v>
          </cell>
          <cell r="F29">
            <v>100</v>
          </cell>
          <cell r="G29">
            <v>51</v>
          </cell>
          <cell r="H29">
            <v>12.24</v>
          </cell>
          <cell r="I29" t="str">
            <v>SE</v>
          </cell>
          <cell r="J29">
            <v>29.880000000000003</v>
          </cell>
          <cell r="K29">
            <v>0</v>
          </cell>
        </row>
        <row r="30">
          <cell r="B30">
            <v>22.829166666666662</v>
          </cell>
          <cell r="C30">
            <v>30.4</v>
          </cell>
          <cell r="D30">
            <v>18.399999999999999</v>
          </cell>
          <cell r="E30">
            <v>68.916666666666671</v>
          </cell>
          <cell r="F30">
            <v>93</v>
          </cell>
          <cell r="G30">
            <v>44</v>
          </cell>
          <cell r="H30">
            <v>10.44</v>
          </cell>
          <cell r="I30" t="str">
            <v>SE</v>
          </cell>
          <cell r="J30">
            <v>19.079999999999998</v>
          </cell>
          <cell r="K30">
            <v>0</v>
          </cell>
        </row>
        <row r="31">
          <cell r="B31">
            <v>23.958333333333332</v>
          </cell>
          <cell r="C31">
            <v>33.4</v>
          </cell>
          <cell r="D31">
            <v>17.2</v>
          </cell>
          <cell r="E31">
            <v>60.5</v>
          </cell>
          <cell r="F31">
            <v>100</v>
          </cell>
          <cell r="G31">
            <v>37</v>
          </cell>
          <cell r="H31">
            <v>12.96</v>
          </cell>
          <cell r="I31" t="str">
            <v>NO</v>
          </cell>
          <cell r="J31">
            <v>30.240000000000002</v>
          </cell>
          <cell r="K31">
            <v>0</v>
          </cell>
        </row>
        <row r="32">
          <cell r="B32">
            <v>24.574999999999999</v>
          </cell>
          <cell r="C32">
            <v>33</v>
          </cell>
          <cell r="D32">
            <v>17.7</v>
          </cell>
          <cell r="E32">
            <v>57.307692307692307</v>
          </cell>
          <cell r="F32">
            <v>100</v>
          </cell>
          <cell r="G32">
            <v>43</v>
          </cell>
          <cell r="H32">
            <v>23.400000000000002</v>
          </cell>
          <cell r="I32" t="str">
            <v>NO</v>
          </cell>
          <cell r="J32">
            <v>52.56</v>
          </cell>
          <cell r="K32">
            <v>0</v>
          </cell>
        </row>
        <row r="33">
          <cell r="B33">
            <v>26.204166666666662</v>
          </cell>
          <cell r="C33">
            <v>32.9</v>
          </cell>
          <cell r="D33">
            <v>20.5</v>
          </cell>
          <cell r="E33">
            <v>66.421052631578945</v>
          </cell>
          <cell r="F33">
            <v>100</v>
          </cell>
          <cell r="G33">
            <v>44</v>
          </cell>
          <cell r="H33">
            <v>21.96</v>
          </cell>
          <cell r="I33" t="str">
            <v>NO</v>
          </cell>
          <cell r="J33">
            <v>51.12</v>
          </cell>
          <cell r="K33">
            <v>0</v>
          </cell>
        </row>
        <row r="34">
          <cell r="B34">
            <v>23.925000000000001</v>
          </cell>
          <cell r="C34">
            <v>27.9</v>
          </cell>
          <cell r="D34">
            <v>20.399999999999999</v>
          </cell>
          <cell r="E34">
            <v>76.111111111111114</v>
          </cell>
          <cell r="F34">
            <v>100</v>
          </cell>
          <cell r="G34">
            <v>56</v>
          </cell>
          <cell r="H34">
            <v>13.32</v>
          </cell>
          <cell r="I34" t="str">
            <v>L</v>
          </cell>
          <cell r="J34">
            <v>28.44</v>
          </cell>
          <cell r="K34">
            <v>6.6</v>
          </cell>
        </row>
        <row r="35">
          <cell r="B35">
            <v>23.208333333333332</v>
          </cell>
          <cell r="C35">
            <v>30.2</v>
          </cell>
          <cell r="D35">
            <v>17.399999999999999</v>
          </cell>
          <cell r="E35">
            <v>73.611111111111114</v>
          </cell>
          <cell r="F35">
            <v>100</v>
          </cell>
          <cell r="G35">
            <v>48</v>
          </cell>
          <cell r="H35">
            <v>11.16</v>
          </cell>
          <cell r="I35" t="str">
            <v>L</v>
          </cell>
          <cell r="J35">
            <v>23.759999999999998</v>
          </cell>
          <cell r="K35">
            <v>0</v>
          </cell>
        </row>
      </sheetData>
      <sheetData sheetId="5">
        <row r="5">
          <cell r="B5">
            <v>23.516666666666666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25.983333333333331</v>
          </cell>
        </row>
      </sheetData>
      <sheetData sheetId="4">
        <row r="5">
          <cell r="B5">
            <v>24.837499999999995</v>
          </cell>
          <cell r="C5">
            <v>30.9</v>
          </cell>
          <cell r="D5">
            <v>19</v>
          </cell>
          <cell r="E5">
            <v>59.875</v>
          </cell>
          <cell r="F5">
            <v>81</v>
          </cell>
          <cell r="G5">
            <v>43</v>
          </cell>
          <cell r="H5">
            <v>14.4</v>
          </cell>
          <cell r="I5" t="str">
            <v>NE</v>
          </cell>
          <cell r="J5">
            <v>30.240000000000002</v>
          </cell>
          <cell r="K5">
            <v>0</v>
          </cell>
        </row>
        <row r="6">
          <cell r="B6">
            <v>25.400000000000006</v>
          </cell>
          <cell r="C6">
            <v>31.3</v>
          </cell>
          <cell r="D6">
            <v>21</v>
          </cell>
          <cell r="E6">
            <v>60.916666666666664</v>
          </cell>
          <cell r="F6">
            <v>73</v>
          </cell>
          <cell r="G6">
            <v>42</v>
          </cell>
          <cell r="H6">
            <v>13.68</v>
          </cell>
          <cell r="I6" t="str">
            <v>NE</v>
          </cell>
          <cell r="J6">
            <v>30.6</v>
          </cell>
          <cell r="K6">
            <v>0</v>
          </cell>
        </row>
        <row r="7">
          <cell r="B7">
            <v>25.033333333333335</v>
          </cell>
          <cell r="C7">
            <v>32</v>
          </cell>
          <cell r="D7">
            <v>18.3</v>
          </cell>
          <cell r="E7">
            <v>65.333333333333329</v>
          </cell>
          <cell r="F7">
            <v>91</v>
          </cell>
          <cell r="G7">
            <v>39</v>
          </cell>
          <cell r="H7">
            <v>17.64</v>
          </cell>
          <cell r="I7" t="str">
            <v>N</v>
          </cell>
          <cell r="J7">
            <v>30.96</v>
          </cell>
          <cell r="K7">
            <v>0</v>
          </cell>
        </row>
        <row r="8">
          <cell r="B8">
            <v>24.8125</v>
          </cell>
          <cell r="C8">
            <v>32.200000000000003</v>
          </cell>
          <cell r="D8">
            <v>18.399999999999999</v>
          </cell>
          <cell r="E8">
            <v>67.541666666666671</v>
          </cell>
          <cell r="F8">
            <v>91</v>
          </cell>
          <cell r="G8">
            <v>40</v>
          </cell>
          <cell r="H8">
            <v>13.32</v>
          </cell>
          <cell r="I8" t="str">
            <v>NO</v>
          </cell>
          <cell r="J8">
            <v>27.720000000000002</v>
          </cell>
          <cell r="K8">
            <v>0</v>
          </cell>
        </row>
        <row r="9">
          <cell r="B9">
            <v>18.479166666666664</v>
          </cell>
          <cell r="C9">
            <v>22.1</v>
          </cell>
          <cell r="D9">
            <v>17.399999999999999</v>
          </cell>
          <cell r="E9">
            <v>93.125</v>
          </cell>
          <cell r="F9">
            <v>96</v>
          </cell>
          <cell r="G9">
            <v>84</v>
          </cell>
          <cell r="H9">
            <v>23.040000000000003</v>
          </cell>
          <cell r="I9" t="str">
            <v>SE</v>
          </cell>
          <cell r="J9">
            <v>40.32</v>
          </cell>
          <cell r="K9">
            <v>19</v>
          </cell>
        </row>
        <row r="10">
          <cell r="B10">
            <v>18.099999999999998</v>
          </cell>
          <cell r="C10">
            <v>23.4</v>
          </cell>
          <cell r="D10">
            <v>12.8</v>
          </cell>
          <cell r="E10">
            <v>74.541666666666671</v>
          </cell>
          <cell r="F10">
            <v>97</v>
          </cell>
          <cell r="G10">
            <v>32</v>
          </cell>
          <cell r="H10">
            <v>13.32</v>
          </cell>
          <cell r="I10" t="str">
            <v>S</v>
          </cell>
          <cell r="J10">
            <v>25.92</v>
          </cell>
          <cell r="K10">
            <v>0.4</v>
          </cell>
        </row>
        <row r="11">
          <cell r="B11">
            <v>16.804166666666671</v>
          </cell>
          <cell r="C11">
            <v>23.5</v>
          </cell>
          <cell r="D11">
            <v>10.4</v>
          </cell>
          <cell r="E11">
            <v>62.083333333333336</v>
          </cell>
          <cell r="F11">
            <v>91</v>
          </cell>
          <cell r="G11">
            <v>28</v>
          </cell>
          <cell r="H11">
            <v>17.28</v>
          </cell>
          <cell r="I11" t="str">
            <v>S</v>
          </cell>
          <cell r="J11">
            <v>30.6</v>
          </cell>
          <cell r="K11">
            <v>0</v>
          </cell>
        </row>
        <row r="12">
          <cell r="B12">
            <v>16.758333333333336</v>
          </cell>
          <cell r="C12">
            <v>23.4</v>
          </cell>
          <cell r="D12">
            <v>11.3</v>
          </cell>
          <cell r="E12">
            <v>65.5</v>
          </cell>
          <cell r="F12">
            <v>91</v>
          </cell>
          <cell r="G12">
            <v>34</v>
          </cell>
          <cell r="H12">
            <v>12.96</v>
          </cell>
          <cell r="I12" t="str">
            <v>L</v>
          </cell>
          <cell r="J12">
            <v>23.400000000000002</v>
          </cell>
          <cell r="K12">
            <v>0</v>
          </cell>
        </row>
        <row r="13">
          <cell r="B13">
            <v>18.425000000000001</v>
          </cell>
          <cell r="C13">
            <v>25.4</v>
          </cell>
          <cell r="D13">
            <v>11.8</v>
          </cell>
          <cell r="E13">
            <v>56.458333333333336</v>
          </cell>
          <cell r="F13">
            <v>77</v>
          </cell>
          <cell r="G13">
            <v>34</v>
          </cell>
          <cell r="H13">
            <v>12.96</v>
          </cell>
          <cell r="I13" t="str">
            <v>NE</v>
          </cell>
          <cell r="J13">
            <v>26.64</v>
          </cell>
          <cell r="K13">
            <v>0</v>
          </cell>
        </row>
        <row r="14">
          <cell r="B14">
            <v>19.49583333333333</v>
          </cell>
          <cell r="C14">
            <v>26.5</v>
          </cell>
          <cell r="D14">
            <v>13</v>
          </cell>
          <cell r="E14">
            <v>51.208333333333336</v>
          </cell>
          <cell r="F14">
            <v>72</v>
          </cell>
          <cell r="G14">
            <v>30</v>
          </cell>
          <cell r="H14">
            <v>12.96</v>
          </cell>
          <cell r="I14" t="str">
            <v>NE</v>
          </cell>
          <cell r="J14">
            <v>27</v>
          </cell>
          <cell r="K14">
            <v>0</v>
          </cell>
        </row>
        <row r="15">
          <cell r="B15">
            <v>21.212499999999995</v>
          </cell>
          <cell r="C15">
            <v>29</v>
          </cell>
          <cell r="D15">
            <v>12.4</v>
          </cell>
          <cell r="E15">
            <v>51.75</v>
          </cell>
          <cell r="F15">
            <v>79</v>
          </cell>
          <cell r="G15">
            <v>33</v>
          </cell>
          <cell r="H15">
            <v>10.08</v>
          </cell>
          <cell r="I15" t="str">
            <v>NE</v>
          </cell>
          <cell r="J15">
            <v>20.88</v>
          </cell>
          <cell r="K15">
            <v>0</v>
          </cell>
        </row>
        <row r="16">
          <cell r="B16">
            <v>22.729166666666668</v>
          </cell>
          <cell r="C16">
            <v>30.2</v>
          </cell>
          <cell r="D16">
            <v>16.399999999999999</v>
          </cell>
          <cell r="E16">
            <v>62.708333333333336</v>
          </cell>
          <cell r="F16">
            <v>83</v>
          </cell>
          <cell r="G16">
            <v>45</v>
          </cell>
          <cell r="H16">
            <v>16.559999999999999</v>
          </cell>
          <cell r="I16" t="str">
            <v>N</v>
          </cell>
          <cell r="J16">
            <v>33.480000000000004</v>
          </cell>
          <cell r="K16">
            <v>0</v>
          </cell>
        </row>
        <row r="17">
          <cell r="B17">
            <v>21.941666666666666</v>
          </cell>
          <cell r="C17">
            <v>28.1</v>
          </cell>
          <cell r="D17">
            <v>18.7</v>
          </cell>
          <cell r="E17">
            <v>85.083333333333329</v>
          </cell>
          <cell r="F17">
            <v>94</v>
          </cell>
          <cell r="G17">
            <v>60</v>
          </cell>
          <cell r="H17">
            <v>18.720000000000002</v>
          </cell>
          <cell r="I17" t="str">
            <v>NE</v>
          </cell>
          <cell r="J17">
            <v>37.800000000000004</v>
          </cell>
          <cell r="K17">
            <v>6</v>
          </cell>
        </row>
        <row r="18">
          <cell r="B18">
            <v>19.779166666666672</v>
          </cell>
          <cell r="C18">
            <v>24.3</v>
          </cell>
          <cell r="D18">
            <v>17.600000000000001</v>
          </cell>
          <cell r="E18">
            <v>86.708333333333329</v>
          </cell>
          <cell r="F18">
            <v>95</v>
          </cell>
          <cell r="G18">
            <v>70</v>
          </cell>
          <cell r="H18">
            <v>18</v>
          </cell>
          <cell r="I18" t="str">
            <v>SE</v>
          </cell>
          <cell r="J18">
            <v>34.92</v>
          </cell>
          <cell r="K18">
            <v>2</v>
          </cell>
        </row>
        <row r="19">
          <cell r="B19">
            <v>22.370833333333337</v>
          </cell>
          <cell r="C19">
            <v>30.1</v>
          </cell>
          <cell r="D19">
            <v>17.600000000000001</v>
          </cell>
          <cell r="E19">
            <v>79.375</v>
          </cell>
          <cell r="F19">
            <v>95</v>
          </cell>
          <cell r="G19">
            <v>53</v>
          </cell>
          <cell r="H19">
            <v>12.6</v>
          </cell>
          <cell r="I19" t="str">
            <v>N</v>
          </cell>
          <cell r="J19">
            <v>34.200000000000003</v>
          </cell>
          <cell r="K19">
            <v>0</v>
          </cell>
        </row>
        <row r="20">
          <cell r="B20">
            <v>19.904166666666661</v>
          </cell>
          <cell r="C20">
            <v>24.4</v>
          </cell>
          <cell r="D20">
            <v>14.8</v>
          </cell>
          <cell r="E20">
            <v>91.375</v>
          </cell>
          <cell r="F20">
            <v>96</v>
          </cell>
          <cell r="G20">
            <v>78</v>
          </cell>
          <cell r="H20">
            <v>16.920000000000002</v>
          </cell>
          <cell r="I20" t="str">
            <v>S</v>
          </cell>
          <cell r="J20">
            <v>36</v>
          </cell>
          <cell r="K20">
            <v>2.2000000000000002</v>
          </cell>
        </row>
        <row r="21">
          <cell r="B21">
            <v>17.854166666666668</v>
          </cell>
          <cell r="C21">
            <v>25.3</v>
          </cell>
          <cell r="D21">
            <v>13</v>
          </cell>
          <cell r="E21">
            <v>78.5</v>
          </cell>
          <cell r="F21">
            <v>93</v>
          </cell>
          <cell r="G21">
            <v>60</v>
          </cell>
          <cell r="H21">
            <v>15.120000000000001</v>
          </cell>
          <cell r="I21" t="str">
            <v>S</v>
          </cell>
          <cell r="J21">
            <v>28.8</v>
          </cell>
          <cell r="K21">
            <v>0</v>
          </cell>
        </row>
        <row r="22">
          <cell r="B22">
            <v>21.133333333333336</v>
          </cell>
          <cell r="C22">
            <v>26.3</v>
          </cell>
          <cell r="D22">
            <v>17.2</v>
          </cell>
          <cell r="E22">
            <v>80.125</v>
          </cell>
          <cell r="F22">
            <v>95</v>
          </cell>
          <cell r="G22">
            <v>61</v>
          </cell>
          <cell r="H22">
            <v>12.6</v>
          </cell>
          <cell r="I22" t="str">
            <v>L</v>
          </cell>
          <cell r="J22">
            <v>30.6</v>
          </cell>
          <cell r="K22">
            <v>0</v>
          </cell>
        </row>
        <row r="23">
          <cell r="B23">
            <v>22.883333333333329</v>
          </cell>
          <cell r="C23">
            <v>29</v>
          </cell>
          <cell r="D23">
            <v>18.600000000000001</v>
          </cell>
          <cell r="E23">
            <v>76.625</v>
          </cell>
          <cell r="F23">
            <v>91</v>
          </cell>
          <cell r="G23">
            <v>53</v>
          </cell>
          <cell r="H23">
            <v>11.520000000000001</v>
          </cell>
          <cell r="I23" t="str">
            <v>L</v>
          </cell>
          <cell r="J23">
            <v>23.759999999999998</v>
          </cell>
          <cell r="K23">
            <v>0</v>
          </cell>
        </row>
        <row r="24">
          <cell r="B24">
            <v>22.358333333333338</v>
          </cell>
          <cell r="C24">
            <v>26</v>
          </cell>
          <cell r="D24">
            <v>19.399999999999999</v>
          </cell>
          <cell r="E24">
            <v>84.291666666666671</v>
          </cell>
          <cell r="F24">
            <v>96</v>
          </cell>
          <cell r="G24">
            <v>69</v>
          </cell>
          <cell r="H24">
            <v>10.44</v>
          </cell>
          <cell r="I24" t="str">
            <v>SE</v>
          </cell>
          <cell r="J24">
            <v>17.64</v>
          </cell>
          <cell r="K24">
            <v>5.4</v>
          </cell>
        </row>
        <row r="25">
          <cell r="B25">
            <v>22.666666666666671</v>
          </cell>
          <cell r="C25">
            <v>28.7</v>
          </cell>
          <cell r="D25">
            <v>18.8</v>
          </cell>
          <cell r="E25">
            <v>83.416666666666671</v>
          </cell>
          <cell r="F25">
            <v>98</v>
          </cell>
          <cell r="G25">
            <v>54</v>
          </cell>
          <cell r="H25">
            <v>9</v>
          </cell>
          <cell r="I25" t="str">
            <v>S</v>
          </cell>
          <cell r="J25">
            <v>19.8</v>
          </cell>
          <cell r="K25">
            <v>0.2</v>
          </cell>
        </row>
        <row r="26">
          <cell r="B26">
            <v>21.891666666666669</v>
          </cell>
          <cell r="C26">
            <v>27.7</v>
          </cell>
          <cell r="D26">
            <v>18.3</v>
          </cell>
          <cell r="E26">
            <v>86.625</v>
          </cell>
          <cell r="F26">
            <v>98</v>
          </cell>
          <cell r="G26">
            <v>59</v>
          </cell>
          <cell r="H26">
            <v>10.44</v>
          </cell>
          <cell r="I26" t="str">
            <v>S</v>
          </cell>
          <cell r="J26">
            <v>19.079999999999998</v>
          </cell>
          <cell r="K26">
            <v>0</v>
          </cell>
        </row>
        <row r="27">
          <cell r="B27">
            <v>20.687499999999996</v>
          </cell>
          <cell r="C27">
            <v>23.7</v>
          </cell>
          <cell r="D27">
            <v>18.8</v>
          </cell>
          <cell r="E27">
            <v>89.416666666666671</v>
          </cell>
          <cell r="F27">
            <v>97</v>
          </cell>
          <cell r="G27">
            <v>74</v>
          </cell>
          <cell r="H27">
            <v>11.520000000000001</v>
          </cell>
          <cell r="I27" t="str">
            <v>S</v>
          </cell>
          <cell r="J27">
            <v>21.6</v>
          </cell>
          <cell r="K27">
            <v>0</v>
          </cell>
        </row>
        <row r="28">
          <cell r="B28">
            <v>19.020833333333332</v>
          </cell>
          <cell r="C28">
            <v>21.1</v>
          </cell>
          <cell r="D28">
            <v>17.3</v>
          </cell>
          <cell r="E28">
            <v>90.416666666666671</v>
          </cell>
          <cell r="F28">
            <v>96</v>
          </cell>
          <cell r="G28">
            <v>75</v>
          </cell>
          <cell r="H28">
            <v>13.32</v>
          </cell>
          <cell r="I28" t="str">
            <v>S</v>
          </cell>
          <cell r="J28">
            <v>24.48</v>
          </cell>
          <cell r="K28">
            <v>0.4</v>
          </cell>
        </row>
        <row r="29">
          <cell r="B29">
            <v>18.220833333333335</v>
          </cell>
          <cell r="C29">
            <v>22.9</v>
          </cell>
          <cell r="D29">
            <v>16.3</v>
          </cell>
          <cell r="E29">
            <v>84</v>
          </cell>
          <cell r="F29">
            <v>96</v>
          </cell>
          <cell r="G29">
            <v>57</v>
          </cell>
          <cell r="H29">
            <v>11.520000000000001</v>
          </cell>
          <cell r="I29" t="str">
            <v>S</v>
          </cell>
          <cell r="J29">
            <v>21.96</v>
          </cell>
          <cell r="K29">
            <v>0</v>
          </cell>
        </row>
        <row r="30">
          <cell r="B30">
            <v>19.266666666666666</v>
          </cell>
          <cell r="C30">
            <v>24.6</v>
          </cell>
          <cell r="D30">
            <v>15.5</v>
          </cell>
          <cell r="E30">
            <v>74.125</v>
          </cell>
          <cell r="F30">
            <v>89</v>
          </cell>
          <cell r="G30">
            <v>54</v>
          </cell>
          <cell r="H30">
            <v>15.840000000000002</v>
          </cell>
          <cell r="I30" t="str">
            <v>L</v>
          </cell>
          <cell r="J30">
            <v>38.159999999999997</v>
          </cell>
          <cell r="K30">
            <v>0</v>
          </cell>
        </row>
        <row r="31">
          <cell r="B31">
            <v>22.562499999999996</v>
          </cell>
          <cell r="C31">
            <v>28.9</v>
          </cell>
          <cell r="D31">
            <v>18.100000000000001</v>
          </cell>
          <cell r="E31">
            <v>76.25</v>
          </cell>
          <cell r="F31">
            <v>92</v>
          </cell>
          <cell r="G31">
            <v>54</v>
          </cell>
          <cell r="H31">
            <v>17.64</v>
          </cell>
          <cell r="I31" t="str">
            <v>NO</v>
          </cell>
          <cell r="J31">
            <v>34.200000000000003</v>
          </cell>
          <cell r="K31">
            <v>0.8</v>
          </cell>
        </row>
        <row r="32">
          <cell r="B32">
            <v>23.337499999999995</v>
          </cell>
          <cell r="C32">
            <v>28.8</v>
          </cell>
          <cell r="D32">
            <v>19.2</v>
          </cell>
          <cell r="E32">
            <v>80.5</v>
          </cell>
          <cell r="F32">
            <v>95</v>
          </cell>
          <cell r="G32">
            <v>58</v>
          </cell>
          <cell r="H32">
            <v>19.440000000000001</v>
          </cell>
          <cell r="I32" t="str">
            <v>N</v>
          </cell>
          <cell r="J32">
            <v>60.839999999999996</v>
          </cell>
          <cell r="K32">
            <v>0.2</v>
          </cell>
        </row>
        <row r="33">
          <cell r="B33">
            <v>24.104166666666668</v>
          </cell>
          <cell r="C33">
            <v>29.6</v>
          </cell>
          <cell r="D33">
            <v>19.899999999999999</v>
          </cell>
          <cell r="E33">
            <v>78.291666666666671</v>
          </cell>
          <cell r="F33">
            <v>96</v>
          </cell>
          <cell r="G33">
            <v>55</v>
          </cell>
          <cell r="H33">
            <v>29.16</v>
          </cell>
          <cell r="I33" t="str">
            <v>NO</v>
          </cell>
          <cell r="J33">
            <v>54.72</v>
          </cell>
          <cell r="K33">
            <v>0</v>
          </cell>
        </row>
        <row r="34">
          <cell r="B34">
            <v>18.700000000000003</v>
          </cell>
          <cell r="C34">
            <v>25</v>
          </cell>
          <cell r="D34">
            <v>14.6</v>
          </cell>
          <cell r="E34">
            <v>67.958333333333329</v>
          </cell>
          <cell r="F34">
            <v>90</v>
          </cell>
          <cell r="G34">
            <v>34</v>
          </cell>
          <cell r="H34">
            <v>18</v>
          </cell>
          <cell r="I34" t="str">
            <v>S</v>
          </cell>
          <cell r="J34">
            <v>42.84</v>
          </cell>
          <cell r="K34">
            <v>0</v>
          </cell>
        </row>
        <row r="35">
          <cell r="B35">
            <v>17.112499999999997</v>
          </cell>
          <cell r="C35">
            <v>26.7</v>
          </cell>
          <cell r="D35">
            <v>8</v>
          </cell>
          <cell r="E35">
            <v>68.083333333333329</v>
          </cell>
          <cell r="F35">
            <v>91</v>
          </cell>
          <cell r="G35">
            <v>54</v>
          </cell>
          <cell r="H35">
            <v>14.76</v>
          </cell>
          <cell r="I35" t="str">
            <v>NE</v>
          </cell>
          <cell r="J35">
            <v>32.4</v>
          </cell>
          <cell r="K35">
            <v>0</v>
          </cell>
        </row>
        <row r="36">
          <cell r="I36" t="str">
            <v>S</v>
          </cell>
        </row>
      </sheetData>
      <sheetData sheetId="5">
        <row r="5">
          <cell r="B5">
            <v>21.758333333333329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24.287500000000005</v>
          </cell>
          <cell r="C5">
            <v>31.8</v>
          </cell>
          <cell r="D5">
            <v>17.899999999999999</v>
          </cell>
          <cell r="E5">
            <v>67</v>
          </cell>
          <cell r="F5">
            <v>93</v>
          </cell>
          <cell r="G5">
            <v>40</v>
          </cell>
          <cell r="H5">
            <v>16.920000000000002</v>
          </cell>
          <cell r="I5" t="str">
            <v>NE</v>
          </cell>
          <cell r="J5">
            <v>28.44</v>
          </cell>
          <cell r="K5">
            <v>0</v>
          </cell>
        </row>
        <row r="6">
          <cell r="B6">
            <v>24.670833333333338</v>
          </cell>
          <cell r="C6">
            <v>31.4</v>
          </cell>
          <cell r="D6">
            <v>18.899999999999999</v>
          </cell>
          <cell r="E6">
            <v>69.875</v>
          </cell>
          <cell r="F6">
            <v>87</v>
          </cell>
          <cell r="G6">
            <v>47</v>
          </cell>
          <cell r="H6">
            <v>17.64</v>
          </cell>
          <cell r="I6" t="str">
            <v>NE</v>
          </cell>
          <cell r="J6">
            <v>32.76</v>
          </cell>
          <cell r="K6">
            <v>0</v>
          </cell>
        </row>
        <row r="7">
          <cell r="B7">
            <v>25.679166666666674</v>
          </cell>
          <cell r="C7">
            <v>33.1</v>
          </cell>
          <cell r="D7">
            <v>19.8</v>
          </cell>
          <cell r="E7">
            <v>64.083333333333329</v>
          </cell>
          <cell r="F7">
            <v>87</v>
          </cell>
          <cell r="G7">
            <v>32</v>
          </cell>
          <cell r="H7">
            <v>20.52</v>
          </cell>
          <cell r="I7" t="str">
            <v>NE</v>
          </cell>
          <cell r="J7">
            <v>39.24</v>
          </cell>
          <cell r="K7">
            <v>0</v>
          </cell>
        </row>
        <row r="8">
          <cell r="B8">
            <v>22.479166666666668</v>
          </cell>
          <cell r="C8">
            <v>28.5</v>
          </cell>
          <cell r="D8">
            <v>17.899999999999999</v>
          </cell>
          <cell r="E8">
            <v>75.666666666666671</v>
          </cell>
          <cell r="F8">
            <v>94</v>
          </cell>
          <cell r="G8">
            <v>58</v>
          </cell>
          <cell r="H8">
            <v>28.08</v>
          </cell>
          <cell r="I8" t="str">
            <v>NE</v>
          </cell>
          <cell r="J8">
            <v>48.96</v>
          </cell>
          <cell r="K8">
            <v>2.8</v>
          </cell>
        </row>
        <row r="9">
          <cell r="B9">
            <v>19.183333333333334</v>
          </cell>
          <cell r="C9">
            <v>22.1</v>
          </cell>
          <cell r="D9">
            <v>17.899999999999999</v>
          </cell>
          <cell r="E9">
            <v>92.458333333333329</v>
          </cell>
          <cell r="F9">
            <v>96</v>
          </cell>
          <cell r="G9">
            <v>78</v>
          </cell>
          <cell r="H9">
            <v>28.8</v>
          </cell>
          <cell r="I9" t="str">
            <v>SO</v>
          </cell>
          <cell r="J9">
            <v>48.24</v>
          </cell>
          <cell r="K9">
            <v>19.799999999999997</v>
          </cell>
        </row>
        <row r="10">
          <cell r="B10">
            <v>18.104166666666664</v>
          </cell>
          <cell r="C10">
            <v>24.3</v>
          </cell>
          <cell r="D10">
            <v>13.4</v>
          </cell>
          <cell r="E10">
            <v>72.833333333333329</v>
          </cell>
          <cell r="F10">
            <v>95</v>
          </cell>
          <cell r="G10">
            <v>32</v>
          </cell>
          <cell r="H10">
            <v>14.76</v>
          </cell>
          <cell r="I10" t="str">
            <v>S</v>
          </cell>
          <cell r="J10">
            <v>25.2</v>
          </cell>
          <cell r="K10">
            <v>0.2</v>
          </cell>
        </row>
        <row r="11">
          <cell r="B11">
            <v>17.80833333333333</v>
          </cell>
          <cell r="C11">
            <v>24.6</v>
          </cell>
          <cell r="D11">
            <v>11.4</v>
          </cell>
          <cell r="E11">
            <v>60.208333333333336</v>
          </cell>
          <cell r="F11">
            <v>84</v>
          </cell>
          <cell r="G11">
            <v>32</v>
          </cell>
          <cell r="H11">
            <v>12.24</v>
          </cell>
          <cell r="I11" t="str">
            <v>S</v>
          </cell>
          <cell r="J11">
            <v>30.240000000000002</v>
          </cell>
          <cell r="K11">
            <v>0</v>
          </cell>
        </row>
        <row r="12">
          <cell r="B12">
            <v>15.895833333333334</v>
          </cell>
          <cell r="C12">
            <v>23.1</v>
          </cell>
          <cell r="D12">
            <v>7.7</v>
          </cell>
          <cell r="E12">
            <v>70.916666666666671</v>
          </cell>
          <cell r="F12">
            <v>98</v>
          </cell>
          <cell r="G12">
            <v>33</v>
          </cell>
          <cell r="H12">
            <v>12.6</v>
          </cell>
          <cell r="I12" t="str">
            <v>L</v>
          </cell>
          <cell r="J12">
            <v>27.720000000000002</v>
          </cell>
          <cell r="K12">
            <v>0</v>
          </cell>
        </row>
        <row r="13">
          <cell r="B13">
            <v>17.074999999999999</v>
          </cell>
          <cell r="C13">
            <v>25.5</v>
          </cell>
          <cell r="D13">
            <v>10.199999999999999</v>
          </cell>
          <cell r="E13">
            <v>66.041666666666671</v>
          </cell>
          <cell r="F13">
            <v>92</v>
          </cell>
          <cell r="G13">
            <v>33</v>
          </cell>
          <cell r="H13">
            <v>15.48</v>
          </cell>
          <cell r="I13" t="str">
            <v>NE</v>
          </cell>
          <cell r="J13">
            <v>24.840000000000003</v>
          </cell>
          <cell r="K13">
            <v>0</v>
          </cell>
        </row>
        <row r="14">
          <cell r="B14">
            <v>18.224999999999998</v>
          </cell>
          <cell r="C14">
            <v>26.5</v>
          </cell>
          <cell r="D14">
            <v>11.1</v>
          </cell>
          <cell r="E14">
            <v>59.708333333333336</v>
          </cell>
          <cell r="F14">
            <v>84</v>
          </cell>
          <cell r="G14">
            <v>29</v>
          </cell>
          <cell r="H14">
            <v>15.48</v>
          </cell>
          <cell r="I14" t="str">
            <v>NE</v>
          </cell>
          <cell r="J14">
            <v>28.44</v>
          </cell>
          <cell r="K14">
            <v>0</v>
          </cell>
        </row>
        <row r="15">
          <cell r="B15">
            <v>19.829166666666662</v>
          </cell>
          <cell r="C15">
            <v>28.4</v>
          </cell>
          <cell r="D15">
            <v>12.1</v>
          </cell>
          <cell r="E15">
            <v>61.875</v>
          </cell>
          <cell r="F15">
            <v>88</v>
          </cell>
          <cell r="G15">
            <v>37</v>
          </cell>
          <cell r="H15">
            <v>14.76</v>
          </cell>
          <cell r="I15" t="str">
            <v>NE</v>
          </cell>
          <cell r="J15">
            <v>24.48</v>
          </cell>
          <cell r="K15">
            <v>0</v>
          </cell>
        </row>
        <row r="16">
          <cell r="B16">
            <v>19.891666666666669</v>
          </cell>
          <cell r="C16">
            <v>26.7</v>
          </cell>
          <cell r="D16">
            <v>15.4</v>
          </cell>
          <cell r="E16">
            <v>77.083333333333329</v>
          </cell>
          <cell r="F16">
            <v>95</v>
          </cell>
          <cell r="G16">
            <v>53</v>
          </cell>
          <cell r="H16">
            <v>16.920000000000002</v>
          </cell>
          <cell r="I16" t="str">
            <v>NE</v>
          </cell>
          <cell r="J16">
            <v>29.16</v>
          </cell>
          <cell r="K16">
            <v>0</v>
          </cell>
        </row>
        <row r="17">
          <cell r="B17">
            <v>19.616666666666667</v>
          </cell>
          <cell r="C17">
            <v>22.5</v>
          </cell>
          <cell r="D17">
            <v>17.399999999999999</v>
          </cell>
          <cell r="E17">
            <v>89</v>
          </cell>
          <cell r="F17">
            <v>95</v>
          </cell>
          <cell r="G17">
            <v>76</v>
          </cell>
          <cell r="H17">
            <v>26.64</v>
          </cell>
          <cell r="I17" t="str">
            <v>SE</v>
          </cell>
          <cell r="J17">
            <v>44.64</v>
          </cell>
          <cell r="K17">
            <v>15.000000000000002</v>
          </cell>
        </row>
        <row r="18">
          <cell r="B18">
            <v>17.983333333333334</v>
          </cell>
          <cell r="C18">
            <v>18.600000000000001</v>
          </cell>
          <cell r="D18">
            <v>17.2</v>
          </cell>
          <cell r="E18">
            <v>94.875</v>
          </cell>
          <cell r="F18">
            <v>96</v>
          </cell>
          <cell r="G18">
            <v>91</v>
          </cell>
          <cell r="H18">
            <v>16.920000000000002</v>
          </cell>
          <cell r="I18" t="str">
            <v>SE</v>
          </cell>
          <cell r="J18">
            <v>30.96</v>
          </cell>
          <cell r="K18">
            <v>62</v>
          </cell>
        </row>
        <row r="19">
          <cell r="B19">
            <v>22.241666666666664</v>
          </cell>
          <cell r="C19">
            <v>31.1</v>
          </cell>
          <cell r="D19">
            <v>17.3</v>
          </cell>
          <cell r="E19">
            <v>80.458333333333329</v>
          </cell>
          <cell r="F19">
            <v>95</v>
          </cell>
          <cell r="G19">
            <v>49</v>
          </cell>
          <cell r="H19">
            <v>20.16</v>
          </cell>
          <cell r="I19" t="str">
            <v>N</v>
          </cell>
          <cell r="J19">
            <v>36.36</v>
          </cell>
          <cell r="K19">
            <v>0</v>
          </cell>
        </row>
        <row r="20">
          <cell r="B20">
            <v>19.558333333333337</v>
          </cell>
          <cell r="C20">
            <v>25.2</v>
          </cell>
          <cell r="D20">
            <v>15.4</v>
          </cell>
          <cell r="E20">
            <v>89.208333333333329</v>
          </cell>
          <cell r="F20">
            <v>96</v>
          </cell>
          <cell r="G20">
            <v>74</v>
          </cell>
          <cell r="H20">
            <v>19.8</v>
          </cell>
          <cell r="I20" t="str">
            <v>SO</v>
          </cell>
          <cell r="J20">
            <v>52.2</v>
          </cell>
          <cell r="K20">
            <v>2.4</v>
          </cell>
        </row>
        <row r="21">
          <cell r="B21">
            <v>16.725000000000001</v>
          </cell>
          <cell r="C21">
            <v>24.5</v>
          </cell>
          <cell r="D21">
            <v>11</v>
          </cell>
          <cell r="E21">
            <v>81.458333333333329</v>
          </cell>
          <cell r="F21">
            <v>95</v>
          </cell>
          <cell r="G21">
            <v>64</v>
          </cell>
          <cell r="H21">
            <v>10.08</v>
          </cell>
          <cell r="I21" t="str">
            <v>S</v>
          </cell>
          <cell r="J21">
            <v>25.2</v>
          </cell>
          <cell r="K21">
            <v>0</v>
          </cell>
        </row>
        <row r="22">
          <cell r="B22">
            <v>20.133333333333336</v>
          </cell>
          <cell r="C22">
            <v>25.6</v>
          </cell>
          <cell r="D22">
            <v>16.3</v>
          </cell>
          <cell r="E22">
            <v>84.791666666666671</v>
          </cell>
          <cell r="F22">
            <v>97</v>
          </cell>
          <cell r="G22">
            <v>62</v>
          </cell>
          <cell r="H22">
            <v>18.720000000000002</v>
          </cell>
          <cell r="I22" t="str">
            <v>L</v>
          </cell>
          <cell r="J22">
            <v>30.6</v>
          </cell>
          <cell r="K22">
            <v>0</v>
          </cell>
        </row>
        <row r="23">
          <cell r="B23">
            <v>21.800000000000008</v>
          </cell>
          <cell r="C23">
            <v>26.5</v>
          </cell>
          <cell r="D23">
            <v>18.5</v>
          </cell>
          <cell r="E23">
            <v>81.666666666666671</v>
          </cell>
          <cell r="F23">
            <v>92</v>
          </cell>
          <cell r="G23">
            <v>64</v>
          </cell>
          <cell r="H23">
            <v>14.4</v>
          </cell>
          <cell r="I23" t="str">
            <v>L</v>
          </cell>
          <cell r="J23">
            <v>24.48</v>
          </cell>
          <cell r="K23">
            <v>0</v>
          </cell>
        </row>
        <row r="24">
          <cell r="B24">
            <v>22.704166666666666</v>
          </cell>
          <cell r="C24">
            <v>27.9</v>
          </cell>
          <cell r="D24">
            <v>19.2</v>
          </cell>
          <cell r="E24">
            <v>83.333333333333329</v>
          </cell>
          <cell r="F24">
            <v>96</v>
          </cell>
          <cell r="G24">
            <v>60</v>
          </cell>
          <cell r="H24">
            <v>9.7200000000000006</v>
          </cell>
          <cell r="I24" t="str">
            <v>S</v>
          </cell>
          <cell r="J24">
            <v>16.559999999999999</v>
          </cell>
          <cell r="K24">
            <v>0</v>
          </cell>
        </row>
        <row r="25">
          <cell r="B25">
            <v>22.158333333333335</v>
          </cell>
          <cell r="C25">
            <v>28.1</v>
          </cell>
          <cell r="D25">
            <v>19</v>
          </cell>
          <cell r="E25">
            <v>85.75</v>
          </cell>
          <cell r="F25">
            <v>97</v>
          </cell>
          <cell r="G25">
            <v>57</v>
          </cell>
          <cell r="H25">
            <v>11.879999999999999</v>
          </cell>
          <cell r="I25" t="str">
            <v>S</v>
          </cell>
          <cell r="J25">
            <v>20.88</v>
          </cell>
          <cell r="K25">
            <v>0</v>
          </cell>
        </row>
        <row r="26">
          <cell r="B26">
            <v>21.474999999999994</v>
          </cell>
          <cell r="C26">
            <v>26.3</v>
          </cell>
          <cell r="D26">
            <v>18.899999999999999</v>
          </cell>
          <cell r="E26">
            <v>87.75</v>
          </cell>
          <cell r="F26">
            <v>96</v>
          </cell>
          <cell r="G26">
            <v>66</v>
          </cell>
          <cell r="H26">
            <v>22.32</v>
          </cell>
          <cell r="I26" t="str">
            <v>S</v>
          </cell>
          <cell r="J26">
            <v>37.800000000000004</v>
          </cell>
          <cell r="K26">
            <v>4</v>
          </cell>
        </row>
        <row r="27">
          <cell r="B27">
            <v>19.550000000000004</v>
          </cell>
          <cell r="C27">
            <v>21</v>
          </cell>
          <cell r="D27">
            <v>18.600000000000001</v>
          </cell>
          <cell r="E27">
            <v>93.458333333333329</v>
          </cell>
          <cell r="F27">
            <v>96</v>
          </cell>
          <cell r="G27">
            <v>86</v>
          </cell>
          <cell r="H27">
            <v>12.24</v>
          </cell>
          <cell r="I27" t="str">
            <v>S</v>
          </cell>
          <cell r="J27">
            <v>25.92</v>
          </cell>
          <cell r="K27">
            <v>1</v>
          </cell>
        </row>
        <row r="28">
          <cell r="B28">
            <v>19.183333333333334</v>
          </cell>
          <cell r="C28">
            <v>22.9</v>
          </cell>
          <cell r="D28">
            <v>17.7</v>
          </cell>
          <cell r="E28">
            <v>90.833333333333329</v>
          </cell>
          <cell r="F28">
            <v>97</v>
          </cell>
          <cell r="G28">
            <v>69</v>
          </cell>
          <cell r="H28">
            <v>11.520000000000001</v>
          </cell>
          <cell r="I28" t="str">
            <v>SE</v>
          </cell>
          <cell r="J28">
            <v>20.52</v>
          </cell>
          <cell r="K28">
            <v>8</v>
          </cell>
        </row>
        <row r="29">
          <cell r="B29">
            <v>17.945833333333329</v>
          </cell>
          <cell r="C29">
            <v>23.2</v>
          </cell>
          <cell r="D29">
            <v>14.3</v>
          </cell>
          <cell r="E29">
            <v>87.541666666666671</v>
          </cell>
          <cell r="F29">
            <v>97</v>
          </cell>
          <cell r="G29">
            <v>63</v>
          </cell>
          <cell r="H29">
            <v>12.6</v>
          </cell>
          <cell r="I29" t="str">
            <v>S</v>
          </cell>
          <cell r="J29">
            <v>23.400000000000002</v>
          </cell>
          <cell r="K29">
            <v>0</v>
          </cell>
        </row>
        <row r="30">
          <cell r="B30">
            <v>18.220833333333331</v>
          </cell>
          <cell r="C30">
            <v>24.7</v>
          </cell>
          <cell r="D30">
            <v>13.3</v>
          </cell>
          <cell r="E30">
            <v>81.416666666666671</v>
          </cell>
          <cell r="F30">
            <v>97</v>
          </cell>
          <cell r="G30">
            <v>52</v>
          </cell>
          <cell r="H30">
            <v>19.079999999999998</v>
          </cell>
          <cell r="I30" t="str">
            <v>NE</v>
          </cell>
          <cell r="J30">
            <v>37.080000000000005</v>
          </cell>
          <cell r="K30">
            <v>0.2</v>
          </cell>
        </row>
        <row r="31">
          <cell r="B31">
            <v>21.037500000000005</v>
          </cell>
          <cell r="C31">
            <v>27.1</v>
          </cell>
          <cell r="D31">
            <v>18</v>
          </cell>
          <cell r="E31">
            <v>84.833333333333329</v>
          </cell>
          <cell r="F31">
            <v>94</v>
          </cell>
          <cell r="G31">
            <v>65</v>
          </cell>
          <cell r="H31">
            <v>12.96</v>
          </cell>
          <cell r="I31" t="str">
            <v>NE</v>
          </cell>
          <cell r="J31">
            <v>20.88</v>
          </cell>
          <cell r="K31">
            <v>0.8</v>
          </cell>
        </row>
        <row r="32">
          <cell r="B32">
            <v>19.773913043478256</v>
          </cell>
          <cell r="C32">
            <v>23.8</v>
          </cell>
          <cell r="D32">
            <v>16.399999999999999</v>
          </cell>
          <cell r="E32">
            <v>92.086956521739125</v>
          </cell>
          <cell r="F32">
            <v>96</v>
          </cell>
          <cell r="G32">
            <v>81</v>
          </cell>
          <cell r="H32">
            <v>26.28</v>
          </cell>
          <cell r="I32" t="str">
            <v>NE</v>
          </cell>
          <cell r="J32">
            <v>39.96</v>
          </cell>
          <cell r="K32">
            <v>7</v>
          </cell>
        </row>
        <row r="33">
          <cell r="B33">
            <v>21.533333333333335</v>
          </cell>
          <cell r="C33">
            <v>30</v>
          </cell>
          <cell r="D33">
            <v>17.899999999999999</v>
          </cell>
          <cell r="E33">
            <v>85.375</v>
          </cell>
          <cell r="F33">
            <v>96</v>
          </cell>
          <cell r="G33">
            <v>56</v>
          </cell>
          <cell r="H33">
            <v>23.759999999999998</v>
          </cell>
          <cell r="I33" t="str">
            <v>NE</v>
          </cell>
          <cell r="J33">
            <v>42.480000000000004</v>
          </cell>
          <cell r="K33">
            <v>0.8</v>
          </cell>
        </row>
        <row r="34">
          <cell r="B34">
            <v>18.129166666666666</v>
          </cell>
          <cell r="C34">
            <v>24.6</v>
          </cell>
          <cell r="D34">
            <v>12.5</v>
          </cell>
          <cell r="E34">
            <v>68.583333333333329</v>
          </cell>
          <cell r="F34">
            <v>96</v>
          </cell>
          <cell r="G34">
            <v>30</v>
          </cell>
          <cell r="H34">
            <v>17.64</v>
          </cell>
          <cell r="I34" t="str">
            <v>S</v>
          </cell>
          <cell r="J34">
            <v>39.6</v>
          </cell>
          <cell r="K34">
            <v>0</v>
          </cell>
        </row>
        <row r="35">
          <cell r="B35">
            <v>15.229166666666666</v>
          </cell>
          <cell r="C35">
            <v>24.8</v>
          </cell>
          <cell r="D35">
            <v>6.8</v>
          </cell>
          <cell r="E35">
            <v>78.333333333333329</v>
          </cell>
          <cell r="F35">
            <v>95</v>
          </cell>
          <cell r="G35">
            <v>65</v>
          </cell>
          <cell r="H35">
            <v>21.240000000000002</v>
          </cell>
          <cell r="I35" t="str">
            <v>NE</v>
          </cell>
          <cell r="J35">
            <v>36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21.791666666666671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25.691666666666666</v>
          </cell>
          <cell r="C5">
            <v>32.6</v>
          </cell>
          <cell r="D5">
            <v>20.2</v>
          </cell>
          <cell r="E5">
            <v>57.875</v>
          </cell>
          <cell r="F5">
            <v>75</v>
          </cell>
          <cell r="G5">
            <v>32</v>
          </cell>
          <cell r="H5">
            <v>12.96</v>
          </cell>
          <cell r="I5" t="str">
            <v>L</v>
          </cell>
          <cell r="J5">
            <v>26.64</v>
          </cell>
          <cell r="K5">
            <v>0</v>
          </cell>
        </row>
        <row r="6">
          <cell r="B6">
            <v>25.970833333333331</v>
          </cell>
          <cell r="C6">
            <v>33.1</v>
          </cell>
          <cell r="D6">
            <v>20</v>
          </cell>
          <cell r="E6">
            <v>60.666666666666664</v>
          </cell>
          <cell r="F6">
            <v>82</v>
          </cell>
          <cell r="G6">
            <v>34</v>
          </cell>
          <cell r="H6">
            <v>15.48</v>
          </cell>
          <cell r="I6" t="str">
            <v>NE</v>
          </cell>
          <cell r="J6">
            <v>30.240000000000002</v>
          </cell>
          <cell r="K6">
            <v>0</v>
          </cell>
        </row>
        <row r="7">
          <cell r="B7">
            <v>26.508333333333329</v>
          </cell>
          <cell r="C7">
            <v>34</v>
          </cell>
          <cell r="D7">
            <v>19.7</v>
          </cell>
          <cell r="E7">
            <v>58.75</v>
          </cell>
          <cell r="F7">
            <v>88</v>
          </cell>
          <cell r="G7">
            <v>28</v>
          </cell>
          <cell r="H7">
            <v>22.68</v>
          </cell>
          <cell r="I7" t="str">
            <v>L</v>
          </cell>
          <cell r="J7">
            <v>40.680000000000007</v>
          </cell>
          <cell r="K7">
            <v>0</v>
          </cell>
        </row>
        <row r="8">
          <cell r="B8">
            <v>26.333333333333332</v>
          </cell>
          <cell r="C8">
            <v>33.299999999999997</v>
          </cell>
          <cell r="D8">
            <v>19.8</v>
          </cell>
          <cell r="E8">
            <v>58.625</v>
          </cell>
          <cell r="F8">
            <v>84</v>
          </cell>
          <cell r="G8">
            <v>28</v>
          </cell>
          <cell r="H8">
            <v>17.64</v>
          </cell>
          <cell r="I8" t="str">
            <v>N</v>
          </cell>
          <cell r="J8">
            <v>34.92</v>
          </cell>
          <cell r="K8">
            <v>0</v>
          </cell>
        </row>
        <row r="9">
          <cell r="B9">
            <v>19.970833333333335</v>
          </cell>
          <cell r="C9">
            <v>25.3</v>
          </cell>
          <cell r="D9">
            <v>18.100000000000001</v>
          </cell>
          <cell r="E9">
            <v>83.875</v>
          </cell>
          <cell r="F9">
            <v>93</v>
          </cell>
          <cell r="G9">
            <v>69</v>
          </cell>
          <cell r="H9">
            <v>26.28</v>
          </cell>
          <cell r="I9" t="str">
            <v>S</v>
          </cell>
          <cell r="J9">
            <v>47.16</v>
          </cell>
          <cell r="K9">
            <v>1.4</v>
          </cell>
        </row>
        <row r="10">
          <cell r="B10">
            <v>19.354166666666671</v>
          </cell>
          <cell r="C10">
            <v>25.2</v>
          </cell>
          <cell r="D10">
            <v>14.3</v>
          </cell>
          <cell r="E10">
            <v>69.541666666666671</v>
          </cell>
          <cell r="F10">
            <v>94</v>
          </cell>
          <cell r="G10">
            <v>28</v>
          </cell>
          <cell r="H10">
            <v>16.920000000000002</v>
          </cell>
          <cell r="I10" t="str">
            <v>S</v>
          </cell>
          <cell r="J10">
            <v>33.119999999999997</v>
          </cell>
          <cell r="K10">
            <v>0</v>
          </cell>
        </row>
        <row r="11">
          <cell r="B11">
            <v>18.770833333333336</v>
          </cell>
          <cell r="C11">
            <v>24.5</v>
          </cell>
          <cell r="D11">
            <v>13.4</v>
          </cell>
          <cell r="E11">
            <v>50.541666666666664</v>
          </cell>
          <cell r="F11">
            <v>72</v>
          </cell>
          <cell r="G11">
            <v>21</v>
          </cell>
          <cell r="H11">
            <v>16.920000000000002</v>
          </cell>
          <cell r="I11" t="str">
            <v>S</v>
          </cell>
          <cell r="J11">
            <v>36</v>
          </cell>
          <cell r="K11">
            <v>0</v>
          </cell>
        </row>
        <row r="12">
          <cell r="B12">
            <v>18.279166666666669</v>
          </cell>
          <cell r="C12">
            <v>25.1</v>
          </cell>
          <cell r="D12">
            <v>12.6</v>
          </cell>
          <cell r="E12">
            <v>58.541666666666664</v>
          </cell>
          <cell r="F12">
            <v>85</v>
          </cell>
          <cell r="G12">
            <v>32</v>
          </cell>
          <cell r="H12">
            <v>11.520000000000001</v>
          </cell>
          <cell r="I12" t="str">
            <v>S</v>
          </cell>
          <cell r="J12">
            <v>22.32</v>
          </cell>
          <cell r="K12">
            <v>0</v>
          </cell>
        </row>
        <row r="13">
          <cell r="B13">
            <v>19.1875</v>
          </cell>
          <cell r="C13">
            <v>27.3</v>
          </cell>
          <cell r="D13">
            <v>13</v>
          </cell>
          <cell r="E13">
            <v>52.833333333333336</v>
          </cell>
          <cell r="F13">
            <v>75</v>
          </cell>
          <cell r="G13">
            <v>27</v>
          </cell>
          <cell r="H13">
            <v>11.520000000000001</v>
          </cell>
          <cell r="I13" t="str">
            <v>L</v>
          </cell>
          <cell r="J13">
            <v>23.040000000000003</v>
          </cell>
          <cell r="K13">
            <v>0</v>
          </cell>
        </row>
        <row r="14">
          <cell r="B14">
            <v>20.358333333333334</v>
          </cell>
          <cell r="C14">
            <v>28.8</v>
          </cell>
          <cell r="D14">
            <v>13.5</v>
          </cell>
          <cell r="E14">
            <v>46.583333333333336</v>
          </cell>
          <cell r="F14">
            <v>70</v>
          </cell>
          <cell r="G14">
            <v>20</v>
          </cell>
          <cell r="H14">
            <v>13.68</v>
          </cell>
          <cell r="I14" t="str">
            <v>L</v>
          </cell>
          <cell r="J14">
            <v>27</v>
          </cell>
          <cell r="K14">
            <v>0</v>
          </cell>
        </row>
        <row r="15">
          <cell r="B15">
            <v>22.087499999999995</v>
          </cell>
          <cell r="C15">
            <v>31.1</v>
          </cell>
          <cell r="D15">
            <v>15.6</v>
          </cell>
          <cell r="E15">
            <v>48.291666666666664</v>
          </cell>
          <cell r="F15">
            <v>64</v>
          </cell>
          <cell r="G15">
            <v>27</v>
          </cell>
          <cell r="H15">
            <v>11.879999999999999</v>
          </cell>
          <cell r="I15" t="str">
            <v>L</v>
          </cell>
          <cell r="J15">
            <v>22.68</v>
          </cell>
          <cell r="K15">
            <v>0</v>
          </cell>
        </row>
        <row r="16">
          <cell r="B16">
            <v>23.762499999999999</v>
          </cell>
          <cell r="C16">
            <v>32.799999999999997</v>
          </cell>
          <cell r="D16">
            <v>17.600000000000001</v>
          </cell>
          <cell r="E16">
            <v>58.541666666666664</v>
          </cell>
          <cell r="F16">
            <v>86</v>
          </cell>
          <cell r="G16">
            <v>31</v>
          </cell>
          <cell r="H16">
            <v>22.32</v>
          </cell>
          <cell r="I16" t="str">
            <v>L</v>
          </cell>
          <cell r="J16">
            <v>41.76</v>
          </cell>
          <cell r="K16">
            <v>0.2</v>
          </cell>
        </row>
        <row r="17">
          <cell r="B17">
            <v>23.145833333333332</v>
          </cell>
          <cell r="C17">
            <v>31.3</v>
          </cell>
          <cell r="D17">
            <v>18.899999999999999</v>
          </cell>
          <cell r="E17">
            <v>72.75</v>
          </cell>
          <cell r="F17">
            <v>94</v>
          </cell>
          <cell r="G17">
            <v>37</v>
          </cell>
          <cell r="H17">
            <v>21.6</v>
          </cell>
          <cell r="I17" t="str">
            <v>NE</v>
          </cell>
          <cell r="J17">
            <v>53.28</v>
          </cell>
          <cell r="K17">
            <v>7.8000000000000016</v>
          </cell>
        </row>
        <row r="18">
          <cell r="B18">
            <v>19.937499999999996</v>
          </cell>
          <cell r="C18">
            <v>22.5</v>
          </cell>
          <cell r="D18">
            <v>18.100000000000001</v>
          </cell>
          <cell r="E18">
            <v>85.083333333333329</v>
          </cell>
          <cell r="F18">
            <v>93</v>
          </cell>
          <cell r="G18">
            <v>73</v>
          </cell>
          <cell r="H18">
            <v>17.64</v>
          </cell>
          <cell r="I18" t="str">
            <v>SE</v>
          </cell>
          <cell r="J18">
            <v>36</v>
          </cell>
          <cell r="K18">
            <v>0.4</v>
          </cell>
        </row>
        <row r="19">
          <cell r="B19">
            <v>23.275000000000006</v>
          </cell>
          <cell r="C19">
            <v>32.799999999999997</v>
          </cell>
          <cell r="D19">
            <v>17.7</v>
          </cell>
          <cell r="E19">
            <v>73.833333333333329</v>
          </cell>
          <cell r="F19">
            <v>94</v>
          </cell>
          <cell r="G19">
            <v>41</v>
          </cell>
          <cell r="H19">
            <v>18</v>
          </cell>
          <cell r="I19" t="str">
            <v>NE</v>
          </cell>
          <cell r="J19">
            <v>33.480000000000004</v>
          </cell>
          <cell r="K19">
            <v>0</v>
          </cell>
        </row>
        <row r="20">
          <cell r="B20">
            <v>22.541666666666668</v>
          </cell>
          <cell r="C20">
            <v>25.3</v>
          </cell>
          <cell r="D20">
            <v>16.3</v>
          </cell>
          <cell r="E20">
            <v>81.208333333333329</v>
          </cell>
          <cell r="F20">
            <v>91</v>
          </cell>
          <cell r="G20">
            <v>70</v>
          </cell>
          <cell r="H20">
            <v>16.920000000000002</v>
          </cell>
          <cell r="I20" t="str">
            <v>S</v>
          </cell>
          <cell r="J20">
            <v>32.76</v>
          </cell>
          <cell r="K20">
            <v>0</v>
          </cell>
        </row>
        <row r="21">
          <cell r="B21">
            <v>19.233333333333331</v>
          </cell>
          <cell r="C21">
            <v>26.7</v>
          </cell>
          <cell r="D21">
            <v>14.4</v>
          </cell>
          <cell r="E21">
            <v>76.708333333333329</v>
          </cell>
          <cell r="F21">
            <v>91</v>
          </cell>
          <cell r="G21">
            <v>54</v>
          </cell>
          <cell r="H21">
            <v>15.48</v>
          </cell>
          <cell r="I21" t="str">
            <v>SO</v>
          </cell>
          <cell r="J21">
            <v>29.880000000000003</v>
          </cell>
          <cell r="K21">
            <v>0</v>
          </cell>
        </row>
        <row r="22">
          <cell r="B22">
            <v>21.8125</v>
          </cell>
          <cell r="C22">
            <v>27.3</v>
          </cell>
          <cell r="D22">
            <v>17.100000000000001</v>
          </cell>
          <cell r="E22">
            <v>75.041666666666671</v>
          </cell>
          <cell r="F22">
            <v>90</v>
          </cell>
          <cell r="G22">
            <v>53</v>
          </cell>
          <cell r="H22">
            <v>13.32</v>
          </cell>
          <cell r="I22" t="str">
            <v>L</v>
          </cell>
          <cell r="J22">
            <v>28.08</v>
          </cell>
          <cell r="K22">
            <v>0</v>
          </cell>
        </row>
        <row r="23">
          <cell r="B23">
            <v>23.679166666666664</v>
          </cell>
          <cell r="C23">
            <v>30.3</v>
          </cell>
          <cell r="D23">
            <v>19.100000000000001</v>
          </cell>
          <cell r="E23">
            <v>71.5</v>
          </cell>
          <cell r="F23">
            <v>88</v>
          </cell>
          <cell r="G23">
            <v>45</v>
          </cell>
          <cell r="H23">
            <v>13.32</v>
          </cell>
          <cell r="I23" t="str">
            <v>L</v>
          </cell>
          <cell r="J23">
            <v>23.400000000000002</v>
          </cell>
          <cell r="K23">
            <v>0</v>
          </cell>
        </row>
        <row r="24">
          <cell r="B24">
            <v>24.441666666666666</v>
          </cell>
          <cell r="C24">
            <v>30.5</v>
          </cell>
          <cell r="D24">
            <v>19.899999999999999</v>
          </cell>
          <cell r="E24">
            <v>72.375</v>
          </cell>
          <cell r="F24">
            <v>92</v>
          </cell>
          <cell r="G24">
            <v>46</v>
          </cell>
          <cell r="H24">
            <v>11.16</v>
          </cell>
          <cell r="I24" t="str">
            <v>S</v>
          </cell>
          <cell r="J24">
            <v>21.96</v>
          </cell>
          <cell r="K24">
            <v>0</v>
          </cell>
        </row>
        <row r="25">
          <cell r="B25">
            <v>24.241666666666671</v>
          </cell>
          <cell r="C25">
            <v>30.8</v>
          </cell>
          <cell r="D25">
            <v>20</v>
          </cell>
          <cell r="E25">
            <v>74.583333333333329</v>
          </cell>
          <cell r="F25">
            <v>94</v>
          </cell>
          <cell r="G25">
            <v>46</v>
          </cell>
          <cell r="H25">
            <v>12.6</v>
          </cell>
          <cell r="I25" t="str">
            <v>S</v>
          </cell>
          <cell r="J25">
            <v>23.400000000000002</v>
          </cell>
          <cell r="K25">
            <v>0</v>
          </cell>
        </row>
        <row r="26">
          <cell r="B26">
            <v>23.541666666666668</v>
          </cell>
          <cell r="C26">
            <v>28.3</v>
          </cell>
          <cell r="D26">
            <v>20.2</v>
          </cell>
          <cell r="E26">
            <v>80.833333333333329</v>
          </cell>
          <cell r="F26">
            <v>96</v>
          </cell>
          <cell r="G26">
            <v>57</v>
          </cell>
          <cell r="H26">
            <v>13.32</v>
          </cell>
          <cell r="I26" t="str">
            <v>S</v>
          </cell>
          <cell r="J26">
            <v>30.240000000000002</v>
          </cell>
          <cell r="K26">
            <v>21.599999999999998</v>
          </cell>
        </row>
        <row r="27">
          <cell r="B27">
            <v>21.366666666666664</v>
          </cell>
          <cell r="C27">
            <v>25.7</v>
          </cell>
          <cell r="D27">
            <v>19.600000000000001</v>
          </cell>
          <cell r="E27">
            <v>88.416666666666671</v>
          </cell>
          <cell r="F27">
            <v>95</v>
          </cell>
          <cell r="G27">
            <v>67</v>
          </cell>
          <cell r="H27">
            <v>14.04</v>
          </cell>
          <cell r="I27" t="str">
            <v>S</v>
          </cell>
          <cell r="J27">
            <v>25.56</v>
          </cell>
          <cell r="K27">
            <v>0.6</v>
          </cell>
        </row>
        <row r="28">
          <cell r="B28">
            <v>19.666666666666668</v>
          </cell>
          <cell r="C28">
            <v>21.7</v>
          </cell>
          <cell r="D28">
            <v>18.2</v>
          </cell>
          <cell r="E28">
            <v>90.333333333333329</v>
          </cell>
          <cell r="F28">
            <v>95</v>
          </cell>
          <cell r="G28">
            <v>81</v>
          </cell>
          <cell r="H28">
            <v>13.32</v>
          </cell>
          <cell r="I28" t="str">
            <v>SE</v>
          </cell>
          <cell r="J28">
            <v>24.12</v>
          </cell>
          <cell r="K28">
            <v>2</v>
          </cell>
        </row>
        <row r="29">
          <cell r="B29">
            <v>18.849999999999998</v>
          </cell>
          <cell r="C29">
            <v>23.8</v>
          </cell>
          <cell r="D29">
            <v>16.100000000000001</v>
          </cell>
          <cell r="E29">
            <v>83.875</v>
          </cell>
          <cell r="F29">
            <v>98</v>
          </cell>
          <cell r="G29">
            <v>55</v>
          </cell>
          <cell r="H29">
            <v>12.6</v>
          </cell>
          <cell r="I29" t="str">
            <v>S</v>
          </cell>
          <cell r="J29">
            <v>23.040000000000003</v>
          </cell>
          <cell r="K29">
            <v>0</v>
          </cell>
        </row>
        <row r="30">
          <cell r="B30">
            <v>19.912500000000001</v>
          </cell>
          <cell r="C30">
            <v>26.7</v>
          </cell>
          <cell r="D30">
            <v>15</v>
          </cell>
          <cell r="E30">
            <v>72.208333333333329</v>
          </cell>
          <cell r="F30">
            <v>90</v>
          </cell>
          <cell r="G30">
            <v>45</v>
          </cell>
          <cell r="H30">
            <v>16.920000000000002</v>
          </cell>
          <cell r="I30" t="str">
            <v>L</v>
          </cell>
          <cell r="J30">
            <v>33.840000000000003</v>
          </cell>
          <cell r="K30">
            <v>0</v>
          </cell>
        </row>
        <row r="31">
          <cell r="B31">
            <v>22.174999999999997</v>
          </cell>
          <cell r="C31">
            <v>28.8</v>
          </cell>
          <cell r="D31">
            <v>18.399999999999999</v>
          </cell>
          <cell r="E31">
            <v>79.75</v>
          </cell>
          <cell r="F31">
            <v>95</v>
          </cell>
          <cell r="G31">
            <v>56</v>
          </cell>
          <cell r="H31">
            <v>12.96</v>
          </cell>
          <cell r="I31" t="str">
            <v>L</v>
          </cell>
          <cell r="J31">
            <v>32.4</v>
          </cell>
          <cell r="K31">
            <v>4.4000000000000004</v>
          </cell>
        </row>
        <row r="32">
          <cell r="B32">
            <v>22.454166666666666</v>
          </cell>
          <cell r="C32">
            <v>29.8</v>
          </cell>
          <cell r="D32">
            <v>19.600000000000001</v>
          </cell>
          <cell r="E32">
            <v>83.208333333333329</v>
          </cell>
          <cell r="F32">
            <v>96</v>
          </cell>
          <cell r="G32">
            <v>54</v>
          </cell>
          <cell r="H32">
            <v>30.6</v>
          </cell>
          <cell r="I32" t="str">
            <v>NE</v>
          </cell>
          <cell r="J32">
            <v>60.480000000000004</v>
          </cell>
          <cell r="K32">
            <v>4.4000000000000004</v>
          </cell>
        </row>
        <row r="33">
          <cell r="B33">
            <v>22.858333333333334</v>
          </cell>
          <cell r="C33">
            <v>30.7</v>
          </cell>
          <cell r="D33">
            <v>18.7</v>
          </cell>
          <cell r="E33">
            <v>83.291666666666671</v>
          </cell>
          <cell r="F33">
            <v>97</v>
          </cell>
          <cell r="G33">
            <v>49</v>
          </cell>
          <cell r="H33">
            <v>34.56</v>
          </cell>
          <cell r="I33" t="str">
            <v>L</v>
          </cell>
          <cell r="J33">
            <v>63.360000000000007</v>
          </cell>
          <cell r="K33">
            <v>2.8</v>
          </cell>
        </row>
        <row r="34">
          <cell r="B34">
            <v>19.945833333333329</v>
          </cell>
          <cell r="C34">
            <v>24.9</v>
          </cell>
          <cell r="D34">
            <v>16.399999999999999</v>
          </cell>
          <cell r="E34">
            <v>67.458333333333329</v>
          </cell>
          <cell r="F34">
            <v>91</v>
          </cell>
          <cell r="G34">
            <v>37</v>
          </cell>
          <cell r="H34">
            <v>18</v>
          </cell>
          <cell r="I34" t="str">
            <v>S</v>
          </cell>
          <cell r="J34">
            <v>39.96</v>
          </cell>
          <cell r="K34">
            <v>0.8</v>
          </cell>
        </row>
        <row r="35">
          <cell r="B35">
            <v>18.499999999999996</v>
          </cell>
          <cell r="C35">
            <v>26.9</v>
          </cell>
          <cell r="D35">
            <v>12.4</v>
          </cell>
          <cell r="E35">
            <v>67.708333333333329</v>
          </cell>
          <cell r="F35">
            <v>77</v>
          </cell>
          <cell r="G35">
            <v>55</v>
          </cell>
          <cell r="H35">
            <v>14.76</v>
          </cell>
          <cell r="I35" t="str">
            <v>S</v>
          </cell>
          <cell r="J35">
            <v>32.04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22.520833333333332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24.816666666666666</v>
          </cell>
          <cell r="C5">
            <v>32.5</v>
          </cell>
          <cell r="D5">
            <v>17</v>
          </cell>
          <cell r="E5">
            <v>70.875</v>
          </cell>
          <cell r="F5">
            <v>96</v>
          </cell>
          <cell r="G5">
            <v>37</v>
          </cell>
          <cell r="H5">
            <v>13.68</v>
          </cell>
          <cell r="I5" t="str">
            <v>N</v>
          </cell>
          <cell r="J5">
            <v>28.08</v>
          </cell>
          <cell r="K5">
            <v>0</v>
          </cell>
        </row>
        <row r="6">
          <cell r="B6">
            <v>25.570833333333336</v>
          </cell>
          <cell r="C6">
            <v>33.6</v>
          </cell>
          <cell r="D6">
            <v>17.899999999999999</v>
          </cell>
          <cell r="E6">
            <v>68.833333333333329</v>
          </cell>
          <cell r="F6">
            <v>95</v>
          </cell>
          <cell r="G6">
            <v>38</v>
          </cell>
          <cell r="H6">
            <v>17.64</v>
          </cell>
          <cell r="I6" t="str">
            <v>N</v>
          </cell>
          <cell r="J6">
            <v>33.840000000000003</v>
          </cell>
          <cell r="K6">
            <v>0</v>
          </cell>
        </row>
        <row r="7">
          <cell r="B7">
            <v>25.733333333333334</v>
          </cell>
          <cell r="C7">
            <v>33.1</v>
          </cell>
          <cell r="D7">
            <v>18.399999999999999</v>
          </cell>
          <cell r="E7">
            <v>67.5</v>
          </cell>
          <cell r="F7">
            <v>94</v>
          </cell>
          <cell r="G7">
            <v>36</v>
          </cell>
          <cell r="H7">
            <v>19.079999999999998</v>
          </cell>
          <cell r="I7" t="str">
            <v>N</v>
          </cell>
          <cell r="J7">
            <v>40.32</v>
          </cell>
          <cell r="K7">
            <v>0</v>
          </cell>
        </row>
        <row r="8">
          <cell r="B8">
            <v>25.283333333333331</v>
          </cell>
          <cell r="C8">
            <v>33</v>
          </cell>
          <cell r="D8">
            <v>19.100000000000001</v>
          </cell>
          <cell r="E8">
            <v>71.666666666666671</v>
          </cell>
          <cell r="F8">
            <v>92</v>
          </cell>
          <cell r="G8">
            <v>42</v>
          </cell>
          <cell r="H8">
            <v>14.04</v>
          </cell>
          <cell r="I8" t="str">
            <v>SE</v>
          </cell>
          <cell r="J8">
            <v>29.880000000000003</v>
          </cell>
          <cell r="K8">
            <v>0</v>
          </cell>
        </row>
        <row r="9">
          <cell r="B9">
            <v>21.308333333333334</v>
          </cell>
          <cell r="C9">
            <v>24.8</v>
          </cell>
          <cell r="D9">
            <v>19</v>
          </cell>
          <cell r="E9">
            <v>88.708333333333329</v>
          </cell>
          <cell r="F9">
            <v>96</v>
          </cell>
          <cell r="G9">
            <v>81</v>
          </cell>
          <cell r="H9">
            <v>9</v>
          </cell>
          <cell r="I9" t="str">
            <v>S</v>
          </cell>
          <cell r="J9">
            <v>27</v>
          </cell>
          <cell r="K9">
            <v>52.8</v>
          </cell>
        </row>
        <row r="10">
          <cell r="B10">
            <v>20.241666666666664</v>
          </cell>
          <cell r="C10">
            <v>26.6</v>
          </cell>
          <cell r="D10">
            <v>14.8</v>
          </cell>
          <cell r="E10">
            <v>73.958333333333329</v>
          </cell>
          <cell r="F10">
            <v>97</v>
          </cell>
          <cell r="G10">
            <v>31</v>
          </cell>
          <cell r="H10">
            <v>9</v>
          </cell>
          <cell r="I10" t="str">
            <v>S</v>
          </cell>
          <cell r="J10">
            <v>21.96</v>
          </cell>
          <cell r="K10">
            <v>0.4</v>
          </cell>
        </row>
        <row r="11">
          <cell r="B11">
            <v>18.479166666666668</v>
          </cell>
          <cell r="C11">
            <v>27.1</v>
          </cell>
          <cell r="D11">
            <v>10.6</v>
          </cell>
          <cell r="E11">
            <v>66.166666666666671</v>
          </cell>
          <cell r="F11">
            <v>96</v>
          </cell>
          <cell r="G11">
            <v>23</v>
          </cell>
          <cell r="H11">
            <v>5.7600000000000007</v>
          </cell>
          <cell r="I11" t="str">
            <v>S</v>
          </cell>
          <cell r="J11">
            <v>24.840000000000003</v>
          </cell>
          <cell r="K11">
            <v>0</v>
          </cell>
        </row>
        <row r="12">
          <cell r="B12">
            <v>17.283333333333331</v>
          </cell>
          <cell r="C12">
            <v>26.2</v>
          </cell>
          <cell r="D12">
            <v>10</v>
          </cell>
          <cell r="E12">
            <v>71.708333333333329</v>
          </cell>
          <cell r="F12">
            <v>94</v>
          </cell>
          <cell r="G12">
            <v>35</v>
          </cell>
          <cell r="H12">
            <v>7.9200000000000008</v>
          </cell>
          <cell r="I12" t="str">
            <v>S</v>
          </cell>
          <cell r="J12">
            <v>19.440000000000001</v>
          </cell>
          <cell r="K12">
            <v>0</v>
          </cell>
        </row>
        <row r="13">
          <cell r="B13">
            <v>18.966666666666669</v>
          </cell>
          <cell r="C13">
            <v>28.6</v>
          </cell>
          <cell r="D13">
            <v>10.4</v>
          </cell>
          <cell r="E13">
            <v>66.25</v>
          </cell>
          <cell r="F13">
            <v>95</v>
          </cell>
          <cell r="G13">
            <v>30</v>
          </cell>
          <cell r="H13">
            <v>11.16</v>
          </cell>
          <cell r="I13" t="str">
            <v>SE</v>
          </cell>
          <cell r="J13">
            <v>20.16</v>
          </cell>
          <cell r="K13">
            <v>0</v>
          </cell>
        </row>
        <row r="14">
          <cell r="B14">
            <v>19.837500000000002</v>
          </cell>
          <cell r="C14">
            <v>29.5</v>
          </cell>
          <cell r="D14">
            <v>10.6</v>
          </cell>
          <cell r="E14">
            <v>66.25</v>
          </cell>
          <cell r="F14">
            <v>95</v>
          </cell>
          <cell r="G14">
            <v>29</v>
          </cell>
          <cell r="H14">
            <v>12.6</v>
          </cell>
          <cell r="I14" t="str">
            <v>NE</v>
          </cell>
          <cell r="J14">
            <v>22.68</v>
          </cell>
          <cell r="K14">
            <v>0.2</v>
          </cell>
        </row>
        <row r="15">
          <cell r="B15">
            <v>22.058333333333337</v>
          </cell>
          <cell r="C15">
            <v>32</v>
          </cell>
          <cell r="D15">
            <v>14.2</v>
          </cell>
          <cell r="E15">
            <v>64.958333333333329</v>
          </cell>
          <cell r="F15">
            <v>89</v>
          </cell>
          <cell r="G15">
            <v>32</v>
          </cell>
          <cell r="H15">
            <v>11.520000000000001</v>
          </cell>
          <cell r="I15" t="str">
            <v>SE</v>
          </cell>
          <cell r="J15">
            <v>24.840000000000003</v>
          </cell>
          <cell r="K15">
            <v>0</v>
          </cell>
        </row>
        <row r="16">
          <cell r="B16">
            <v>22.783333333333335</v>
          </cell>
          <cell r="C16">
            <v>29.7</v>
          </cell>
          <cell r="D16">
            <v>16.5</v>
          </cell>
          <cell r="E16">
            <v>73.375</v>
          </cell>
          <cell r="F16">
            <v>93</v>
          </cell>
          <cell r="G16">
            <v>43</v>
          </cell>
          <cell r="H16">
            <v>14.76</v>
          </cell>
          <cell r="I16" t="str">
            <v>NE</v>
          </cell>
          <cell r="J16">
            <v>28.44</v>
          </cell>
          <cell r="K16">
            <v>0</v>
          </cell>
        </row>
        <row r="17">
          <cell r="B17">
            <v>24.920833333333334</v>
          </cell>
          <cell r="C17">
            <v>30.9</v>
          </cell>
          <cell r="D17">
            <v>20.399999999999999</v>
          </cell>
          <cell r="E17">
            <v>77.583333333333329</v>
          </cell>
          <cell r="F17">
            <v>93</v>
          </cell>
          <cell r="G17">
            <v>56</v>
          </cell>
          <cell r="H17">
            <v>18.720000000000002</v>
          </cell>
          <cell r="I17" t="str">
            <v>N</v>
          </cell>
          <cell r="J17">
            <v>33.840000000000003</v>
          </cell>
          <cell r="K17">
            <v>0</v>
          </cell>
        </row>
        <row r="18">
          <cell r="B18">
            <v>25.241666666666671</v>
          </cell>
          <cell r="C18">
            <v>31.1</v>
          </cell>
          <cell r="D18">
            <v>20.2</v>
          </cell>
          <cell r="E18">
            <v>74.541666666666671</v>
          </cell>
          <cell r="F18">
            <v>92</v>
          </cell>
          <cell r="G18">
            <v>54</v>
          </cell>
          <cell r="H18">
            <v>15.120000000000001</v>
          </cell>
          <cell r="I18" t="str">
            <v>N</v>
          </cell>
          <cell r="J18">
            <v>31.319999999999997</v>
          </cell>
          <cell r="K18">
            <v>0.4</v>
          </cell>
        </row>
        <row r="19">
          <cell r="B19">
            <v>25.220833333333331</v>
          </cell>
          <cell r="C19">
            <v>31.5</v>
          </cell>
          <cell r="D19">
            <v>20.7</v>
          </cell>
          <cell r="E19">
            <v>74.416666666666671</v>
          </cell>
          <cell r="F19">
            <v>90</v>
          </cell>
          <cell r="G19">
            <v>51</v>
          </cell>
          <cell r="H19">
            <v>15.120000000000001</v>
          </cell>
          <cell r="I19" t="str">
            <v>N</v>
          </cell>
          <cell r="J19">
            <v>30.6</v>
          </cell>
          <cell r="K19">
            <v>0</v>
          </cell>
        </row>
        <row r="20">
          <cell r="B20">
            <v>19.516666666666666</v>
          </cell>
          <cell r="C20">
            <v>26.3</v>
          </cell>
          <cell r="D20">
            <v>14.8</v>
          </cell>
          <cell r="E20">
            <v>89.541666666666671</v>
          </cell>
          <cell r="F20">
            <v>95</v>
          </cell>
          <cell r="G20">
            <v>73</v>
          </cell>
          <cell r="H20">
            <v>13.32</v>
          </cell>
          <cell r="I20" t="str">
            <v>SO</v>
          </cell>
          <cell r="J20">
            <v>29.880000000000003</v>
          </cell>
          <cell r="K20">
            <v>18.399999999999999</v>
          </cell>
        </row>
        <row r="21">
          <cell r="B21">
            <v>18.795833333333338</v>
          </cell>
          <cell r="C21">
            <v>26.5</v>
          </cell>
          <cell r="D21">
            <v>14.2</v>
          </cell>
          <cell r="E21">
            <v>78.5</v>
          </cell>
          <cell r="F21">
            <v>93</v>
          </cell>
          <cell r="G21">
            <v>57</v>
          </cell>
          <cell r="H21">
            <v>8.64</v>
          </cell>
          <cell r="I21" t="str">
            <v>SO</v>
          </cell>
          <cell r="J21">
            <v>21.96</v>
          </cell>
          <cell r="K21">
            <v>0</v>
          </cell>
        </row>
        <row r="22">
          <cell r="B22">
            <v>22.395833333333332</v>
          </cell>
          <cell r="C22">
            <v>30.2</v>
          </cell>
          <cell r="D22">
            <v>16.8</v>
          </cell>
          <cell r="E22">
            <v>79.791666666666671</v>
          </cell>
          <cell r="F22">
            <v>95</v>
          </cell>
          <cell r="G22">
            <v>56</v>
          </cell>
          <cell r="H22">
            <v>9.3600000000000012</v>
          </cell>
          <cell r="I22" t="str">
            <v>SE</v>
          </cell>
          <cell r="J22">
            <v>16.920000000000002</v>
          </cell>
          <cell r="K22">
            <v>0</v>
          </cell>
        </row>
        <row r="23">
          <cell r="B23">
            <v>23.766666666666666</v>
          </cell>
          <cell r="C23">
            <v>30.3</v>
          </cell>
          <cell r="D23">
            <v>18.7</v>
          </cell>
          <cell r="E23">
            <v>78.625</v>
          </cell>
          <cell r="F23">
            <v>95</v>
          </cell>
          <cell r="G23">
            <v>56</v>
          </cell>
          <cell r="H23">
            <v>8.64</v>
          </cell>
          <cell r="I23" t="str">
            <v>NO</v>
          </cell>
          <cell r="J23">
            <v>17.28</v>
          </cell>
          <cell r="K23">
            <v>0</v>
          </cell>
        </row>
        <row r="24">
          <cell r="B24">
            <v>22.962500000000002</v>
          </cell>
          <cell r="C24">
            <v>26.1</v>
          </cell>
          <cell r="D24">
            <v>20.100000000000001</v>
          </cell>
          <cell r="E24">
            <v>86.583333333333329</v>
          </cell>
          <cell r="F24">
            <v>96</v>
          </cell>
          <cell r="G24">
            <v>72</v>
          </cell>
          <cell r="H24">
            <v>13.68</v>
          </cell>
          <cell r="I24" t="str">
            <v>SO</v>
          </cell>
          <cell r="J24">
            <v>24.840000000000003</v>
          </cell>
          <cell r="K24">
            <v>0</v>
          </cell>
        </row>
        <row r="25">
          <cell r="B25">
            <v>23.041666666666661</v>
          </cell>
          <cell r="C25">
            <v>29.4</v>
          </cell>
          <cell r="D25">
            <v>19.600000000000001</v>
          </cell>
          <cell r="E25">
            <v>82.541666666666671</v>
          </cell>
          <cell r="F25">
            <v>95</v>
          </cell>
          <cell r="G25">
            <v>58</v>
          </cell>
          <cell r="H25">
            <v>6.48</v>
          </cell>
          <cell r="I25" t="str">
            <v>SO</v>
          </cell>
          <cell r="J25">
            <v>23.400000000000002</v>
          </cell>
          <cell r="K25">
            <v>0</v>
          </cell>
        </row>
        <row r="26">
          <cell r="B26">
            <v>22.924999999999997</v>
          </cell>
          <cell r="C26">
            <v>26.8</v>
          </cell>
          <cell r="D26">
            <v>20.2</v>
          </cell>
          <cell r="E26">
            <v>85.75</v>
          </cell>
          <cell r="F26">
            <v>96</v>
          </cell>
          <cell r="G26">
            <v>68</v>
          </cell>
          <cell r="H26">
            <v>10.8</v>
          </cell>
          <cell r="I26" t="str">
            <v>SO</v>
          </cell>
          <cell r="J26">
            <v>18.720000000000002</v>
          </cell>
          <cell r="K26">
            <v>0</v>
          </cell>
        </row>
        <row r="27">
          <cell r="B27">
            <v>21.762499999999999</v>
          </cell>
          <cell r="C27">
            <v>25.4</v>
          </cell>
          <cell r="D27">
            <v>19.7</v>
          </cell>
          <cell r="E27">
            <v>86</v>
          </cell>
          <cell r="F27">
            <v>94</v>
          </cell>
          <cell r="G27">
            <v>69</v>
          </cell>
          <cell r="H27">
            <v>8.64</v>
          </cell>
          <cell r="I27" t="str">
            <v>SO</v>
          </cell>
          <cell r="J27">
            <v>21.96</v>
          </cell>
          <cell r="K27">
            <v>1.2</v>
          </cell>
        </row>
        <row r="28">
          <cell r="B28">
            <v>18.370833333333334</v>
          </cell>
          <cell r="C28">
            <v>21.4</v>
          </cell>
          <cell r="D28">
            <v>16.899999999999999</v>
          </cell>
          <cell r="E28">
            <v>87.208333333333329</v>
          </cell>
          <cell r="F28">
            <v>93</v>
          </cell>
          <cell r="G28">
            <v>73</v>
          </cell>
          <cell r="H28">
            <v>9.7200000000000006</v>
          </cell>
          <cell r="I28" t="str">
            <v>SO</v>
          </cell>
          <cell r="J28">
            <v>22.68</v>
          </cell>
          <cell r="K28">
            <v>0.2</v>
          </cell>
        </row>
        <row r="29">
          <cell r="B29">
            <v>19.883333333333329</v>
          </cell>
          <cell r="C29">
            <v>24.8</v>
          </cell>
          <cell r="D29">
            <v>16.8</v>
          </cell>
          <cell r="E29">
            <v>78.125</v>
          </cell>
          <cell r="F29">
            <v>92</v>
          </cell>
          <cell r="G29">
            <v>52</v>
          </cell>
          <cell r="H29">
            <v>10.08</v>
          </cell>
          <cell r="I29" t="str">
            <v>SO</v>
          </cell>
          <cell r="J29">
            <v>19.440000000000001</v>
          </cell>
          <cell r="K29">
            <v>0</v>
          </cell>
        </row>
        <row r="30">
          <cell r="B30">
            <v>20.366666666666667</v>
          </cell>
          <cell r="C30">
            <v>27.5</v>
          </cell>
          <cell r="D30">
            <v>14.7</v>
          </cell>
          <cell r="E30">
            <v>76.708333333333329</v>
          </cell>
          <cell r="F30">
            <v>95</v>
          </cell>
          <cell r="G30">
            <v>49</v>
          </cell>
          <cell r="H30">
            <v>16.2</v>
          </cell>
          <cell r="I30" t="str">
            <v>S</v>
          </cell>
          <cell r="J30">
            <v>30.96</v>
          </cell>
          <cell r="K30">
            <v>0</v>
          </cell>
        </row>
        <row r="31">
          <cell r="B31">
            <v>24.245833333333334</v>
          </cell>
          <cell r="C31">
            <v>29.8</v>
          </cell>
          <cell r="D31">
            <v>20.8</v>
          </cell>
          <cell r="E31">
            <v>76.583333333333329</v>
          </cell>
          <cell r="F31">
            <v>91</v>
          </cell>
          <cell r="G31">
            <v>58</v>
          </cell>
          <cell r="H31">
            <v>16.920000000000002</v>
          </cell>
          <cell r="I31" t="str">
            <v>N</v>
          </cell>
          <cell r="J31">
            <v>30.96</v>
          </cell>
          <cell r="K31">
            <v>0</v>
          </cell>
        </row>
        <row r="32">
          <cell r="B32">
            <v>25.987499999999997</v>
          </cell>
          <cell r="C32">
            <v>30.5</v>
          </cell>
          <cell r="D32">
            <v>22.8</v>
          </cell>
          <cell r="E32">
            <v>72.125</v>
          </cell>
          <cell r="F32">
            <v>85</v>
          </cell>
          <cell r="G32">
            <v>53</v>
          </cell>
          <cell r="H32">
            <v>31.680000000000003</v>
          </cell>
          <cell r="I32" t="str">
            <v>N</v>
          </cell>
          <cell r="J32">
            <v>59.04</v>
          </cell>
          <cell r="K32">
            <v>0</v>
          </cell>
        </row>
        <row r="33">
          <cell r="B33">
            <v>25.791666666666668</v>
          </cell>
          <cell r="C33">
            <v>29.8</v>
          </cell>
          <cell r="D33">
            <v>22.9</v>
          </cell>
          <cell r="E33">
            <v>76.541666666666671</v>
          </cell>
          <cell r="F33">
            <v>88</v>
          </cell>
          <cell r="G33">
            <v>60</v>
          </cell>
          <cell r="H33">
            <v>22.68</v>
          </cell>
          <cell r="I33" t="str">
            <v>N</v>
          </cell>
          <cell r="J33">
            <v>47.519999999999996</v>
          </cell>
          <cell r="K33">
            <v>0.6</v>
          </cell>
        </row>
        <row r="34">
          <cell r="B34">
            <v>21.058333333333334</v>
          </cell>
          <cell r="C34">
            <v>25.8</v>
          </cell>
          <cell r="D34">
            <v>16.100000000000001</v>
          </cell>
          <cell r="E34">
            <v>66.416666666666671</v>
          </cell>
          <cell r="F34">
            <v>89</v>
          </cell>
          <cell r="G34">
            <v>34</v>
          </cell>
          <cell r="H34">
            <v>9.7200000000000006</v>
          </cell>
          <cell r="I34" t="str">
            <v>S</v>
          </cell>
          <cell r="J34">
            <v>29.16</v>
          </cell>
          <cell r="K34">
            <v>0</v>
          </cell>
        </row>
        <row r="35">
          <cell r="B35">
            <v>17.754166666666666</v>
          </cell>
          <cell r="C35">
            <v>28</v>
          </cell>
          <cell r="D35">
            <v>9.1999999999999993</v>
          </cell>
          <cell r="E35">
            <v>76.541666666666671</v>
          </cell>
          <cell r="F35">
            <v>95</v>
          </cell>
          <cell r="G35">
            <v>54</v>
          </cell>
          <cell r="H35">
            <v>16.559999999999999</v>
          </cell>
          <cell r="I35" t="str">
            <v>N</v>
          </cell>
          <cell r="J35">
            <v>33.119999999999997</v>
          </cell>
          <cell r="K35">
            <v>0.2</v>
          </cell>
        </row>
        <row r="36">
          <cell r="I36" t="str">
            <v>N</v>
          </cell>
        </row>
      </sheetData>
      <sheetData sheetId="5">
        <row r="5">
          <cell r="B5">
            <v>24.391666666666666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24.641666666666666</v>
          </cell>
          <cell r="C5">
            <v>31.8</v>
          </cell>
          <cell r="D5">
            <v>17.2</v>
          </cell>
          <cell r="E5">
            <v>62.916666666666664</v>
          </cell>
          <cell r="F5">
            <v>92</v>
          </cell>
          <cell r="G5">
            <v>33</v>
          </cell>
          <cell r="H5">
            <v>13.68</v>
          </cell>
          <cell r="I5" t="str">
            <v>NE</v>
          </cell>
          <cell r="J5">
            <v>27</v>
          </cell>
          <cell r="K5">
            <v>0</v>
          </cell>
        </row>
        <row r="6">
          <cell r="B6">
            <v>25.020833333333329</v>
          </cell>
          <cell r="C6">
            <v>32.799999999999997</v>
          </cell>
          <cell r="D6">
            <v>17.899999999999999</v>
          </cell>
          <cell r="E6">
            <v>63.666666666666664</v>
          </cell>
          <cell r="F6">
            <v>91</v>
          </cell>
          <cell r="G6">
            <v>35</v>
          </cell>
          <cell r="H6">
            <v>14.76</v>
          </cell>
          <cell r="I6" t="str">
            <v>NE</v>
          </cell>
          <cell r="J6">
            <v>32.76</v>
          </cell>
          <cell r="K6">
            <v>0</v>
          </cell>
        </row>
        <row r="7">
          <cell r="B7">
            <v>25.954166666666669</v>
          </cell>
          <cell r="C7">
            <v>33.4</v>
          </cell>
          <cell r="D7">
            <v>20</v>
          </cell>
          <cell r="E7">
            <v>62.791666666666664</v>
          </cell>
          <cell r="F7">
            <v>86</v>
          </cell>
          <cell r="G7">
            <v>33</v>
          </cell>
          <cell r="H7">
            <v>16.920000000000002</v>
          </cell>
          <cell r="I7" t="str">
            <v>N</v>
          </cell>
          <cell r="J7">
            <v>32.76</v>
          </cell>
          <cell r="K7">
            <v>0</v>
          </cell>
        </row>
        <row r="8">
          <cell r="B8">
            <v>23.983333333333334</v>
          </cell>
          <cell r="C8">
            <v>32.9</v>
          </cell>
          <cell r="D8">
            <v>18.600000000000001</v>
          </cell>
          <cell r="E8">
            <v>70.541666666666671</v>
          </cell>
          <cell r="F8">
            <v>95</v>
          </cell>
          <cell r="G8">
            <v>36</v>
          </cell>
          <cell r="H8">
            <v>18.36</v>
          </cell>
          <cell r="I8" t="str">
            <v>N</v>
          </cell>
          <cell r="J8">
            <v>41.4</v>
          </cell>
          <cell r="K8">
            <v>9.2000000000000011</v>
          </cell>
        </row>
        <row r="9">
          <cell r="B9">
            <v>19.0625</v>
          </cell>
          <cell r="C9">
            <v>22.2</v>
          </cell>
          <cell r="D9">
            <v>17.399999999999999</v>
          </cell>
          <cell r="E9">
            <v>91.458333333333329</v>
          </cell>
          <cell r="F9">
            <v>96</v>
          </cell>
          <cell r="G9">
            <v>75</v>
          </cell>
          <cell r="H9">
            <v>16.559999999999999</v>
          </cell>
          <cell r="I9" t="str">
            <v>SO</v>
          </cell>
          <cell r="J9">
            <v>37.080000000000005</v>
          </cell>
          <cell r="K9">
            <v>41.8</v>
          </cell>
        </row>
        <row r="10">
          <cell r="B10">
            <v>18.149999999999995</v>
          </cell>
          <cell r="C10">
            <v>24</v>
          </cell>
          <cell r="D10">
            <v>13.1</v>
          </cell>
          <cell r="E10">
            <v>75.833333333333329</v>
          </cell>
          <cell r="F10">
            <v>95</v>
          </cell>
          <cell r="G10">
            <v>34</v>
          </cell>
          <cell r="H10">
            <v>8.2799999999999994</v>
          </cell>
          <cell r="I10" t="str">
            <v>SE</v>
          </cell>
          <cell r="J10">
            <v>20.16</v>
          </cell>
          <cell r="K10">
            <v>0.4</v>
          </cell>
        </row>
        <row r="11">
          <cell r="B11">
            <v>16.770833333333332</v>
          </cell>
          <cell r="C11">
            <v>24.6</v>
          </cell>
          <cell r="D11">
            <v>10</v>
          </cell>
          <cell r="E11">
            <v>66.166666666666671</v>
          </cell>
          <cell r="F11">
            <v>94</v>
          </cell>
          <cell r="G11">
            <v>29</v>
          </cell>
          <cell r="H11">
            <v>9.3600000000000012</v>
          </cell>
          <cell r="I11" t="str">
            <v>SO</v>
          </cell>
          <cell r="J11">
            <v>28.8</v>
          </cell>
          <cell r="K11">
            <v>0</v>
          </cell>
        </row>
        <row r="12">
          <cell r="B12">
            <v>16.583333333333336</v>
          </cell>
          <cell r="C12">
            <v>24.8</v>
          </cell>
          <cell r="D12">
            <v>9.6999999999999993</v>
          </cell>
          <cell r="E12">
            <v>68.5</v>
          </cell>
          <cell r="F12">
            <v>96</v>
          </cell>
          <cell r="G12">
            <v>31</v>
          </cell>
          <cell r="H12">
            <v>8.64</v>
          </cell>
          <cell r="I12" t="str">
            <v>L</v>
          </cell>
          <cell r="J12">
            <v>19.8</v>
          </cell>
          <cell r="K12">
            <v>0</v>
          </cell>
        </row>
        <row r="13">
          <cell r="B13">
            <v>17.654166666666672</v>
          </cell>
          <cell r="C13">
            <v>27</v>
          </cell>
          <cell r="D13">
            <v>9.4</v>
          </cell>
          <cell r="E13">
            <v>63.541666666666664</v>
          </cell>
          <cell r="F13">
            <v>95</v>
          </cell>
          <cell r="G13">
            <v>27</v>
          </cell>
          <cell r="H13">
            <v>12.96</v>
          </cell>
          <cell r="I13" t="str">
            <v>L</v>
          </cell>
          <cell r="J13">
            <v>24.48</v>
          </cell>
          <cell r="K13">
            <v>0</v>
          </cell>
        </row>
        <row r="14">
          <cell r="B14">
            <v>19.887500000000003</v>
          </cell>
          <cell r="C14">
            <v>28.1</v>
          </cell>
          <cell r="D14">
            <v>11.8</v>
          </cell>
          <cell r="E14">
            <v>48.833333333333336</v>
          </cell>
          <cell r="F14">
            <v>79</v>
          </cell>
          <cell r="G14">
            <v>22</v>
          </cell>
          <cell r="H14">
            <v>12.96</v>
          </cell>
          <cell r="I14" t="str">
            <v>NE</v>
          </cell>
          <cell r="J14">
            <v>25.92</v>
          </cell>
          <cell r="K14">
            <v>0</v>
          </cell>
        </row>
        <row r="15">
          <cell r="B15">
            <v>20.541666666666668</v>
          </cell>
          <cell r="C15">
            <v>30.2</v>
          </cell>
          <cell r="D15">
            <v>11.3</v>
          </cell>
          <cell r="E15">
            <v>57.75</v>
          </cell>
          <cell r="F15">
            <v>92</v>
          </cell>
          <cell r="G15">
            <v>28</v>
          </cell>
          <cell r="H15">
            <v>8.64</v>
          </cell>
          <cell r="I15" t="str">
            <v>NE</v>
          </cell>
          <cell r="J15">
            <v>20.16</v>
          </cell>
          <cell r="K15">
            <v>0</v>
          </cell>
        </row>
        <row r="16">
          <cell r="B16">
            <v>21.049999999999997</v>
          </cell>
          <cell r="C16">
            <v>28.9</v>
          </cell>
          <cell r="D16">
            <v>14.8</v>
          </cell>
          <cell r="E16">
            <v>73.083333333333329</v>
          </cell>
          <cell r="F16">
            <v>93</v>
          </cell>
          <cell r="G16">
            <v>45</v>
          </cell>
          <cell r="H16">
            <v>14.76</v>
          </cell>
          <cell r="I16" t="str">
            <v>N</v>
          </cell>
          <cell r="J16">
            <v>30.6</v>
          </cell>
          <cell r="K16">
            <v>1.4</v>
          </cell>
        </row>
        <row r="17">
          <cell r="B17">
            <v>20.983333333333331</v>
          </cell>
          <cell r="C17">
            <v>26.5</v>
          </cell>
          <cell r="D17">
            <v>17.8</v>
          </cell>
          <cell r="E17">
            <v>83.875</v>
          </cell>
          <cell r="F17">
            <v>95</v>
          </cell>
          <cell r="G17">
            <v>55</v>
          </cell>
          <cell r="H17">
            <v>14.4</v>
          </cell>
          <cell r="I17" t="str">
            <v>SE</v>
          </cell>
          <cell r="J17">
            <v>33.119999999999997</v>
          </cell>
          <cell r="K17">
            <v>17.2</v>
          </cell>
        </row>
        <row r="18">
          <cell r="B18">
            <v>18.941666666666666</v>
          </cell>
          <cell r="C18">
            <v>22.7</v>
          </cell>
          <cell r="D18">
            <v>17.3</v>
          </cell>
          <cell r="E18">
            <v>90.791666666666671</v>
          </cell>
          <cell r="F18">
            <v>96</v>
          </cell>
          <cell r="G18">
            <v>75</v>
          </cell>
          <cell r="H18">
            <v>15.840000000000002</v>
          </cell>
          <cell r="I18" t="str">
            <v>L</v>
          </cell>
          <cell r="J18">
            <v>45</v>
          </cell>
          <cell r="K18">
            <v>51.000000000000014</v>
          </cell>
        </row>
        <row r="19">
          <cell r="B19">
            <v>22.995833333333334</v>
          </cell>
          <cell r="C19">
            <v>30.1</v>
          </cell>
          <cell r="D19">
            <v>17.8</v>
          </cell>
          <cell r="E19">
            <v>76.916666666666671</v>
          </cell>
          <cell r="F19">
            <v>93</v>
          </cell>
          <cell r="G19">
            <v>53</v>
          </cell>
          <cell r="H19">
            <v>11.16</v>
          </cell>
          <cell r="I19" t="str">
            <v>N</v>
          </cell>
          <cell r="J19">
            <v>35.64</v>
          </cell>
          <cell r="K19">
            <v>0</v>
          </cell>
        </row>
        <row r="20">
          <cell r="B20">
            <v>20.183333333333334</v>
          </cell>
          <cell r="C20">
            <v>25.2</v>
          </cell>
          <cell r="D20">
            <v>15.5</v>
          </cell>
          <cell r="E20">
            <v>86.583333333333329</v>
          </cell>
          <cell r="F20">
            <v>94</v>
          </cell>
          <cell r="G20">
            <v>74</v>
          </cell>
          <cell r="H20">
            <v>15.840000000000002</v>
          </cell>
          <cell r="I20" t="str">
            <v>S</v>
          </cell>
          <cell r="J20">
            <v>48.24</v>
          </cell>
          <cell r="K20">
            <v>0.8</v>
          </cell>
        </row>
        <row r="21">
          <cell r="B21">
            <v>17.345833333333328</v>
          </cell>
          <cell r="C21">
            <v>24.3</v>
          </cell>
          <cell r="D21">
            <v>11.7</v>
          </cell>
          <cell r="E21">
            <v>75.625</v>
          </cell>
          <cell r="F21">
            <v>89</v>
          </cell>
          <cell r="G21">
            <v>57</v>
          </cell>
          <cell r="H21">
            <v>6.48</v>
          </cell>
          <cell r="I21" t="str">
            <v>S</v>
          </cell>
          <cell r="J21">
            <v>19.8</v>
          </cell>
          <cell r="K21">
            <v>0</v>
          </cell>
        </row>
        <row r="22">
          <cell r="B22">
            <v>20.912500000000001</v>
          </cell>
          <cell r="C22">
            <v>27.1</v>
          </cell>
          <cell r="D22">
            <v>16.600000000000001</v>
          </cell>
          <cell r="E22">
            <v>80.958333333333329</v>
          </cell>
          <cell r="F22">
            <v>96</v>
          </cell>
          <cell r="G22">
            <v>56</v>
          </cell>
          <cell r="H22">
            <v>12.6</v>
          </cell>
          <cell r="I22" t="str">
            <v>L</v>
          </cell>
          <cell r="J22">
            <v>27</v>
          </cell>
          <cell r="K22">
            <v>0</v>
          </cell>
        </row>
        <row r="23">
          <cell r="B23">
            <v>22.795833333333334</v>
          </cell>
          <cell r="C23">
            <v>29.8</v>
          </cell>
          <cell r="D23">
            <v>17.8</v>
          </cell>
          <cell r="E23">
            <v>76.416666666666671</v>
          </cell>
          <cell r="F23">
            <v>94</v>
          </cell>
          <cell r="G23">
            <v>50</v>
          </cell>
          <cell r="H23">
            <v>11.520000000000001</v>
          </cell>
          <cell r="I23" t="str">
            <v>L</v>
          </cell>
          <cell r="J23">
            <v>22.32</v>
          </cell>
          <cell r="K23">
            <v>0</v>
          </cell>
        </row>
        <row r="24">
          <cell r="B24">
            <v>22.216666666666665</v>
          </cell>
          <cell r="C24">
            <v>28</v>
          </cell>
          <cell r="D24">
            <v>17.7</v>
          </cell>
          <cell r="E24">
            <v>84.5</v>
          </cell>
          <cell r="F24">
            <v>96</v>
          </cell>
          <cell r="G24">
            <v>60</v>
          </cell>
          <cell r="H24">
            <v>2.8800000000000003</v>
          </cell>
          <cell r="I24" t="str">
            <v>S</v>
          </cell>
          <cell r="J24">
            <v>11.16</v>
          </cell>
          <cell r="K24">
            <v>0</v>
          </cell>
        </row>
        <row r="25">
          <cell r="B25">
            <v>22.808333333333334</v>
          </cell>
          <cell r="C25">
            <v>28.8</v>
          </cell>
          <cell r="D25">
            <v>19.7</v>
          </cell>
          <cell r="E25">
            <v>82.583333333333329</v>
          </cell>
          <cell r="F25">
            <v>95</v>
          </cell>
          <cell r="G25">
            <v>55</v>
          </cell>
          <cell r="H25">
            <v>6.48</v>
          </cell>
          <cell r="I25" t="str">
            <v>SE</v>
          </cell>
          <cell r="J25">
            <v>14.76</v>
          </cell>
          <cell r="K25">
            <v>0.2</v>
          </cell>
        </row>
        <row r="26">
          <cell r="B26">
            <v>22.212500000000002</v>
          </cell>
          <cell r="C26">
            <v>27.5</v>
          </cell>
          <cell r="D26">
            <v>18.5</v>
          </cell>
          <cell r="E26">
            <v>83.791666666666671</v>
          </cell>
          <cell r="F26">
            <v>96</v>
          </cell>
          <cell r="G26">
            <v>59</v>
          </cell>
          <cell r="H26">
            <v>4.6800000000000006</v>
          </cell>
          <cell r="I26" t="str">
            <v>SO</v>
          </cell>
          <cell r="J26">
            <v>12.96</v>
          </cell>
          <cell r="K26">
            <v>0</v>
          </cell>
        </row>
        <row r="27">
          <cell r="B27">
            <v>20.604166666666668</v>
          </cell>
          <cell r="C27">
            <v>23</v>
          </cell>
          <cell r="D27">
            <v>19.3</v>
          </cell>
          <cell r="E27">
            <v>87.166666666666671</v>
          </cell>
          <cell r="F27">
            <v>91</v>
          </cell>
          <cell r="G27">
            <v>75</v>
          </cell>
          <cell r="H27">
            <v>7.2</v>
          </cell>
          <cell r="I27" t="str">
            <v>S</v>
          </cell>
          <cell r="J27">
            <v>18.36</v>
          </cell>
          <cell r="K27">
            <v>0</v>
          </cell>
        </row>
        <row r="28">
          <cell r="B28">
            <v>19.333333333333332</v>
          </cell>
          <cell r="C28">
            <v>22</v>
          </cell>
          <cell r="D28">
            <v>17.899999999999999</v>
          </cell>
          <cell r="E28">
            <v>89.583333333333329</v>
          </cell>
          <cell r="F28">
            <v>95</v>
          </cell>
          <cell r="G28">
            <v>74</v>
          </cell>
          <cell r="H28">
            <v>9</v>
          </cell>
          <cell r="I28" t="str">
            <v>SO</v>
          </cell>
          <cell r="J28">
            <v>27</v>
          </cell>
          <cell r="K28">
            <v>0</v>
          </cell>
        </row>
        <row r="29">
          <cell r="B29">
            <v>18.237500000000001</v>
          </cell>
          <cell r="C29">
            <v>23.5</v>
          </cell>
          <cell r="D29">
            <v>16.2</v>
          </cell>
          <cell r="E29">
            <v>84.458333333333329</v>
          </cell>
          <cell r="F29">
            <v>95</v>
          </cell>
          <cell r="G29">
            <v>57</v>
          </cell>
          <cell r="H29">
            <v>8.2799999999999994</v>
          </cell>
          <cell r="I29" t="str">
            <v>S</v>
          </cell>
          <cell r="J29">
            <v>19.440000000000001</v>
          </cell>
          <cell r="K29">
            <v>1</v>
          </cell>
        </row>
        <row r="30">
          <cell r="B30">
            <v>18.791666666666668</v>
          </cell>
          <cell r="C30">
            <v>25.4</v>
          </cell>
          <cell r="D30">
            <v>11.9</v>
          </cell>
          <cell r="E30">
            <v>75.791666666666671</v>
          </cell>
          <cell r="F30">
            <v>96</v>
          </cell>
          <cell r="G30">
            <v>49</v>
          </cell>
          <cell r="H30">
            <v>16.2</v>
          </cell>
          <cell r="I30" t="str">
            <v>L</v>
          </cell>
          <cell r="J30">
            <v>39.24</v>
          </cell>
          <cell r="K30">
            <v>0</v>
          </cell>
        </row>
        <row r="31">
          <cell r="B31">
            <v>22.1875</v>
          </cell>
          <cell r="C31">
            <v>29</v>
          </cell>
          <cell r="D31">
            <v>18.399999999999999</v>
          </cell>
          <cell r="E31">
            <v>79.208333333333329</v>
          </cell>
          <cell r="F31">
            <v>92</v>
          </cell>
          <cell r="G31">
            <v>55</v>
          </cell>
          <cell r="H31">
            <v>12.24</v>
          </cell>
          <cell r="I31" t="str">
            <v>NE</v>
          </cell>
          <cell r="J31">
            <v>25.2</v>
          </cell>
          <cell r="K31">
            <v>0.8</v>
          </cell>
        </row>
        <row r="32">
          <cell r="B32">
            <v>24.445833333333336</v>
          </cell>
          <cell r="C32">
            <v>30.1</v>
          </cell>
          <cell r="D32">
            <v>20</v>
          </cell>
          <cell r="E32">
            <v>73.791666666666671</v>
          </cell>
          <cell r="F32">
            <v>89</v>
          </cell>
          <cell r="G32">
            <v>52</v>
          </cell>
          <cell r="H32">
            <v>18.720000000000002</v>
          </cell>
          <cell r="I32" t="str">
            <v>N</v>
          </cell>
          <cell r="J32">
            <v>46.080000000000005</v>
          </cell>
          <cell r="K32">
            <v>0</v>
          </cell>
        </row>
        <row r="33">
          <cell r="B33">
            <v>23.8</v>
          </cell>
          <cell r="C33">
            <v>30.7</v>
          </cell>
          <cell r="D33">
            <v>19.3</v>
          </cell>
          <cell r="E33">
            <v>78.166666666666671</v>
          </cell>
          <cell r="F33">
            <v>94</v>
          </cell>
          <cell r="G33">
            <v>50</v>
          </cell>
          <cell r="H33">
            <v>14.04</v>
          </cell>
          <cell r="I33" t="str">
            <v>NE</v>
          </cell>
          <cell r="J33">
            <v>45</v>
          </cell>
          <cell r="K33">
            <v>0.2</v>
          </cell>
        </row>
        <row r="34">
          <cell r="B34">
            <v>19.116666666666667</v>
          </cell>
          <cell r="C34">
            <v>23.7</v>
          </cell>
          <cell r="D34">
            <v>13.4</v>
          </cell>
          <cell r="E34">
            <v>61.416666666666664</v>
          </cell>
          <cell r="F34">
            <v>91</v>
          </cell>
          <cell r="G34">
            <v>24</v>
          </cell>
          <cell r="H34">
            <v>13.32</v>
          </cell>
          <cell r="I34" t="str">
            <v>S</v>
          </cell>
          <cell r="J34">
            <v>34.56</v>
          </cell>
          <cell r="K34">
            <v>0</v>
          </cell>
        </row>
        <row r="35">
          <cell r="B35">
            <v>16.145833333333332</v>
          </cell>
          <cell r="C35">
            <v>26.8</v>
          </cell>
          <cell r="D35">
            <v>7</v>
          </cell>
          <cell r="E35">
            <v>72.75</v>
          </cell>
          <cell r="F35">
            <v>92</v>
          </cell>
          <cell r="G35">
            <v>55</v>
          </cell>
          <cell r="H35">
            <v>14.04</v>
          </cell>
          <cell r="I35" t="str">
            <v>NE</v>
          </cell>
          <cell r="J35">
            <v>29.880000000000003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22.508333333333329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22.308333333333334</v>
          </cell>
          <cell r="C5">
            <v>32.700000000000003</v>
          </cell>
          <cell r="D5">
            <v>14.8</v>
          </cell>
          <cell r="E5">
            <v>78.875</v>
          </cell>
          <cell r="F5">
            <v>100</v>
          </cell>
          <cell r="G5">
            <v>34</v>
          </cell>
          <cell r="H5">
            <v>7.2</v>
          </cell>
          <cell r="I5" t="str">
            <v>O</v>
          </cell>
          <cell r="J5">
            <v>16.920000000000002</v>
          </cell>
          <cell r="K5">
            <v>0.2</v>
          </cell>
        </row>
        <row r="6">
          <cell r="B6">
            <v>23.333333333333332</v>
          </cell>
          <cell r="C6">
            <v>33.200000000000003</v>
          </cell>
          <cell r="D6">
            <v>15.3</v>
          </cell>
          <cell r="E6">
            <v>77.791666666666671</v>
          </cell>
          <cell r="F6">
            <v>100</v>
          </cell>
          <cell r="G6">
            <v>36</v>
          </cell>
          <cell r="H6">
            <v>9.7200000000000006</v>
          </cell>
          <cell r="I6" t="str">
            <v>O</v>
          </cell>
          <cell r="J6">
            <v>23.040000000000003</v>
          </cell>
          <cell r="K6">
            <v>0</v>
          </cell>
        </row>
        <row r="7">
          <cell r="B7">
            <v>23.841666666666669</v>
          </cell>
          <cell r="C7">
            <v>33.4</v>
          </cell>
          <cell r="D7">
            <v>16</v>
          </cell>
          <cell r="E7">
            <v>75.5</v>
          </cell>
          <cell r="F7">
            <v>100</v>
          </cell>
          <cell r="G7">
            <v>34</v>
          </cell>
          <cell r="H7">
            <v>8.64</v>
          </cell>
          <cell r="I7" t="str">
            <v>O</v>
          </cell>
          <cell r="J7">
            <v>32.4</v>
          </cell>
          <cell r="K7">
            <v>0</v>
          </cell>
        </row>
        <row r="8">
          <cell r="B8">
            <v>23.554166666666664</v>
          </cell>
          <cell r="C8">
            <v>32.700000000000003</v>
          </cell>
          <cell r="D8">
            <v>16.7</v>
          </cell>
          <cell r="E8">
            <v>77.125</v>
          </cell>
          <cell r="F8">
            <v>100</v>
          </cell>
          <cell r="G8">
            <v>40</v>
          </cell>
          <cell r="H8">
            <v>11.879999999999999</v>
          </cell>
          <cell r="I8" t="str">
            <v>O</v>
          </cell>
          <cell r="J8">
            <v>27.36</v>
          </cell>
          <cell r="K8">
            <v>0</v>
          </cell>
        </row>
        <row r="9">
          <cell r="B9">
            <v>19.191666666666666</v>
          </cell>
          <cell r="C9">
            <v>24.6</v>
          </cell>
          <cell r="D9">
            <v>16.899999999999999</v>
          </cell>
          <cell r="E9">
            <v>95.652173913043484</v>
          </cell>
          <cell r="F9">
            <v>100</v>
          </cell>
          <cell r="G9">
            <v>77</v>
          </cell>
          <cell r="H9">
            <v>9.7200000000000006</v>
          </cell>
          <cell r="I9" t="str">
            <v>SE</v>
          </cell>
          <cell r="J9">
            <v>32.04</v>
          </cell>
          <cell r="K9">
            <v>0</v>
          </cell>
        </row>
        <row r="10">
          <cell r="B10">
            <v>18.391666666666666</v>
          </cell>
          <cell r="C10">
            <v>24</v>
          </cell>
          <cell r="D10">
            <v>12.8</v>
          </cell>
          <cell r="E10">
            <v>79.090909090909093</v>
          </cell>
          <cell r="F10">
            <v>100</v>
          </cell>
          <cell r="G10">
            <v>32</v>
          </cell>
          <cell r="H10">
            <v>11.520000000000001</v>
          </cell>
          <cell r="I10" t="str">
            <v>SE</v>
          </cell>
          <cell r="J10">
            <v>25.56</v>
          </cell>
          <cell r="K10">
            <v>0.2</v>
          </cell>
        </row>
        <row r="11">
          <cell r="B11">
            <v>16.304166666666664</v>
          </cell>
          <cell r="C11">
            <v>24.7</v>
          </cell>
          <cell r="D11">
            <v>9.3000000000000007</v>
          </cell>
          <cell r="E11">
            <v>70.833333333333329</v>
          </cell>
          <cell r="F11">
            <v>100</v>
          </cell>
          <cell r="G11">
            <v>26</v>
          </cell>
          <cell r="H11">
            <v>9.7200000000000006</v>
          </cell>
          <cell r="I11" t="str">
            <v>O</v>
          </cell>
          <cell r="J11">
            <v>24.840000000000003</v>
          </cell>
          <cell r="K11">
            <v>0.2</v>
          </cell>
        </row>
        <row r="12">
          <cell r="B12">
            <v>14.804166666666665</v>
          </cell>
          <cell r="C12">
            <v>23.9</v>
          </cell>
          <cell r="D12">
            <v>6.7</v>
          </cell>
          <cell r="E12">
            <v>76.666666666666671</v>
          </cell>
          <cell r="F12">
            <v>100</v>
          </cell>
          <cell r="G12">
            <v>35</v>
          </cell>
          <cell r="H12">
            <v>11.520000000000001</v>
          </cell>
          <cell r="I12" t="str">
            <v>L</v>
          </cell>
          <cell r="J12">
            <v>22.32</v>
          </cell>
          <cell r="K12">
            <v>0</v>
          </cell>
        </row>
        <row r="13">
          <cell r="B13">
            <v>15.3125</v>
          </cell>
          <cell r="C13">
            <v>26.6</v>
          </cell>
          <cell r="D13">
            <v>6</v>
          </cell>
          <cell r="E13">
            <v>75.347826086956516</v>
          </cell>
          <cell r="F13">
            <v>100</v>
          </cell>
          <cell r="G13">
            <v>33</v>
          </cell>
          <cell r="H13">
            <v>10.44</v>
          </cell>
          <cell r="I13" t="str">
            <v>L</v>
          </cell>
          <cell r="J13">
            <v>19.8</v>
          </cell>
          <cell r="K13">
            <v>0.2</v>
          </cell>
        </row>
        <row r="14">
          <cell r="B14">
            <v>16.520833333333332</v>
          </cell>
          <cell r="C14">
            <v>28.7</v>
          </cell>
          <cell r="D14">
            <v>7</v>
          </cell>
          <cell r="E14">
            <v>74.708333333333329</v>
          </cell>
          <cell r="F14">
            <v>100</v>
          </cell>
          <cell r="G14">
            <v>27</v>
          </cell>
          <cell r="H14">
            <v>7.2</v>
          </cell>
          <cell r="I14" t="str">
            <v>O</v>
          </cell>
          <cell r="J14">
            <v>20.88</v>
          </cell>
          <cell r="K14">
            <v>0</v>
          </cell>
        </row>
        <row r="15">
          <cell r="B15">
            <v>18.00833333333334</v>
          </cell>
          <cell r="C15">
            <v>30.1</v>
          </cell>
          <cell r="D15">
            <v>9.4</v>
          </cell>
          <cell r="E15">
            <v>76.041666666666671</v>
          </cell>
          <cell r="F15">
            <v>100</v>
          </cell>
          <cell r="G15">
            <v>37</v>
          </cell>
          <cell r="H15">
            <v>5.04</v>
          </cell>
          <cell r="I15" t="str">
            <v>O</v>
          </cell>
          <cell r="J15">
            <v>12.6</v>
          </cell>
          <cell r="K15">
            <v>0.2</v>
          </cell>
        </row>
        <row r="16">
          <cell r="B16">
            <v>20.841666666666665</v>
          </cell>
          <cell r="C16">
            <v>31.9</v>
          </cell>
          <cell r="D16">
            <v>13.3</v>
          </cell>
          <cell r="E16">
            <v>79.041666666666671</v>
          </cell>
          <cell r="F16">
            <v>100</v>
          </cell>
          <cell r="G16">
            <v>39</v>
          </cell>
          <cell r="H16">
            <v>7.9200000000000008</v>
          </cell>
          <cell r="I16" t="str">
            <v>O</v>
          </cell>
          <cell r="J16">
            <v>28.44</v>
          </cell>
          <cell r="K16">
            <v>0</v>
          </cell>
        </row>
        <row r="17">
          <cell r="B17">
            <v>23.816666666666666</v>
          </cell>
          <cell r="C17">
            <v>31</v>
          </cell>
          <cell r="D17">
            <v>19.100000000000001</v>
          </cell>
          <cell r="E17">
            <v>82.272727272727266</v>
          </cell>
          <cell r="F17">
            <v>100</v>
          </cell>
          <cell r="G17">
            <v>49</v>
          </cell>
          <cell r="H17">
            <v>11.520000000000001</v>
          </cell>
          <cell r="I17" t="str">
            <v>NO</v>
          </cell>
          <cell r="J17">
            <v>27.36</v>
          </cell>
          <cell r="K17">
            <v>0.2</v>
          </cell>
        </row>
        <row r="18">
          <cell r="B18">
            <v>21.541666666666668</v>
          </cell>
          <cell r="C18">
            <v>28</v>
          </cell>
          <cell r="D18">
            <v>18.100000000000001</v>
          </cell>
          <cell r="E18">
            <v>86.416666666666671</v>
          </cell>
          <cell r="F18">
            <v>100</v>
          </cell>
          <cell r="G18">
            <v>63</v>
          </cell>
          <cell r="H18">
            <v>11.879999999999999</v>
          </cell>
          <cell r="I18" t="str">
            <v>L</v>
          </cell>
          <cell r="J18">
            <v>27.720000000000002</v>
          </cell>
          <cell r="K18">
            <v>0</v>
          </cell>
        </row>
        <row r="19">
          <cell r="B19">
            <v>22.349999999999998</v>
          </cell>
          <cell r="C19">
            <v>31.3</v>
          </cell>
          <cell r="D19">
            <v>15.6</v>
          </cell>
          <cell r="E19">
            <v>77.611111111111114</v>
          </cell>
          <cell r="F19">
            <v>100</v>
          </cell>
          <cell r="G19">
            <v>49</v>
          </cell>
          <cell r="H19">
            <v>8.64</v>
          </cell>
          <cell r="I19" t="str">
            <v>NO</v>
          </cell>
          <cell r="J19">
            <v>34.200000000000003</v>
          </cell>
          <cell r="K19">
            <v>0.2</v>
          </cell>
        </row>
        <row r="20">
          <cell r="B20">
            <v>20.987499999999997</v>
          </cell>
          <cell r="C20">
            <v>24.8</v>
          </cell>
          <cell r="D20">
            <v>17.600000000000001</v>
          </cell>
          <cell r="E20">
            <v>95.25</v>
          </cell>
          <cell r="F20">
            <v>100</v>
          </cell>
          <cell r="G20">
            <v>79</v>
          </cell>
          <cell r="H20">
            <v>9</v>
          </cell>
          <cell r="I20" t="str">
            <v>S</v>
          </cell>
          <cell r="J20">
            <v>26.28</v>
          </cell>
          <cell r="K20">
            <v>0</v>
          </cell>
        </row>
        <row r="21">
          <cell r="B21">
            <v>18.354166666666668</v>
          </cell>
          <cell r="C21">
            <v>25.7</v>
          </cell>
          <cell r="D21">
            <v>13.2</v>
          </cell>
          <cell r="E21">
            <v>82.583333333333329</v>
          </cell>
          <cell r="F21">
            <v>95</v>
          </cell>
          <cell r="G21">
            <v>60</v>
          </cell>
          <cell r="H21">
            <v>5.7600000000000007</v>
          </cell>
          <cell r="I21" t="str">
            <v>S</v>
          </cell>
          <cell r="J21">
            <v>22.68</v>
          </cell>
          <cell r="K21">
            <v>0</v>
          </cell>
        </row>
        <row r="22">
          <cell r="B22">
            <v>21.104166666666668</v>
          </cell>
          <cell r="C22">
            <v>28.3</v>
          </cell>
          <cell r="D22">
            <v>15.9</v>
          </cell>
          <cell r="E22">
            <v>82.3</v>
          </cell>
          <cell r="F22">
            <v>100</v>
          </cell>
          <cell r="G22">
            <v>55</v>
          </cell>
          <cell r="H22">
            <v>10.08</v>
          </cell>
          <cell r="I22" t="str">
            <v>L</v>
          </cell>
          <cell r="J22">
            <v>27.36</v>
          </cell>
          <cell r="K22">
            <v>0</v>
          </cell>
        </row>
        <row r="23">
          <cell r="B23">
            <v>22.933333333333337</v>
          </cell>
          <cell r="C23">
            <v>30.5</v>
          </cell>
          <cell r="D23">
            <v>17.399999999999999</v>
          </cell>
          <cell r="E23">
            <v>81.083333333333329</v>
          </cell>
          <cell r="F23">
            <v>100</v>
          </cell>
          <cell r="G23">
            <v>49</v>
          </cell>
          <cell r="H23">
            <v>7.2</v>
          </cell>
          <cell r="I23" t="str">
            <v>SE</v>
          </cell>
          <cell r="J23">
            <v>19.079999999999998</v>
          </cell>
          <cell r="K23">
            <v>0</v>
          </cell>
        </row>
        <row r="24">
          <cell r="B24">
            <v>22.679166666666671</v>
          </cell>
          <cell r="C24">
            <v>28.4</v>
          </cell>
          <cell r="D24">
            <v>20</v>
          </cell>
          <cell r="E24">
            <v>88.125</v>
          </cell>
          <cell r="F24">
            <v>100</v>
          </cell>
          <cell r="G24">
            <v>52</v>
          </cell>
          <cell r="H24">
            <v>5.04</v>
          </cell>
          <cell r="I24" t="str">
            <v>O</v>
          </cell>
          <cell r="J24">
            <v>15.120000000000001</v>
          </cell>
          <cell r="K24">
            <v>0.2</v>
          </cell>
        </row>
        <row r="25">
          <cell r="B25">
            <v>23.216666666666669</v>
          </cell>
          <cell r="C25">
            <v>30.3</v>
          </cell>
          <cell r="D25">
            <v>17.600000000000001</v>
          </cell>
          <cell r="E25">
            <v>83.227272727272734</v>
          </cell>
          <cell r="F25">
            <v>100</v>
          </cell>
          <cell r="G25">
            <v>47</v>
          </cell>
          <cell r="H25">
            <v>6.48</v>
          </cell>
          <cell r="I25" t="str">
            <v>S</v>
          </cell>
          <cell r="J25">
            <v>17.28</v>
          </cell>
          <cell r="K25">
            <v>0</v>
          </cell>
        </row>
        <row r="26">
          <cell r="B26">
            <v>22.079166666666666</v>
          </cell>
          <cell r="C26">
            <v>28.3</v>
          </cell>
          <cell r="D26">
            <v>17.7</v>
          </cell>
          <cell r="E26">
            <v>88.13636363636364</v>
          </cell>
          <cell r="F26">
            <v>100</v>
          </cell>
          <cell r="G26">
            <v>57</v>
          </cell>
          <cell r="H26">
            <v>6.48</v>
          </cell>
          <cell r="I26" t="str">
            <v>S</v>
          </cell>
          <cell r="J26">
            <v>14.4</v>
          </cell>
          <cell r="K26">
            <v>0</v>
          </cell>
        </row>
        <row r="27">
          <cell r="B27">
            <v>21.179166666666671</v>
          </cell>
          <cell r="C27">
            <v>26.1</v>
          </cell>
          <cell r="D27">
            <v>18.899999999999999</v>
          </cell>
          <cell r="E27">
            <v>91.909090909090907</v>
          </cell>
          <cell r="F27">
            <v>100</v>
          </cell>
          <cell r="G27">
            <v>63</v>
          </cell>
          <cell r="H27">
            <v>6.12</v>
          </cell>
          <cell r="I27" t="str">
            <v>S</v>
          </cell>
          <cell r="J27">
            <v>21.240000000000002</v>
          </cell>
          <cell r="K27">
            <v>0</v>
          </cell>
        </row>
        <row r="28">
          <cell r="B28">
            <v>20.187499999999996</v>
          </cell>
          <cell r="C28">
            <v>23.2</v>
          </cell>
          <cell r="D28">
            <v>18.100000000000001</v>
          </cell>
          <cell r="E28">
            <v>90.375</v>
          </cell>
          <cell r="F28">
            <v>100</v>
          </cell>
          <cell r="G28">
            <v>68</v>
          </cell>
          <cell r="H28">
            <v>2.52</v>
          </cell>
          <cell r="I28" t="str">
            <v>S</v>
          </cell>
          <cell r="J28">
            <v>20.52</v>
          </cell>
          <cell r="K28">
            <v>0.2</v>
          </cell>
        </row>
        <row r="29">
          <cell r="B29">
            <v>18.520833333333332</v>
          </cell>
          <cell r="C29">
            <v>22.6</v>
          </cell>
          <cell r="D29">
            <v>16.899999999999999</v>
          </cell>
          <cell r="E29">
            <v>88</v>
          </cell>
          <cell r="F29">
            <v>100</v>
          </cell>
          <cell r="G29">
            <v>59</v>
          </cell>
          <cell r="H29">
            <v>9</v>
          </cell>
          <cell r="I29" t="str">
            <v>S</v>
          </cell>
          <cell r="J29">
            <v>26.64</v>
          </cell>
          <cell r="K29">
            <v>0</v>
          </cell>
        </row>
        <row r="30">
          <cell r="B30">
            <v>19.225000000000001</v>
          </cell>
          <cell r="C30">
            <v>26.5</v>
          </cell>
          <cell r="D30">
            <v>14.2</v>
          </cell>
          <cell r="E30">
            <v>82.958333333333329</v>
          </cell>
          <cell r="F30">
            <v>100</v>
          </cell>
          <cell r="G30">
            <v>48</v>
          </cell>
          <cell r="H30">
            <v>9.7200000000000006</v>
          </cell>
          <cell r="I30" t="str">
            <v>S</v>
          </cell>
          <cell r="J30">
            <v>24.48</v>
          </cell>
          <cell r="K30">
            <v>0</v>
          </cell>
        </row>
        <row r="31">
          <cell r="B31">
            <v>23.058333333333334</v>
          </cell>
          <cell r="C31">
            <v>29.5</v>
          </cell>
          <cell r="D31">
            <v>18.899999999999999</v>
          </cell>
          <cell r="E31">
            <v>83.25</v>
          </cell>
          <cell r="F31">
            <v>100</v>
          </cell>
          <cell r="G31">
            <v>53</v>
          </cell>
          <cell r="H31">
            <v>19.440000000000001</v>
          </cell>
          <cell r="I31" t="str">
            <v>S</v>
          </cell>
          <cell r="J31">
            <v>40.32</v>
          </cell>
          <cell r="K31">
            <v>0</v>
          </cell>
        </row>
        <row r="32">
          <cell r="B32">
            <v>24.104166666666661</v>
          </cell>
          <cell r="C32">
            <v>29.5</v>
          </cell>
          <cell r="D32">
            <v>20.2</v>
          </cell>
          <cell r="E32">
            <v>80.875</v>
          </cell>
          <cell r="F32">
            <v>100</v>
          </cell>
          <cell r="G32">
            <v>56</v>
          </cell>
          <cell r="H32">
            <v>17.64</v>
          </cell>
          <cell r="I32" t="str">
            <v>S</v>
          </cell>
          <cell r="J32">
            <v>48.96</v>
          </cell>
          <cell r="K32">
            <v>0</v>
          </cell>
        </row>
        <row r="33">
          <cell r="B33">
            <v>24.829166666666666</v>
          </cell>
          <cell r="C33">
            <v>30.5</v>
          </cell>
          <cell r="D33">
            <v>20.8</v>
          </cell>
          <cell r="E33">
            <v>78.708333333333329</v>
          </cell>
          <cell r="F33">
            <v>100</v>
          </cell>
          <cell r="G33">
            <v>53</v>
          </cell>
          <cell r="H33">
            <v>25.56</v>
          </cell>
          <cell r="I33" t="str">
            <v>S</v>
          </cell>
          <cell r="J33">
            <v>57.960000000000008</v>
          </cell>
          <cell r="K33">
            <v>0</v>
          </cell>
        </row>
        <row r="34">
          <cell r="B34">
            <v>18.720833333333335</v>
          </cell>
          <cell r="C34">
            <v>24.6</v>
          </cell>
          <cell r="D34">
            <v>13.1</v>
          </cell>
          <cell r="E34">
            <v>74.599999999999994</v>
          </cell>
          <cell r="F34">
            <v>100</v>
          </cell>
          <cell r="G34">
            <v>44</v>
          </cell>
          <cell r="H34">
            <v>15.840000000000002</v>
          </cell>
          <cell r="I34" t="str">
            <v>S</v>
          </cell>
          <cell r="J34">
            <v>48.6</v>
          </cell>
          <cell r="K34">
            <v>0</v>
          </cell>
        </row>
        <row r="35">
          <cell r="B35">
            <v>15.583333333333334</v>
          </cell>
          <cell r="C35">
            <v>28.3</v>
          </cell>
          <cell r="D35">
            <v>7.3</v>
          </cell>
          <cell r="E35">
            <v>84.625</v>
          </cell>
          <cell r="F35">
            <v>100</v>
          </cell>
          <cell r="G35">
            <v>53</v>
          </cell>
          <cell r="H35">
            <v>7.2</v>
          </cell>
          <cell r="I35" t="str">
            <v>S</v>
          </cell>
          <cell r="J35">
            <v>21.240000000000002</v>
          </cell>
          <cell r="K35">
            <v>0</v>
          </cell>
        </row>
        <row r="36">
          <cell r="I36" t="str">
            <v>S</v>
          </cell>
        </row>
      </sheetData>
      <sheetData sheetId="5">
        <row r="5">
          <cell r="B5">
            <v>21.920833333333334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25.074999999999999</v>
          </cell>
          <cell r="C5">
            <v>32.9</v>
          </cell>
          <cell r="D5">
            <v>19.2</v>
          </cell>
          <cell r="E5">
            <v>74.25</v>
          </cell>
          <cell r="F5">
            <v>93</v>
          </cell>
          <cell r="G5">
            <v>43</v>
          </cell>
          <cell r="H5">
            <v>11.520000000000001</v>
          </cell>
          <cell r="I5" t="str">
            <v>S</v>
          </cell>
          <cell r="J5">
            <v>22.32</v>
          </cell>
          <cell r="K5">
            <v>0.2</v>
          </cell>
        </row>
        <row r="6">
          <cell r="B6">
            <v>25.929166666666671</v>
          </cell>
          <cell r="C6">
            <v>33.6</v>
          </cell>
          <cell r="D6">
            <v>20.100000000000001</v>
          </cell>
          <cell r="E6">
            <v>73.916666666666671</v>
          </cell>
          <cell r="F6">
            <v>95</v>
          </cell>
          <cell r="G6">
            <v>39</v>
          </cell>
          <cell r="H6">
            <v>12.96</v>
          </cell>
          <cell r="I6" t="str">
            <v>O</v>
          </cell>
          <cell r="J6">
            <v>28.8</v>
          </cell>
          <cell r="K6">
            <v>0</v>
          </cell>
        </row>
        <row r="7">
          <cell r="B7">
            <v>26.145833333333332</v>
          </cell>
          <cell r="C7">
            <v>33.700000000000003</v>
          </cell>
          <cell r="D7">
            <v>19.5</v>
          </cell>
          <cell r="E7">
            <v>71.416666666666671</v>
          </cell>
          <cell r="F7">
            <v>95</v>
          </cell>
          <cell r="G7">
            <v>37</v>
          </cell>
          <cell r="H7">
            <v>11.879999999999999</v>
          </cell>
          <cell r="I7" t="str">
            <v>N</v>
          </cell>
          <cell r="J7">
            <v>30.96</v>
          </cell>
          <cell r="K7">
            <v>0.2</v>
          </cell>
        </row>
        <row r="8">
          <cell r="B8">
            <v>25.595833333333331</v>
          </cell>
          <cell r="C8">
            <v>32.700000000000003</v>
          </cell>
          <cell r="D8">
            <v>20.100000000000001</v>
          </cell>
          <cell r="E8">
            <v>75.833333333333329</v>
          </cell>
          <cell r="F8">
            <v>95</v>
          </cell>
          <cell r="G8">
            <v>44</v>
          </cell>
          <cell r="H8">
            <v>11.16</v>
          </cell>
          <cell r="I8" t="str">
            <v>NO</v>
          </cell>
          <cell r="J8">
            <v>26.64</v>
          </cell>
          <cell r="K8">
            <v>0</v>
          </cell>
        </row>
        <row r="9">
          <cell r="B9">
            <v>22.037500000000009</v>
          </cell>
          <cell r="C9">
            <v>24.9</v>
          </cell>
          <cell r="D9">
            <v>19.5</v>
          </cell>
          <cell r="E9">
            <v>92.833333333333329</v>
          </cell>
          <cell r="F9">
            <v>96</v>
          </cell>
          <cell r="G9">
            <v>84</v>
          </cell>
          <cell r="H9">
            <v>12.6</v>
          </cell>
          <cell r="I9" t="str">
            <v>SE</v>
          </cell>
          <cell r="J9">
            <v>36</v>
          </cell>
          <cell r="K9">
            <v>35.200000000000003</v>
          </cell>
        </row>
        <row r="10">
          <cell r="B10">
            <v>20.841666666666669</v>
          </cell>
          <cell r="C10">
            <v>26.2</v>
          </cell>
          <cell r="D10">
            <v>16.7</v>
          </cell>
          <cell r="E10">
            <v>79.416666666666671</v>
          </cell>
          <cell r="F10">
            <v>97</v>
          </cell>
          <cell r="G10">
            <v>43</v>
          </cell>
          <cell r="H10">
            <v>11.879999999999999</v>
          </cell>
          <cell r="I10" t="str">
            <v>SO</v>
          </cell>
          <cell r="J10">
            <v>28.44</v>
          </cell>
          <cell r="K10">
            <v>0.2</v>
          </cell>
        </row>
        <row r="11">
          <cell r="B11">
            <v>19.133333333333336</v>
          </cell>
          <cell r="C11">
            <v>26.3</v>
          </cell>
          <cell r="D11">
            <v>13</v>
          </cell>
          <cell r="E11">
            <v>69.333333333333329</v>
          </cell>
          <cell r="F11">
            <v>94</v>
          </cell>
          <cell r="G11">
            <v>32</v>
          </cell>
          <cell r="H11">
            <v>10.8</v>
          </cell>
          <cell r="I11" t="str">
            <v>SO</v>
          </cell>
          <cell r="J11">
            <v>24.48</v>
          </cell>
          <cell r="K11">
            <v>0</v>
          </cell>
        </row>
        <row r="12">
          <cell r="B12">
            <v>17.866666666666667</v>
          </cell>
          <cell r="C12">
            <v>26.3</v>
          </cell>
          <cell r="D12">
            <v>11.3</v>
          </cell>
          <cell r="E12">
            <v>71.333333333333329</v>
          </cell>
          <cell r="F12">
            <v>93</v>
          </cell>
          <cell r="G12">
            <v>33</v>
          </cell>
          <cell r="H12">
            <v>7.5600000000000005</v>
          </cell>
          <cell r="I12" t="str">
            <v>SO</v>
          </cell>
          <cell r="J12">
            <v>25.56</v>
          </cell>
          <cell r="K12">
            <v>0.2</v>
          </cell>
        </row>
        <row r="13">
          <cell r="B13">
            <v>19.175000000000001</v>
          </cell>
          <cell r="C13">
            <v>29</v>
          </cell>
          <cell r="D13">
            <v>13</v>
          </cell>
          <cell r="E13">
            <v>73.833333333333329</v>
          </cell>
          <cell r="F13">
            <v>96</v>
          </cell>
          <cell r="G13">
            <v>34</v>
          </cell>
          <cell r="H13">
            <v>6.12</v>
          </cell>
          <cell r="I13" t="str">
            <v>S</v>
          </cell>
          <cell r="J13">
            <v>15.120000000000001</v>
          </cell>
          <cell r="K13">
            <v>0.2</v>
          </cell>
        </row>
        <row r="14">
          <cell r="B14">
            <v>20.604166666666668</v>
          </cell>
          <cell r="C14">
            <v>30.2</v>
          </cell>
          <cell r="D14">
            <v>13.9</v>
          </cell>
          <cell r="E14">
            <v>71.291666666666671</v>
          </cell>
          <cell r="F14">
            <v>95</v>
          </cell>
          <cell r="G14">
            <v>37</v>
          </cell>
          <cell r="H14">
            <v>6.48</v>
          </cell>
          <cell r="I14" t="str">
            <v>S</v>
          </cell>
          <cell r="J14">
            <v>14.04</v>
          </cell>
          <cell r="K14">
            <v>0</v>
          </cell>
        </row>
        <row r="15">
          <cell r="B15">
            <v>22.774999999999995</v>
          </cell>
          <cell r="C15">
            <v>32.1</v>
          </cell>
          <cell r="D15">
            <v>15.8</v>
          </cell>
          <cell r="E15">
            <v>71.916666666666671</v>
          </cell>
          <cell r="F15">
            <v>95</v>
          </cell>
          <cell r="G15">
            <v>32</v>
          </cell>
          <cell r="H15">
            <v>8.64</v>
          </cell>
          <cell r="I15" t="str">
            <v>O</v>
          </cell>
          <cell r="J15">
            <v>18.720000000000002</v>
          </cell>
          <cell r="K15">
            <v>0.2</v>
          </cell>
        </row>
        <row r="16">
          <cell r="B16">
            <v>23.883333333333336</v>
          </cell>
          <cell r="C16">
            <v>30.8</v>
          </cell>
          <cell r="D16">
            <v>18.7</v>
          </cell>
          <cell r="E16">
            <v>76.375</v>
          </cell>
          <cell r="F16">
            <v>95</v>
          </cell>
          <cell r="G16">
            <v>50</v>
          </cell>
          <cell r="H16">
            <v>12.24</v>
          </cell>
          <cell r="I16" t="str">
            <v>O</v>
          </cell>
          <cell r="J16">
            <v>22.32</v>
          </cell>
          <cell r="K16">
            <v>0</v>
          </cell>
        </row>
        <row r="17">
          <cell r="B17">
            <v>25.170833333333334</v>
          </cell>
          <cell r="C17">
            <v>31.9</v>
          </cell>
          <cell r="D17">
            <v>20.7</v>
          </cell>
          <cell r="E17">
            <v>81.083333333333329</v>
          </cell>
          <cell r="F17">
            <v>95</v>
          </cell>
          <cell r="G17">
            <v>52</v>
          </cell>
          <cell r="H17">
            <v>11.520000000000001</v>
          </cell>
          <cell r="I17" t="str">
            <v>N</v>
          </cell>
          <cell r="J17">
            <v>27.720000000000002</v>
          </cell>
          <cell r="K17">
            <v>0</v>
          </cell>
        </row>
        <row r="18">
          <cell r="B18">
            <v>25.887499999999999</v>
          </cell>
          <cell r="C18">
            <v>32.4</v>
          </cell>
          <cell r="D18">
            <v>22.1</v>
          </cell>
          <cell r="E18">
            <v>79.208333333333329</v>
          </cell>
          <cell r="F18">
            <v>95</v>
          </cell>
          <cell r="G18">
            <v>48</v>
          </cell>
          <cell r="H18">
            <v>9.7200000000000006</v>
          </cell>
          <cell r="I18" t="str">
            <v>SE</v>
          </cell>
          <cell r="J18">
            <v>24.12</v>
          </cell>
          <cell r="K18">
            <v>0</v>
          </cell>
        </row>
        <row r="19">
          <cell r="B19">
            <v>25.470833333333335</v>
          </cell>
          <cell r="C19">
            <v>32.1</v>
          </cell>
          <cell r="D19">
            <v>20.7</v>
          </cell>
          <cell r="E19">
            <v>79.083333333333329</v>
          </cell>
          <cell r="F19">
            <v>95</v>
          </cell>
          <cell r="G19">
            <v>51</v>
          </cell>
          <cell r="H19">
            <v>9.7200000000000006</v>
          </cell>
          <cell r="I19" t="str">
            <v>NO</v>
          </cell>
          <cell r="J19">
            <v>28.08</v>
          </cell>
          <cell r="K19">
            <v>0</v>
          </cell>
        </row>
        <row r="20">
          <cell r="B20">
            <v>21.945833333333336</v>
          </cell>
          <cell r="C20">
            <v>26.5</v>
          </cell>
          <cell r="D20">
            <v>16.600000000000001</v>
          </cell>
          <cell r="E20">
            <v>90.125</v>
          </cell>
          <cell r="F20">
            <v>96</v>
          </cell>
          <cell r="G20">
            <v>79</v>
          </cell>
          <cell r="H20">
            <v>9</v>
          </cell>
          <cell r="I20" t="str">
            <v>S</v>
          </cell>
          <cell r="J20">
            <v>24.48</v>
          </cell>
          <cell r="K20">
            <v>38.000000000000007</v>
          </cell>
        </row>
        <row r="21">
          <cell r="B21">
            <v>19.112500000000001</v>
          </cell>
          <cell r="C21">
            <v>25.5</v>
          </cell>
          <cell r="D21">
            <v>15.1</v>
          </cell>
          <cell r="E21">
            <v>81.541666666666671</v>
          </cell>
          <cell r="F21">
            <v>92</v>
          </cell>
          <cell r="G21">
            <v>62</v>
          </cell>
          <cell r="H21">
            <v>7.5600000000000005</v>
          </cell>
          <cell r="I21" t="str">
            <v>S</v>
          </cell>
          <cell r="J21">
            <v>24.12</v>
          </cell>
          <cell r="K21">
            <v>0</v>
          </cell>
        </row>
        <row r="22">
          <cell r="B22">
            <v>23.654166666666669</v>
          </cell>
          <cell r="C22">
            <v>30.1</v>
          </cell>
          <cell r="D22">
            <v>18.899999999999999</v>
          </cell>
          <cell r="E22">
            <v>80.791666666666671</v>
          </cell>
          <cell r="F22">
            <v>95</v>
          </cell>
          <cell r="G22">
            <v>58</v>
          </cell>
          <cell r="H22">
            <v>6.12</v>
          </cell>
          <cell r="I22" t="str">
            <v>S</v>
          </cell>
          <cell r="J22">
            <v>14.04</v>
          </cell>
          <cell r="K22">
            <v>0</v>
          </cell>
        </row>
        <row r="23">
          <cell r="B23">
            <v>24.929166666666664</v>
          </cell>
          <cell r="C23">
            <v>30.7</v>
          </cell>
          <cell r="D23">
            <v>21.1</v>
          </cell>
          <cell r="E23">
            <v>79.458333333333329</v>
          </cell>
          <cell r="F23">
            <v>94</v>
          </cell>
          <cell r="G23">
            <v>51</v>
          </cell>
          <cell r="H23">
            <v>5.04</v>
          </cell>
          <cell r="I23" t="str">
            <v>S</v>
          </cell>
          <cell r="J23">
            <v>11.520000000000001</v>
          </cell>
          <cell r="K23">
            <v>0</v>
          </cell>
        </row>
        <row r="24">
          <cell r="B24">
            <v>24.704166666666669</v>
          </cell>
          <cell r="C24">
            <v>30.1</v>
          </cell>
          <cell r="D24">
            <v>21.4</v>
          </cell>
          <cell r="E24">
            <v>82.5</v>
          </cell>
          <cell r="F24">
            <v>96</v>
          </cell>
          <cell r="G24">
            <v>58</v>
          </cell>
          <cell r="H24">
            <v>6.48</v>
          </cell>
          <cell r="I24" t="str">
            <v>S</v>
          </cell>
          <cell r="J24">
            <v>15.840000000000002</v>
          </cell>
          <cell r="K24">
            <v>0.2</v>
          </cell>
        </row>
        <row r="25">
          <cell r="B25">
            <v>23.349999999999998</v>
          </cell>
          <cell r="C25">
            <v>28.7</v>
          </cell>
          <cell r="D25">
            <v>20.5</v>
          </cell>
          <cell r="E25">
            <v>84.541666666666671</v>
          </cell>
          <cell r="F25">
            <v>95</v>
          </cell>
          <cell r="G25">
            <v>63</v>
          </cell>
          <cell r="H25">
            <v>7.5600000000000005</v>
          </cell>
          <cell r="I25" t="str">
            <v>S</v>
          </cell>
          <cell r="J25">
            <v>14.04</v>
          </cell>
          <cell r="K25">
            <v>0</v>
          </cell>
        </row>
        <row r="26">
          <cell r="B26">
            <v>22.487500000000001</v>
          </cell>
          <cell r="C26">
            <v>26.9</v>
          </cell>
          <cell r="D26">
            <v>19.899999999999999</v>
          </cell>
          <cell r="E26">
            <v>89.458333333333329</v>
          </cell>
          <cell r="F26">
            <v>97</v>
          </cell>
          <cell r="G26">
            <v>68</v>
          </cell>
          <cell r="H26">
            <v>6.84</v>
          </cell>
          <cell r="I26" t="str">
            <v>SE</v>
          </cell>
          <cell r="J26">
            <v>15.840000000000002</v>
          </cell>
          <cell r="K26">
            <v>0.2</v>
          </cell>
        </row>
        <row r="27">
          <cell r="B27">
            <v>23.133333333333326</v>
          </cell>
          <cell r="C27">
            <v>27.2</v>
          </cell>
          <cell r="D27">
            <v>20.399999999999999</v>
          </cell>
          <cell r="E27">
            <v>84.083333333333329</v>
          </cell>
          <cell r="F27">
            <v>95</v>
          </cell>
          <cell r="G27">
            <v>63</v>
          </cell>
          <cell r="H27">
            <v>10.44</v>
          </cell>
          <cell r="I27" t="str">
            <v>S</v>
          </cell>
          <cell r="J27">
            <v>20.52</v>
          </cell>
          <cell r="K27">
            <v>0</v>
          </cell>
        </row>
        <row r="28">
          <cell r="B28">
            <v>21.170833333333338</v>
          </cell>
          <cell r="C28">
            <v>25.5</v>
          </cell>
          <cell r="D28">
            <v>18.600000000000001</v>
          </cell>
          <cell r="E28">
            <v>81.708333333333329</v>
          </cell>
          <cell r="F28">
            <v>94</v>
          </cell>
          <cell r="G28">
            <v>63</v>
          </cell>
          <cell r="H28">
            <v>6.84</v>
          </cell>
          <cell r="I28" t="str">
            <v>S</v>
          </cell>
          <cell r="J28">
            <v>15.840000000000002</v>
          </cell>
          <cell r="K28">
            <v>1.6</v>
          </cell>
        </row>
        <row r="29">
          <cell r="B29">
            <v>20.191666666666663</v>
          </cell>
          <cell r="C29">
            <v>25.4</v>
          </cell>
          <cell r="D29">
            <v>16.3</v>
          </cell>
          <cell r="E29">
            <v>80.083333333333329</v>
          </cell>
          <cell r="F29">
            <v>94</v>
          </cell>
          <cell r="G29">
            <v>59</v>
          </cell>
          <cell r="H29">
            <v>7.9200000000000008</v>
          </cell>
          <cell r="I29" t="str">
            <v>S</v>
          </cell>
          <cell r="J29">
            <v>18.720000000000002</v>
          </cell>
          <cell r="K29">
            <v>0</v>
          </cell>
        </row>
        <row r="30">
          <cell r="B30">
            <v>21.429166666666671</v>
          </cell>
          <cell r="C30">
            <v>27.8</v>
          </cell>
          <cell r="D30">
            <v>17.7</v>
          </cell>
          <cell r="E30">
            <v>78.5</v>
          </cell>
          <cell r="F30">
            <v>94</v>
          </cell>
          <cell r="G30">
            <v>53</v>
          </cell>
          <cell r="H30">
            <v>9.3600000000000012</v>
          </cell>
          <cell r="I30" t="str">
            <v>S</v>
          </cell>
          <cell r="J30">
            <v>24.48</v>
          </cell>
          <cell r="K30">
            <v>0</v>
          </cell>
        </row>
        <row r="31">
          <cell r="B31">
            <v>24.687499999999996</v>
          </cell>
          <cell r="C31">
            <v>30</v>
          </cell>
          <cell r="D31">
            <v>21.5</v>
          </cell>
          <cell r="E31">
            <v>78.875</v>
          </cell>
          <cell r="F31">
            <v>93</v>
          </cell>
          <cell r="G31">
            <v>57</v>
          </cell>
          <cell r="H31">
            <v>11.879999999999999</v>
          </cell>
          <cell r="I31" t="str">
            <v>N</v>
          </cell>
          <cell r="J31">
            <v>26.64</v>
          </cell>
          <cell r="K31">
            <v>0</v>
          </cell>
        </row>
        <row r="32">
          <cell r="B32">
            <v>25.862500000000001</v>
          </cell>
          <cell r="C32">
            <v>31.1</v>
          </cell>
          <cell r="D32">
            <v>20.9</v>
          </cell>
          <cell r="E32">
            <v>74.625</v>
          </cell>
          <cell r="F32">
            <v>94</v>
          </cell>
          <cell r="G32">
            <v>55</v>
          </cell>
          <cell r="H32">
            <v>18.720000000000002</v>
          </cell>
          <cell r="I32" t="str">
            <v>N</v>
          </cell>
          <cell r="J32">
            <v>53.28</v>
          </cell>
          <cell r="K32">
            <v>0</v>
          </cell>
        </row>
        <row r="33">
          <cell r="B33">
            <v>26.016666666666662</v>
          </cell>
          <cell r="C33">
            <v>31.1</v>
          </cell>
          <cell r="D33">
            <v>22.9</v>
          </cell>
          <cell r="E33">
            <v>76.666666666666671</v>
          </cell>
          <cell r="F33">
            <v>91</v>
          </cell>
          <cell r="G33">
            <v>55</v>
          </cell>
          <cell r="H33">
            <v>18.36</v>
          </cell>
          <cell r="I33" t="str">
            <v>N</v>
          </cell>
          <cell r="J33">
            <v>48.24</v>
          </cell>
          <cell r="K33">
            <v>0.2</v>
          </cell>
        </row>
        <row r="34">
          <cell r="B34">
            <v>20.779166666666665</v>
          </cell>
          <cell r="C34">
            <v>25.2</v>
          </cell>
          <cell r="D34">
            <v>17.7</v>
          </cell>
          <cell r="E34">
            <v>76.083333333333329</v>
          </cell>
          <cell r="F34">
            <v>96</v>
          </cell>
          <cell r="G34">
            <v>47</v>
          </cell>
          <cell r="H34">
            <v>12.24</v>
          </cell>
          <cell r="I34" t="str">
            <v>S</v>
          </cell>
          <cell r="J34">
            <v>39.6</v>
          </cell>
          <cell r="K34">
            <v>9.6000000000000014</v>
          </cell>
        </row>
        <row r="35">
          <cell r="B35">
            <v>19.945833333333329</v>
          </cell>
          <cell r="C35">
            <v>28.4</v>
          </cell>
          <cell r="D35">
            <v>14.1</v>
          </cell>
          <cell r="E35">
            <v>71.666666666666671</v>
          </cell>
          <cell r="F35">
            <v>87</v>
          </cell>
          <cell r="G35">
            <v>55</v>
          </cell>
          <cell r="H35">
            <v>10.8</v>
          </cell>
          <cell r="I35" t="str">
            <v>S</v>
          </cell>
          <cell r="J35">
            <v>21.96</v>
          </cell>
          <cell r="K35">
            <v>0</v>
          </cell>
        </row>
        <row r="36">
          <cell r="I36" t="str">
            <v>S</v>
          </cell>
        </row>
      </sheetData>
      <sheetData sheetId="5">
        <row r="5">
          <cell r="B5">
            <v>24.400000000000006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24.879166666666674</v>
          </cell>
          <cell r="C5">
            <v>34.5</v>
          </cell>
          <cell r="D5">
            <v>16.7</v>
          </cell>
          <cell r="E5">
            <v>73.916666666666671</v>
          </cell>
          <cell r="F5">
            <v>97</v>
          </cell>
          <cell r="G5">
            <v>38</v>
          </cell>
          <cell r="H5">
            <v>14.4</v>
          </cell>
          <cell r="I5" t="str">
            <v>NE</v>
          </cell>
          <cell r="J5">
            <v>32.76</v>
          </cell>
          <cell r="K5">
            <v>0</v>
          </cell>
        </row>
        <row r="6">
          <cell r="B6">
            <v>25.875</v>
          </cell>
          <cell r="C6">
            <v>35.200000000000003</v>
          </cell>
          <cell r="D6">
            <v>17.8</v>
          </cell>
          <cell r="E6">
            <v>73.541666666666671</v>
          </cell>
          <cell r="F6">
            <v>97</v>
          </cell>
          <cell r="G6">
            <v>31</v>
          </cell>
          <cell r="H6">
            <v>12.24</v>
          </cell>
          <cell r="I6" t="str">
            <v>NE</v>
          </cell>
          <cell r="J6">
            <v>33.840000000000003</v>
          </cell>
          <cell r="K6">
            <v>0</v>
          </cell>
        </row>
        <row r="7">
          <cell r="B7">
            <v>26.058333333333326</v>
          </cell>
          <cell r="C7">
            <v>35.1</v>
          </cell>
          <cell r="D7">
            <v>17.899999999999999</v>
          </cell>
          <cell r="E7">
            <v>73.375</v>
          </cell>
          <cell r="F7">
            <v>97</v>
          </cell>
          <cell r="G7">
            <v>33</v>
          </cell>
          <cell r="H7">
            <v>23.040000000000003</v>
          </cell>
          <cell r="I7" t="str">
            <v>NE</v>
          </cell>
          <cell r="J7">
            <v>41.4</v>
          </cell>
          <cell r="K7">
            <v>0</v>
          </cell>
        </row>
        <row r="8">
          <cell r="B8">
            <v>25.683333333333337</v>
          </cell>
          <cell r="C8">
            <v>34.9</v>
          </cell>
          <cell r="D8">
            <v>18</v>
          </cell>
          <cell r="E8">
            <v>73.666666666666671</v>
          </cell>
          <cell r="F8">
            <v>97</v>
          </cell>
          <cell r="G8">
            <v>34</v>
          </cell>
          <cell r="H8">
            <v>18.720000000000002</v>
          </cell>
          <cell r="I8" t="str">
            <v>NE</v>
          </cell>
          <cell r="J8">
            <v>31.680000000000003</v>
          </cell>
          <cell r="K8">
            <v>0</v>
          </cell>
        </row>
        <row r="9">
          <cell r="B9">
            <v>22.012499999999999</v>
          </cell>
          <cell r="C9">
            <v>24.5</v>
          </cell>
          <cell r="D9">
            <v>20</v>
          </cell>
          <cell r="E9">
            <v>93.416666666666671</v>
          </cell>
          <cell r="F9">
            <v>97</v>
          </cell>
          <cell r="G9">
            <v>81</v>
          </cell>
          <cell r="H9">
            <v>15.48</v>
          </cell>
          <cell r="I9" t="str">
            <v>L</v>
          </cell>
          <cell r="J9">
            <v>35.28</v>
          </cell>
          <cell r="K9">
            <v>8.8000000000000007</v>
          </cell>
        </row>
        <row r="10">
          <cell r="B10">
            <v>22.049999999999997</v>
          </cell>
          <cell r="C10">
            <v>27.1</v>
          </cell>
          <cell r="D10">
            <v>18.8</v>
          </cell>
          <cell r="E10">
            <v>83.75</v>
          </cell>
          <cell r="F10">
            <v>97</v>
          </cell>
          <cell r="G10">
            <v>52</v>
          </cell>
          <cell r="H10">
            <v>10.8</v>
          </cell>
          <cell r="I10" t="str">
            <v>SE</v>
          </cell>
          <cell r="J10">
            <v>25.56</v>
          </cell>
          <cell r="K10">
            <v>0</v>
          </cell>
        </row>
        <row r="11">
          <cell r="B11">
            <v>20.137499999999999</v>
          </cell>
          <cell r="C11">
            <v>27.4</v>
          </cell>
          <cell r="D11">
            <v>14.7</v>
          </cell>
          <cell r="E11">
            <v>73.75</v>
          </cell>
          <cell r="F11">
            <v>98</v>
          </cell>
          <cell r="G11">
            <v>34</v>
          </cell>
          <cell r="H11">
            <v>17.28</v>
          </cell>
          <cell r="I11" t="str">
            <v>S</v>
          </cell>
          <cell r="J11">
            <v>32.4</v>
          </cell>
          <cell r="K11">
            <v>0.2</v>
          </cell>
        </row>
        <row r="12">
          <cell r="B12">
            <v>17.445833333333336</v>
          </cell>
          <cell r="C12">
            <v>28.5</v>
          </cell>
          <cell r="D12">
            <v>7.7</v>
          </cell>
          <cell r="E12">
            <v>71.125</v>
          </cell>
          <cell r="F12">
            <v>98</v>
          </cell>
          <cell r="G12">
            <v>26</v>
          </cell>
          <cell r="H12">
            <v>5.4</v>
          </cell>
          <cell r="I12" t="str">
            <v>SE</v>
          </cell>
          <cell r="J12">
            <v>23.759999999999998</v>
          </cell>
          <cell r="K12">
            <v>0</v>
          </cell>
        </row>
        <row r="13">
          <cell r="B13">
            <v>18.783333333333335</v>
          </cell>
          <cell r="C13">
            <v>32.5</v>
          </cell>
          <cell r="D13">
            <v>8.6</v>
          </cell>
          <cell r="E13">
            <v>71.166666666666671</v>
          </cell>
          <cell r="F13">
            <v>97</v>
          </cell>
          <cell r="G13">
            <v>22</v>
          </cell>
          <cell r="H13">
            <v>0.36000000000000004</v>
          </cell>
          <cell r="I13" t="str">
            <v>NE</v>
          </cell>
          <cell r="J13">
            <v>20.52</v>
          </cell>
          <cell r="K13">
            <v>0</v>
          </cell>
        </row>
        <row r="14">
          <cell r="B14">
            <v>21.866666666666664</v>
          </cell>
          <cell r="C14">
            <v>33.200000000000003</v>
          </cell>
          <cell r="D14">
            <v>13.1</v>
          </cell>
          <cell r="E14">
            <v>66.166666666666671</v>
          </cell>
          <cell r="F14">
            <v>96</v>
          </cell>
          <cell r="G14">
            <v>27</v>
          </cell>
          <cell r="H14">
            <v>9.3600000000000012</v>
          </cell>
          <cell r="I14" t="str">
            <v>NE</v>
          </cell>
          <cell r="J14">
            <v>27</v>
          </cell>
          <cell r="K14">
            <v>0</v>
          </cell>
        </row>
        <row r="15">
          <cell r="B15">
            <v>23.483333333333338</v>
          </cell>
          <cell r="C15">
            <v>33.799999999999997</v>
          </cell>
          <cell r="D15">
            <v>15.4</v>
          </cell>
          <cell r="E15">
            <v>71.166666666666671</v>
          </cell>
          <cell r="F15">
            <v>96</v>
          </cell>
          <cell r="G15">
            <v>35</v>
          </cell>
          <cell r="H15">
            <v>16.2</v>
          </cell>
          <cell r="I15" t="str">
            <v>L</v>
          </cell>
          <cell r="J15">
            <v>35.28</v>
          </cell>
          <cell r="K15">
            <v>0</v>
          </cell>
        </row>
        <row r="16">
          <cell r="B16">
            <v>24.916666666666668</v>
          </cell>
          <cell r="C16">
            <v>32.5</v>
          </cell>
          <cell r="D16">
            <v>18.399999999999999</v>
          </cell>
          <cell r="E16">
            <v>79</v>
          </cell>
          <cell r="F16">
            <v>97</v>
          </cell>
          <cell r="G16">
            <v>49</v>
          </cell>
          <cell r="H16">
            <v>10.44</v>
          </cell>
          <cell r="I16" t="str">
            <v>NE</v>
          </cell>
          <cell r="J16">
            <v>33.840000000000003</v>
          </cell>
          <cell r="K16">
            <v>0</v>
          </cell>
        </row>
        <row r="17">
          <cell r="B17">
            <v>26.904166666666665</v>
          </cell>
          <cell r="C17">
            <v>33.9</v>
          </cell>
          <cell r="D17">
            <v>21.6</v>
          </cell>
          <cell r="E17">
            <v>74.916666666666671</v>
          </cell>
          <cell r="F17">
            <v>97</v>
          </cell>
          <cell r="G17">
            <v>39</v>
          </cell>
          <cell r="H17">
            <v>19.8</v>
          </cell>
          <cell r="I17" t="str">
            <v>N</v>
          </cell>
          <cell r="J17">
            <v>35.64</v>
          </cell>
          <cell r="K17">
            <v>0</v>
          </cell>
        </row>
        <row r="18">
          <cell r="B18">
            <v>25.637500000000003</v>
          </cell>
          <cell r="C18">
            <v>33.299999999999997</v>
          </cell>
          <cell r="D18">
            <v>20</v>
          </cell>
          <cell r="E18">
            <v>77.708333333333329</v>
          </cell>
          <cell r="F18">
            <v>97</v>
          </cell>
          <cell r="G18">
            <v>44</v>
          </cell>
          <cell r="H18">
            <v>16.920000000000002</v>
          </cell>
          <cell r="I18" t="str">
            <v>NE</v>
          </cell>
          <cell r="J18">
            <v>31.680000000000003</v>
          </cell>
          <cell r="K18">
            <v>0</v>
          </cell>
        </row>
        <row r="19">
          <cell r="B19">
            <v>25.125</v>
          </cell>
          <cell r="C19">
            <v>33.1</v>
          </cell>
          <cell r="D19">
            <v>18.899999999999999</v>
          </cell>
          <cell r="E19">
            <v>80.416666666666671</v>
          </cell>
          <cell r="F19">
            <v>97</v>
          </cell>
          <cell r="G19">
            <v>49</v>
          </cell>
          <cell r="H19">
            <v>15.840000000000002</v>
          </cell>
          <cell r="I19" t="str">
            <v>NE</v>
          </cell>
          <cell r="J19">
            <v>30.240000000000002</v>
          </cell>
          <cell r="K19">
            <v>0</v>
          </cell>
        </row>
        <row r="20">
          <cell r="B20">
            <v>20.129166666666674</v>
          </cell>
          <cell r="C20">
            <v>24.9</v>
          </cell>
          <cell r="D20">
            <v>14.2</v>
          </cell>
          <cell r="E20">
            <v>94.583333333333329</v>
          </cell>
          <cell r="F20">
            <v>96</v>
          </cell>
          <cell r="G20">
            <v>89</v>
          </cell>
          <cell r="H20">
            <v>22.32</v>
          </cell>
          <cell r="I20" t="str">
            <v>SO</v>
          </cell>
          <cell r="J20">
            <v>42.12</v>
          </cell>
          <cell r="K20">
            <v>15.6</v>
          </cell>
        </row>
        <row r="21">
          <cell r="B21">
            <v>17.95</v>
          </cell>
          <cell r="C21">
            <v>25</v>
          </cell>
          <cell r="D21">
            <v>14.1</v>
          </cell>
          <cell r="E21">
            <v>88.125</v>
          </cell>
          <cell r="F21">
            <v>98</v>
          </cell>
          <cell r="G21">
            <v>67</v>
          </cell>
          <cell r="H21">
            <v>9.7200000000000006</v>
          </cell>
          <cell r="I21" t="str">
            <v>SO</v>
          </cell>
          <cell r="J21">
            <v>32.76</v>
          </cell>
          <cell r="K21">
            <v>0</v>
          </cell>
        </row>
        <row r="22">
          <cell r="B22">
            <v>23.087500000000002</v>
          </cell>
          <cell r="C22">
            <v>31</v>
          </cell>
          <cell r="D22">
            <v>17.2</v>
          </cell>
          <cell r="E22">
            <v>80.083333333333329</v>
          </cell>
          <cell r="F22">
            <v>96</v>
          </cell>
          <cell r="G22">
            <v>54</v>
          </cell>
          <cell r="H22">
            <v>0</v>
          </cell>
          <cell r="I22" t="str">
            <v>O</v>
          </cell>
          <cell r="J22">
            <v>18</v>
          </cell>
          <cell r="K22">
            <v>0</v>
          </cell>
        </row>
        <row r="23">
          <cell r="B23">
            <v>24.429166666666664</v>
          </cell>
          <cell r="C23">
            <v>32.799999999999997</v>
          </cell>
          <cell r="D23">
            <v>19</v>
          </cell>
          <cell r="E23">
            <v>84.083333333333329</v>
          </cell>
          <cell r="F23">
            <v>97</v>
          </cell>
          <cell r="G23">
            <v>52</v>
          </cell>
          <cell r="H23">
            <v>0</v>
          </cell>
          <cell r="I23" t="str">
            <v>SO</v>
          </cell>
          <cell r="J23">
            <v>18.36</v>
          </cell>
          <cell r="K23">
            <v>0</v>
          </cell>
        </row>
        <row r="24">
          <cell r="B24">
            <v>22.095833333333331</v>
          </cell>
          <cell r="C24">
            <v>24.3</v>
          </cell>
          <cell r="D24">
            <v>20.5</v>
          </cell>
          <cell r="E24">
            <v>92.25</v>
          </cell>
          <cell r="F24">
            <v>97</v>
          </cell>
          <cell r="G24">
            <v>80</v>
          </cell>
          <cell r="H24">
            <v>10.8</v>
          </cell>
          <cell r="I24" t="str">
            <v>SO</v>
          </cell>
          <cell r="J24">
            <v>27</v>
          </cell>
          <cell r="K24">
            <v>0</v>
          </cell>
        </row>
        <row r="25">
          <cell r="B25">
            <v>21.116666666666664</v>
          </cell>
          <cell r="C25">
            <v>24.8</v>
          </cell>
          <cell r="D25">
            <v>19.2</v>
          </cell>
          <cell r="E25">
            <v>92</v>
          </cell>
          <cell r="F25">
            <v>97</v>
          </cell>
          <cell r="G25">
            <v>79</v>
          </cell>
          <cell r="H25">
            <v>0</v>
          </cell>
          <cell r="I25" t="str">
            <v>SO</v>
          </cell>
          <cell r="J25">
            <v>21.240000000000002</v>
          </cell>
          <cell r="K25">
            <v>0</v>
          </cell>
        </row>
        <row r="26">
          <cell r="B26">
            <v>22.236363636363635</v>
          </cell>
          <cell r="C26">
            <v>28.8</v>
          </cell>
          <cell r="D26">
            <v>17.7</v>
          </cell>
          <cell r="E26">
            <v>86.5</v>
          </cell>
          <cell r="F26">
            <v>97</v>
          </cell>
          <cell r="G26">
            <v>61</v>
          </cell>
          <cell r="H26">
            <v>0</v>
          </cell>
          <cell r="I26" t="str">
            <v>O</v>
          </cell>
          <cell r="J26">
            <v>18</v>
          </cell>
          <cell r="K26">
            <v>0.2</v>
          </cell>
        </row>
        <row r="27">
          <cell r="B27">
            <v>22.620833333333334</v>
          </cell>
          <cell r="C27">
            <v>26.2</v>
          </cell>
          <cell r="D27">
            <v>20.7</v>
          </cell>
          <cell r="E27">
            <v>86.75</v>
          </cell>
          <cell r="F27">
            <v>95</v>
          </cell>
          <cell r="G27">
            <v>72</v>
          </cell>
          <cell r="H27">
            <v>4.6800000000000006</v>
          </cell>
          <cell r="I27" t="str">
            <v>SO</v>
          </cell>
          <cell r="J27">
            <v>22.32</v>
          </cell>
          <cell r="K27">
            <v>0</v>
          </cell>
        </row>
        <row r="28">
          <cell r="B28">
            <v>20.173913043478262</v>
          </cell>
          <cell r="C28">
            <v>22.9</v>
          </cell>
          <cell r="D28">
            <v>18.399999999999999</v>
          </cell>
          <cell r="E28">
            <v>84.782608695652172</v>
          </cell>
          <cell r="F28">
            <v>91</v>
          </cell>
          <cell r="G28">
            <v>72</v>
          </cell>
          <cell r="H28">
            <v>11.879999999999999</v>
          </cell>
          <cell r="I28" t="str">
            <v>SO</v>
          </cell>
          <cell r="J28">
            <v>30.240000000000002</v>
          </cell>
          <cell r="K28">
            <v>0</v>
          </cell>
        </row>
        <row r="29">
          <cell r="B29">
            <v>20.354166666666671</v>
          </cell>
          <cell r="C29">
            <v>25.1</v>
          </cell>
          <cell r="D29">
            <v>17.3</v>
          </cell>
          <cell r="E29">
            <v>84.625</v>
          </cell>
          <cell r="F29">
            <v>96</v>
          </cell>
          <cell r="G29">
            <v>67</v>
          </cell>
          <cell r="H29">
            <v>0</v>
          </cell>
          <cell r="I29" t="str">
            <v>SO</v>
          </cell>
          <cell r="J29">
            <v>21.96</v>
          </cell>
          <cell r="K29">
            <v>0</v>
          </cell>
        </row>
        <row r="30">
          <cell r="B30">
            <v>23.18888888888889</v>
          </cell>
          <cell r="C30">
            <v>29.4</v>
          </cell>
          <cell r="D30">
            <v>16.899999999999999</v>
          </cell>
          <cell r="E30">
            <v>77.055555555555557</v>
          </cell>
          <cell r="F30">
            <v>96</v>
          </cell>
          <cell r="G30">
            <v>52</v>
          </cell>
          <cell r="H30">
            <v>12.96</v>
          </cell>
          <cell r="I30" t="str">
            <v>N</v>
          </cell>
          <cell r="J30">
            <v>29.16</v>
          </cell>
          <cell r="K30">
            <v>0</v>
          </cell>
        </row>
        <row r="31">
          <cell r="B31">
            <v>26.112500000000001</v>
          </cell>
          <cell r="C31">
            <v>31.9</v>
          </cell>
          <cell r="D31">
            <v>18.100000000000001</v>
          </cell>
          <cell r="E31">
            <v>71.1875</v>
          </cell>
          <cell r="F31">
            <v>96</v>
          </cell>
          <cell r="G31">
            <v>48</v>
          </cell>
          <cell r="H31">
            <v>19.079999999999998</v>
          </cell>
          <cell r="I31" t="str">
            <v>N</v>
          </cell>
          <cell r="J31">
            <v>35.64</v>
          </cell>
          <cell r="K31">
            <v>0</v>
          </cell>
        </row>
        <row r="32">
          <cell r="B32">
            <v>26.381818181818179</v>
          </cell>
          <cell r="C32">
            <v>32.200000000000003</v>
          </cell>
          <cell r="D32">
            <v>20.8</v>
          </cell>
          <cell r="E32">
            <v>74.227272727272734</v>
          </cell>
          <cell r="F32">
            <v>94</v>
          </cell>
          <cell r="G32">
            <v>52</v>
          </cell>
          <cell r="H32">
            <v>28.08</v>
          </cell>
          <cell r="I32" t="str">
            <v>N</v>
          </cell>
          <cell r="J32">
            <v>57.960000000000008</v>
          </cell>
          <cell r="K32">
            <v>0</v>
          </cell>
        </row>
        <row r="33">
          <cell r="B33">
            <v>27.637499999999999</v>
          </cell>
          <cell r="C33">
            <v>32.9</v>
          </cell>
          <cell r="D33">
            <v>23.6</v>
          </cell>
          <cell r="E33">
            <v>70.25</v>
          </cell>
          <cell r="F33">
            <v>88</v>
          </cell>
          <cell r="G33">
            <v>50</v>
          </cell>
          <cell r="H33">
            <v>27.36</v>
          </cell>
          <cell r="I33" t="str">
            <v>N</v>
          </cell>
          <cell r="J33">
            <v>55.440000000000005</v>
          </cell>
          <cell r="K33">
            <v>0</v>
          </cell>
        </row>
        <row r="34">
          <cell r="B34">
            <v>23.804166666666664</v>
          </cell>
          <cell r="C34">
            <v>27.9</v>
          </cell>
          <cell r="D34">
            <v>19.8</v>
          </cell>
          <cell r="E34">
            <v>79.708333333333329</v>
          </cell>
          <cell r="F34">
            <v>96</v>
          </cell>
          <cell r="G34">
            <v>64</v>
          </cell>
          <cell r="H34">
            <v>20.52</v>
          </cell>
          <cell r="I34" t="str">
            <v>S</v>
          </cell>
          <cell r="J34">
            <v>58.680000000000007</v>
          </cell>
          <cell r="K34">
            <v>4.8</v>
          </cell>
        </row>
        <row r="35">
          <cell r="B35">
            <v>21.745833333333334</v>
          </cell>
          <cell r="C35">
            <v>29.7</v>
          </cell>
          <cell r="D35">
            <v>15.1</v>
          </cell>
          <cell r="E35">
            <v>75.291666666666671</v>
          </cell>
          <cell r="F35">
            <v>94</v>
          </cell>
          <cell r="G35">
            <v>59</v>
          </cell>
          <cell r="H35">
            <v>14.4</v>
          </cell>
          <cell r="I35" t="str">
            <v>S</v>
          </cell>
          <cell r="J35">
            <v>31.319999999999997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25.174999999999997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25.637499999999999</v>
          </cell>
        </row>
      </sheetData>
      <sheetData sheetId="4">
        <row r="5">
          <cell r="B5">
            <v>22.695833333333336</v>
          </cell>
          <cell r="C5">
            <v>31.4</v>
          </cell>
          <cell r="D5">
            <v>14.5</v>
          </cell>
          <cell r="E5">
            <v>73.833333333333329</v>
          </cell>
          <cell r="F5">
            <v>96</v>
          </cell>
          <cell r="G5">
            <v>39</v>
          </cell>
          <cell r="H5">
            <v>14.4</v>
          </cell>
          <cell r="I5" t="str">
            <v>L</v>
          </cell>
          <cell r="J5">
            <v>30.6</v>
          </cell>
          <cell r="K5">
            <v>0</v>
          </cell>
        </row>
        <row r="6">
          <cell r="B6">
            <v>23.383333333333336</v>
          </cell>
          <cell r="C6">
            <v>32.1</v>
          </cell>
          <cell r="D6">
            <v>15.8</v>
          </cell>
          <cell r="E6">
            <v>73.125</v>
          </cell>
          <cell r="F6">
            <v>96</v>
          </cell>
          <cell r="G6">
            <v>41</v>
          </cell>
          <cell r="H6">
            <v>15.840000000000002</v>
          </cell>
          <cell r="I6" t="str">
            <v>L</v>
          </cell>
          <cell r="J6">
            <v>35.28</v>
          </cell>
          <cell r="K6">
            <v>0</v>
          </cell>
        </row>
        <row r="7">
          <cell r="B7">
            <v>24.504166666666666</v>
          </cell>
          <cell r="C7">
            <v>33.700000000000003</v>
          </cell>
          <cell r="D7">
            <v>17.5</v>
          </cell>
          <cell r="E7">
            <v>68.458333333333329</v>
          </cell>
          <cell r="F7">
            <v>95</v>
          </cell>
          <cell r="G7">
            <v>31</v>
          </cell>
          <cell r="H7">
            <v>18.36</v>
          </cell>
          <cell r="I7" t="str">
            <v>L</v>
          </cell>
          <cell r="J7">
            <v>35.64</v>
          </cell>
          <cell r="K7">
            <v>0</v>
          </cell>
        </row>
        <row r="8">
          <cell r="B8">
            <v>21.520833333333332</v>
          </cell>
          <cell r="C8">
            <v>32.1</v>
          </cell>
          <cell r="D8">
            <v>17.7</v>
          </cell>
          <cell r="E8">
            <v>80.625</v>
          </cell>
          <cell r="F8">
            <v>92</v>
          </cell>
          <cell r="G8">
            <v>43</v>
          </cell>
          <cell r="H8">
            <v>25.2</v>
          </cell>
          <cell r="I8" t="str">
            <v>L</v>
          </cell>
          <cell r="J8">
            <v>48.6</v>
          </cell>
          <cell r="K8">
            <v>1.4</v>
          </cell>
        </row>
        <row r="9">
          <cell r="B9">
            <v>18.354166666666668</v>
          </cell>
          <cell r="C9">
            <v>20.5</v>
          </cell>
          <cell r="D9">
            <v>16.7</v>
          </cell>
          <cell r="E9">
            <v>94.375</v>
          </cell>
          <cell r="F9">
            <v>97</v>
          </cell>
          <cell r="G9">
            <v>86</v>
          </cell>
          <cell r="H9">
            <v>17.64</v>
          </cell>
          <cell r="I9" t="str">
            <v>NE</v>
          </cell>
          <cell r="J9">
            <v>42.480000000000004</v>
          </cell>
          <cell r="K9">
            <v>56.400000000000006</v>
          </cell>
        </row>
        <row r="10">
          <cell r="B10">
            <v>17.387499999999999</v>
          </cell>
          <cell r="C10">
            <v>24</v>
          </cell>
          <cell r="D10">
            <v>11.2</v>
          </cell>
          <cell r="E10">
            <v>76.666666666666671</v>
          </cell>
          <cell r="F10">
            <v>97</v>
          </cell>
          <cell r="G10">
            <v>33</v>
          </cell>
          <cell r="H10">
            <v>13.68</v>
          </cell>
          <cell r="I10" t="str">
            <v>SO</v>
          </cell>
          <cell r="J10">
            <v>23.400000000000002</v>
          </cell>
          <cell r="K10">
            <v>0.4</v>
          </cell>
        </row>
        <row r="11">
          <cell r="B11">
            <v>15.616666666666665</v>
          </cell>
          <cell r="C11">
            <v>24.2</v>
          </cell>
          <cell r="D11">
            <v>8.4</v>
          </cell>
          <cell r="E11">
            <v>71.375</v>
          </cell>
          <cell r="F11">
            <v>95</v>
          </cell>
          <cell r="G11">
            <v>31</v>
          </cell>
          <cell r="H11">
            <v>14.76</v>
          </cell>
          <cell r="I11" t="str">
            <v>SO</v>
          </cell>
          <cell r="J11">
            <v>31.680000000000003</v>
          </cell>
          <cell r="K11">
            <v>0</v>
          </cell>
        </row>
        <row r="12">
          <cell r="B12">
            <v>14.829166666666667</v>
          </cell>
          <cell r="C12">
            <v>23.5</v>
          </cell>
          <cell r="D12">
            <v>7.7</v>
          </cell>
          <cell r="E12">
            <v>75.041666666666671</v>
          </cell>
          <cell r="F12">
            <v>96</v>
          </cell>
          <cell r="G12">
            <v>36</v>
          </cell>
          <cell r="H12">
            <v>12.96</v>
          </cell>
          <cell r="I12" t="str">
            <v>NE</v>
          </cell>
          <cell r="J12">
            <v>24.12</v>
          </cell>
          <cell r="K12">
            <v>0.2</v>
          </cell>
        </row>
        <row r="13">
          <cell r="B13">
            <v>15.641666666666666</v>
          </cell>
          <cell r="C13">
            <v>26</v>
          </cell>
          <cell r="D13">
            <v>6.6</v>
          </cell>
          <cell r="E13">
            <v>72.25</v>
          </cell>
          <cell r="F13">
            <v>97</v>
          </cell>
          <cell r="G13">
            <v>31</v>
          </cell>
          <cell r="H13">
            <v>19.8</v>
          </cell>
          <cell r="I13" t="str">
            <v>L</v>
          </cell>
          <cell r="J13">
            <v>29.880000000000003</v>
          </cell>
          <cell r="K13">
            <v>0</v>
          </cell>
        </row>
        <row r="14">
          <cell r="B14">
            <v>16.916666666666668</v>
          </cell>
          <cell r="C14">
            <v>26.8</v>
          </cell>
          <cell r="D14">
            <v>8.3000000000000007</v>
          </cell>
          <cell r="E14">
            <v>66.458333333333329</v>
          </cell>
          <cell r="F14">
            <v>94</v>
          </cell>
          <cell r="G14">
            <v>29</v>
          </cell>
          <cell r="H14">
            <v>14.04</v>
          </cell>
          <cell r="I14" t="str">
            <v>L</v>
          </cell>
          <cell r="J14">
            <v>32.76</v>
          </cell>
          <cell r="K14">
            <v>0</v>
          </cell>
        </row>
        <row r="15">
          <cell r="B15">
            <v>17.929166666666667</v>
          </cell>
          <cell r="C15">
            <v>29.7</v>
          </cell>
          <cell r="D15">
            <v>8.1999999999999993</v>
          </cell>
          <cell r="E15">
            <v>68.291666666666671</v>
          </cell>
          <cell r="F15">
            <v>94</v>
          </cell>
          <cell r="G15">
            <v>30</v>
          </cell>
          <cell r="H15">
            <v>11.16</v>
          </cell>
          <cell r="I15" t="str">
            <v>NE</v>
          </cell>
          <cell r="J15">
            <v>22.68</v>
          </cell>
          <cell r="K15">
            <v>0</v>
          </cell>
        </row>
        <row r="16">
          <cell r="B16">
            <v>18.391666666666666</v>
          </cell>
          <cell r="C16">
            <v>24.4</v>
          </cell>
          <cell r="D16">
            <v>12.9</v>
          </cell>
          <cell r="E16">
            <v>84.291666666666671</v>
          </cell>
          <cell r="F16">
            <v>94</v>
          </cell>
          <cell r="G16">
            <v>66</v>
          </cell>
          <cell r="H16">
            <v>10.08</v>
          </cell>
          <cell r="I16" t="str">
            <v>L</v>
          </cell>
          <cell r="J16">
            <v>20.52</v>
          </cell>
          <cell r="K16">
            <v>0</v>
          </cell>
        </row>
        <row r="17">
          <cell r="B17">
            <v>19.370833333333334</v>
          </cell>
          <cell r="C17">
            <v>24.1</v>
          </cell>
          <cell r="D17">
            <v>16.8</v>
          </cell>
          <cell r="E17">
            <v>92.375</v>
          </cell>
          <cell r="F17">
            <v>96</v>
          </cell>
          <cell r="G17">
            <v>80</v>
          </cell>
          <cell r="H17">
            <v>18.720000000000002</v>
          </cell>
          <cell r="I17" t="str">
            <v>L</v>
          </cell>
          <cell r="J17">
            <v>43.92</v>
          </cell>
          <cell r="K17">
            <v>15.8</v>
          </cell>
        </row>
        <row r="18">
          <cell r="B18">
            <v>18.650000000000002</v>
          </cell>
          <cell r="C18">
            <v>23</v>
          </cell>
          <cell r="D18">
            <v>16.8</v>
          </cell>
          <cell r="E18">
            <v>92.791666666666671</v>
          </cell>
          <cell r="F18">
            <v>97</v>
          </cell>
          <cell r="G18">
            <v>74</v>
          </cell>
          <cell r="H18">
            <v>25.2</v>
          </cell>
          <cell r="I18" t="str">
            <v>L</v>
          </cell>
          <cell r="J18">
            <v>42.480000000000004</v>
          </cell>
          <cell r="K18">
            <v>42.8</v>
          </cell>
        </row>
        <row r="19">
          <cell r="B19">
            <v>22.320833333333329</v>
          </cell>
          <cell r="C19">
            <v>30.7</v>
          </cell>
          <cell r="D19">
            <v>16.7</v>
          </cell>
          <cell r="E19">
            <v>80.541666666666671</v>
          </cell>
          <cell r="F19">
            <v>97</v>
          </cell>
          <cell r="G19">
            <v>50</v>
          </cell>
          <cell r="H19">
            <v>19.440000000000001</v>
          </cell>
          <cell r="I19" t="str">
            <v>L</v>
          </cell>
          <cell r="J19">
            <v>39.96</v>
          </cell>
          <cell r="K19">
            <v>0.2</v>
          </cell>
        </row>
        <row r="20">
          <cell r="B20">
            <v>18.55</v>
          </cell>
          <cell r="C20">
            <v>25.1</v>
          </cell>
          <cell r="D20">
            <v>14.4</v>
          </cell>
          <cell r="E20">
            <v>89.791666666666671</v>
          </cell>
          <cell r="F20">
            <v>95</v>
          </cell>
          <cell r="G20">
            <v>73</v>
          </cell>
          <cell r="H20">
            <v>14.4</v>
          </cell>
          <cell r="I20" t="str">
            <v>S</v>
          </cell>
          <cell r="J20">
            <v>36.36</v>
          </cell>
          <cell r="K20">
            <v>4.8000000000000007</v>
          </cell>
        </row>
        <row r="21">
          <cell r="B21">
            <v>16.395833333333339</v>
          </cell>
          <cell r="C21">
            <v>25.1</v>
          </cell>
          <cell r="D21">
            <v>10.199999999999999</v>
          </cell>
          <cell r="E21">
            <v>77.125</v>
          </cell>
          <cell r="F21">
            <v>94</v>
          </cell>
          <cell r="G21">
            <v>53</v>
          </cell>
          <cell r="H21">
            <v>7.9200000000000008</v>
          </cell>
          <cell r="I21" t="str">
            <v>SO</v>
          </cell>
          <cell r="J21">
            <v>25.2</v>
          </cell>
          <cell r="K21">
            <v>0</v>
          </cell>
        </row>
        <row r="22">
          <cell r="B22">
            <v>19.687500000000004</v>
          </cell>
          <cell r="C22">
            <v>26.1</v>
          </cell>
          <cell r="D22">
            <v>15</v>
          </cell>
          <cell r="E22">
            <v>86.458333333333329</v>
          </cell>
          <cell r="F22">
            <v>97</v>
          </cell>
          <cell r="G22">
            <v>64</v>
          </cell>
          <cell r="H22">
            <v>13.32</v>
          </cell>
          <cell r="I22" t="str">
            <v>NE</v>
          </cell>
          <cell r="J22">
            <v>27</v>
          </cell>
          <cell r="K22">
            <v>0.2</v>
          </cell>
        </row>
        <row r="23">
          <cell r="B23">
            <v>21.875</v>
          </cell>
          <cell r="C23">
            <v>29.2</v>
          </cell>
          <cell r="D23">
            <v>17.2</v>
          </cell>
          <cell r="E23">
            <v>82.708333333333329</v>
          </cell>
          <cell r="F23">
            <v>96</v>
          </cell>
          <cell r="G23">
            <v>56</v>
          </cell>
          <cell r="H23">
            <v>11.520000000000001</v>
          </cell>
          <cell r="I23" t="str">
            <v>NE</v>
          </cell>
          <cell r="J23">
            <v>26.64</v>
          </cell>
          <cell r="K23">
            <v>0</v>
          </cell>
        </row>
        <row r="24">
          <cell r="B24">
            <v>21.379166666666666</v>
          </cell>
          <cell r="C24">
            <v>25.2</v>
          </cell>
          <cell r="D24">
            <v>18.7</v>
          </cell>
          <cell r="E24">
            <v>90.583333333333329</v>
          </cell>
          <cell r="F24">
            <v>96</v>
          </cell>
          <cell r="G24">
            <v>73</v>
          </cell>
          <cell r="H24">
            <v>8.64</v>
          </cell>
          <cell r="I24" t="str">
            <v>S</v>
          </cell>
          <cell r="J24">
            <v>18.36</v>
          </cell>
          <cell r="K24">
            <v>0</v>
          </cell>
        </row>
        <row r="25">
          <cell r="B25">
            <v>22.262499999999999</v>
          </cell>
          <cell r="C25">
            <v>27.7</v>
          </cell>
          <cell r="D25">
            <v>19.600000000000001</v>
          </cell>
          <cell r="E25">
            <v>84.875</v>
          </cell>
          <cell r="F25">
            <v>95</v>
          </cell>
          <cell r="G25">
            <v>60</v>
          </cell>
          <cell r="H25">
            <v>13.32</v>
          </cell>
          <cell r="I25" t="str">
            <v>S</v>
          </cell>
          <cell r="J25">
            <v>27.36</v>
          </cell>
          <cell r="K25">
            <v>0</v>
          </cell>
        </row>
        <row r="26">
          <cell r="B26">
            <v>21.2</v>
          </cell>
          <cell r="C26">
            <v>26.5</v>
          </cell>
          <cell r="D26">
            <v>18.100000000000001</v>
          </cell>
          <cell r="E26">
            <v>88.166666666666671</v>
          </cell>
          <cell r="F26">
            <v>96</v>
          </cell>
          <cell r="G26">
            <v>65</v>
          </cell>
          <cell r="H26">
            <v>17.28</v>
          </cell>
          <cell r="I26" t="str">
            <v>S</v>
          </cell>
          <cell r="J26">
            <v>33.840000000000003</v>
          </cell>
          <cell r="K26">
            <v>7.4</v>
          </cell>
        </row>
        <row r="27">
          <cell r="B27">
            <v>19.862500000000001</v>
          </cell>
          <cell r="C27">
            <v>22.2</v>
          </cell>
          <cell r="D27">
            <v>18.5</v>
          </cell>
          <cell r="E27">
            <v>89.416666666666671</v>
          </cell>
          <cell r="F27">
            <v>95</v>
          </cell>
          <cell r="G27">
            <v>78</v>
          </cell>
          <cell r="H27">
            <v>9</v>
          </cell>
          <cell r="I27" t="str">
            <v>S</v>
          </cell>
          <cell r="J27">
            <v>21.240000000000002</v>
          </cell>
          <cell r="K27">
            <v>0</v>
          </cell>
        </row>
        <row r="28">
          <cell r="B28">
            <v>17.941666666666666</v>
          </cell>
          <cell r="C28">
            <v>20.3</v>
          </cell>
          <cell r="D28">
            <v>16.3</v>
          </cell>
          <cell r="E28">
            <v>91.166666666666671</v>
          </cell>
          <cell r="F28">
            <v>95</v>
          </cell>
          <cell r="G28">
            <v>80</v>
          </cell>
          <cell r="H28">
            <v>7.9200000000000008</v>
          </cell>
          <cell r="I28" t="str">
            <v>SO</v>
          </cell>
          <cell r="J28">
            <v>20.52</v>
          </cell>
          <cell r="K28">
            <v>0</v>
          </cell>
        </row>
        <row r="29">
          <cell r="B29">
            <v>17.795833333333338</v>
          </cell>
          <cell r="C29">
            <v>21.8</v>
          </cell>
          <cell r="D29">
            <v>16.2</v>
          </cell>
          <cell r="E29">
            <v>85.875</v>
          </cell>
          <cell r="F29">
            <v>96</v>
          </cell>
          <cell r="G29">
            <v>66</v>
          </cell>
          <cell r="H29">
            <v>12.96</v>
          </cell>
          <cell r="I29" t="str">
            <v>L</v>
          </cell>
          <cell r="J29">
            <v>23.040000000000003</v>
          </cell>
          <cell r="K29">
            <v>0</v>
          </cell>
        </row>
        <row r="30">
          <cell r="B30">
            <v>16.75416666666667</v>
          </cell>
          <cell r="C30">
            <v>23.8</v>
          </cell>
          <cell r="D30">
            <v>10.8</v>
          </cell>
          <cell r="E30">
            <v>84.625</v>
          </cell>
          <cell r="F30">
            <v>97</v>
          </cell>
          <cell r="G30">
            <v>54</v>
          </cell>
          <cell r="H30">
            <v>18</v>
          </cell>
          <cell r="I30" t="str">
            <v>NE</v>
          </cell>
          <cell r="J30">
            <v>34.56</v>
          </cell>
          <cell r="K30">
            <v>0.2</v>
          </cell>
        </row>
        <row r="31">
          <cell r="B31">
            <v>21.366666666666664</v>
          </cell>
          <cell r="C31">
            <v>28.9</v>
          </cell>
          <cell r="D31">
            <v>16</v>
          </cell>
          <cell r="E31">
            <v>81.083333333333329</v>
          </cell>
          <cell r="F31">
            <v>96</v>
          </cell>
          <cell r="G31">
            <v>56</v>
          </cell>
          <cell r="H31">
            <v>18</v>
          </cell>
          <cell r="I31" t="str">
            <v>L</v>
          </cell>
          <cell r="J31">
            <v>34.200000000000003</v>
          </cell>
          <cell r="K31">
            <v>0</v>
          </cell>
        </row>
        <row r="32">
          <cell r="B32">
            <v>23.708333333333332</v>
          </cell>
          <cell r="C32">
            <v>28.9</v>
          </cell>
          <cell r="D32">
            <v>19.100000000000001</v>
          </cell>
          <cell r="E32">
            <v>79</v>
          </cell>
          <cell r="F32">
            <v>95</v>
          </cell>
          <cell r="G32">
            <v>58</v>
          </cell>
          <cell r="H32">
            <v>26.64</v>
          </cell>
          <cell r="I32" t="str">
            <v>N</v>
          </cell>
          <cell r="J32">
            <v>48.96</v>
          </cell>
          <cell r="K32">
            <v>0.2</v>
          </cell>
        </row>
        <row r="33">
          <cell r="B33">
            <v>23.504166666666674</v>
          </cell>
          <cell r="C33">
            <v>29.9</v>
          </cell>
          <cell r="D33">
            <v>19.5</v>
          </cell>
          <cell r="E33">
            <v>80.916666666666671</v>
          </cell>
          <cell r="F33">
            <v>96</v>
          </cell>
          <cell r="G33">
            <v>53</v>
          </cell>
          <cell r="H33">
            <v>23.400000000000002</v>
          </cell>
          <cell r="I33" t="str">
            <v>NE</v>
          </cell>
          <cell r="J33">
            <v>45</v>
          </cell>
          <cell r="K33">
            <v>0</v>
          </cell>
        </row>
        <row r="34">
          <cell r="B34">
            <v>17.600000000000001</v>
          </cell>
          <cell r="C34">
            <v>23.3</v>
          </cell>
          <cell r="D34">
            <v>12.2</v>
          </cell>
          <cell r="E34">
            <v>64.875</v>
          </cell>
          <cell r="F34">
            <v>93</v>
          </cell>
          <cell r="G34">
            <v>22</v>
          </cell>
          <cell r="H34">
            <v>21.6</v>
          </cell>
          <cell r="I34" t="str">
            <v>SE</v>
          </cell>
          <cell r="J34">
            <v>38.880000000000003</v>
          </cell>
          <cell r="K34">
            <v>0.8</v>
          </cell>
        </row>
        <row r="35">
          <cell r="B35">
            <v>14.162500000000001</v>
          </cell>
          <cell r="C35">
            <v>26</v>
          </cell>
          <cell r="D35">
            <v>4</v>
          </cell>
          <cell r="E35">
            <v>76.083333333333329</v>
          </cell>
          <cell r="F35">
            <v>96</v>
          </cell>
          <cell r="G35">
            <v>57</v>
          </cell>
          <cell r="H35">
            <v>13.68</v>
          </cell>
          <cell r="I35" t="str">
            <v>NE</v>
          </cell>
          <cell r="J35">
            <v>33.480000000000004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21.237500000000001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23.3</v>
          </cell>
          <cell r="C5">
            <v>32.200000000000003</v>
          </cell>
          <cell r="D5">
            <v>15.4</v>
          </cell>
          <cell r="E5">
            <v>70.625</v>
          </cell>
          <cell r="F5">
            <v>96</v>
          </cell>
          <cell r="G5">
            <v>35</v>
          </cell>
          <cell r="H5">
            <v>15.840000000000002</v>
          </cell>
          <cell r="I5" t="str">
            <v>NE</v>
          </cell>
          <cell r="J5">
            <v>27</v>
          </cell>
          <cell r="K5">
            <v>0.2</v>
          </cell>
        </row>
        <row r="6">
          <cell r="B6">
            <v>23.966666666666669</v>
          </cell>
          <cell r="C6">
            <v>32.299999999999997</v>
          </cell>
          <cell r="D6">
            <v>17.100000000000001</v>
          </cell>
          <cell r="E6">
            <v>70.5</v>
          </cell>
          <cell r="F6">
            <v>95</v>
          </cell>
          <cell r="G6">
            <v>31</v>
          </cell>
          <cell r="H6">
            <v>11.16</v>
          </cell>
          <cell r="I6" t="str">
            <v>O</v>
          </cell>
          <cell r="J6">
            <v>22.68</v>
          </cell>
          <cell r="K6">
            <v>0</v>
          </cell>
        </row>
        <row r="7">
          <cell r="B7">
            <v>24.079166666666669</v>
          </cell>
          <cell r="C7">
            <v>32.799999999999997</v>
          </cell>
          <cell r="D7">
            <v>16.7</v>
          </cell>
          <cell r="E7">
            <v>67.458333333333329</v>
          </cell>
          <cell r="F7">
            <v>94</v>
          </cell>
          <cell r="G7">
            <v>29</v>
          </cell>
          <cell r="H7">
            <v>16.2</v>
          </cell>
          <cell r="I7" t="str">
            <v>N</v>
          </cell>
          <cell r="J7">
            <v>30.6</v>
          </cell>
          <cell r="K7">
            <v>0</v>
          </cell>
        </row>
        <row r="8">
          <cell r="B8">
            <v>24.316666666666663</v>
          </cell>
          <cell r="C8">
            <v>32.9</v>
          </cell>
          <cell r="D8">
            <v>17.100000000000001</v>
          </cell>
          <cell r="E8">
            <v>65.291666666666671</v>
          </cell>
          <cell r="F8">
            <v>92</v>
          </cell>
          <cell r="G8">
            <v>30</v>
          </cell>
          <cell r="H8">
            <v>14.76</v>
          </cell>
          <cell r="I8" t="str">
            <v>NE</v>
          </cell>
          <cell r="J8">
            <v>25.92</v>
          </cell>
          <cell r="K8">
            <v>0</v>
          </cell>
        </row>
        <row r="9">
          <cell r="B9">
            <v>23.845833333333335</v>
          </cell>
          <cell r="C9">
            <v>32.4</v>
          </cell>
          <cell r="D9">
            <v>16.5</v>
          </cell>
          <cell r="E9">
            <v>67.125</v>
          </cell>
          <cell r="F9">
            <v>94</v>
          </cell>
          <cell r="G9">
            <v>27</v>
          </cell>
          <cell r="H9">
            <v>27.720000000000002</v>
          </cell>
          <cell r="I9" t="str">
            <v>O</v>
          </cell>
          <cell r="J9">
            <v>44.28</v>
          </cell>
          <cell r="K9">
            <v>0</v>
          </cell>
        </row>
        <row r="10">
          <cell r="B10">
            <v>21.304166666666667</v>
          </cell>
          <cell r="C10">
            <v>25.2</v>
          </cell>
          <cell r="D10">
            <v>17.100000000000001</v>
          </cell>
          <cell r="E10">
            <v>78.041666666666671</v>
          </cell>
          <cell r="F10">
            <v>94</v>
          </cell>
          <cell r="G10">
            <v>57</v>
          </cell>
          <cell r="H10">
            <v>15.840000000000002</v>
          </cell>
          <cell r="I10" t="str">
            <v>SO</v>
          </cell>
          <cell r="J10">
            <v>30.96</v>
          </cell>
          <cell r="K10">
            <v>0</v>
          </cell>
        </row>
        <row r="11">
          <cell r="B11">
            <v>19.191666666666666</v>
          </cell>
          <cell r="C11">
            <v>26.8</v>
          </cell>
          <cell r="D11">
            <v>12.8</v>
          </cell>
          <cell r="E11">
            <v>68.958333333333329</v>
          </cell>
          <cell r="F11">
            <v>95</v>
          </cell>
          <cell r="G11">
            <v>29</v>
          </cell>
          <cell r="H11">
            <v>16.920000000000002</v>
          </cell>
          <cell r="I11" t="str">
            <v>SO</v>
          </cell>
          <cell r="J11">
            <v>38.159999999999997</v>
          </cell>
          <cell r="K11">
            <v>0</v>
          </cell>
        </row>
        <row r="12">
          <cell r="B12">
            <v>17.087500000000002</v>
          </cell>
          <cell r="C12">
            <v>26.2</v>
          </cell>
          <cell r="D12">
            <v>8.5</v>
          </cell>
          <cell r="E12">
            <v>63.583333333333336</v>
          </cell>
          <cell r="F12">
            <v>94</v>
          </cell>
          <cell r="G12">
            <v>28</v>
          </cell>
          <cell r="H12">
            <v>12.6</v>
          </cell>
          <cell r="I12" t="str">
            <v>SO</v>
          </cell>
          <cell r="J12">
            <v>28.08</v>
          </cell>
          <cell r="K12">
            <v>0</v>
          </cell>
        </row>
        <row r="13">
          <cell r="B13">
            <v>17.616666666666667</v>
          </cell>
          <cell r="C13">
            <v>27.9</v>
          </cell>
          <cell r="D13">
            <v>8.5</v>
          </cell>
          <cell r="E13">
            <v>64.583333333333329</v>
          </cell>
          <cell r="F13">
            <v>95</v>
          </cell>
          <cell r="G13">
            <v>25</v>
          </cell>
          <cell r="H13">
            <v>10.8</v>
          </cell>
          <cell r="I13" t="str">
            <v>S</v>
          </cell>
          <cell r="J13">
            <v>31.319999999999997</v>
          </cell>
          <cell r="K13">
            <v>0</v>
          </cell>
        </row>
        <row r="14">
          <cell r="B14">
            <v>18.6875</v>
          </cell>
          <cell r="C14">
            <v>30</v>
          </cell>
          <cell r="D14">
            <v>8</v>
          </cell>
          <cell r="E14">
            <v>62.208333333333336</v>
          </cell>
          <cell r="F14">
            <v>96</v>
          </cell>
          <cell r="G14">
            <v>20</v>
          </cell>
          <cell r="H14">
            <v>10.08</v>
          </cell>
          <cell r="I14" t="str">
            <v>O</v>
          </cell>
          <cell r="J14">
            <v>19.8</v>
          </cell>
          <cell r="K14">
            <v>0</v>
          </cell>
        </row>
        <row r="15">
          <cell r="B15">
            <v>21.241666666666664</v>
          </cell>
          <cell r="C15">
            <v>32.200000000000003</v>
          </cell>
          <cell r="D15">
            <v>12.2</v>
          </cell>
          <cell r="E15">
            <v>63.958333333333336</v>
          </cell>
          <cell r="F15">
            <v>93</v>
          </cell>
          <cell r="G15">
            <v>33</v>
          </cell>
          <cell r="H15">
            <v>14.76</v>
          </cell>
          <cell r="I15" t="str">
            <v>SE</v>
          </cell>
          <cell r="J15">
            <v>25.2</v>
          </cell>
          <cell r="K15">
            <v>0</v>
          </cell>
        </row>
        <row r="16">
          <cell r="B16">
            <v>22.625</v>
          </cell>
          <cell r="C16">
            <v>31.1</v>
          </cell>
          <cell r="D16">
            <v>14.4</v>
          </cell>
          <cell r="E16">
            <v>64.625</v>
          </cell>
          <cell r="F16">
            <v>95</v>
          </cell>
          <cell r="G16">
            <v>30</v>
          </cell>
          <cell r="H16">
            <v>19.440000000000001</v>
          </cell>
          <cell r="I16" t="str">
            <v>NE</v>
          </cell>
          <cell r="J16">
            <v>34.200000000000003</v>
          </cell>
          <cell r="K16">
            <v>0</v>
          </cell>
        </row>
        <row r="17">
          <cell r="B17">
            <v>22.824999999999992</v>
          </cell>
          <cell r="C17">
            <v>31.6</v>
          </cell>
          <cell r="D17">
            <v>14.9</v>
          </cell>
          <cell r="E17">
            <v>63.416666666666664</v>
          </cell>
          <cell r="F17">
            <v>96</v>
          </cell>
          <cell r="G17">
            <v>28</v>
          </cell>
          <cell r="H17">
            <v>18.720000000000002</v>
          </cell>
          <cell r="I17" t="str">
            <v>NE</v>
          </cell>
          <cell r="J17">
            <v>30.96</v>
          </cell>
          <cell r="K17">
            <v>0</v>
          </cell>
        </row>
        <row r="18">
          <cell r="B18">
            <v>23.299999999999997</v>
          </cell>
          <cell r="C18">
            <v>32.6</v>
          </cell>
          <cell r="D18">
            <v>14.1</v>
          </cell>
          <cell r="E18">
            <v>61.208333333333336</v>
          </cell>
          <cell r="F18">
            <v>91</v>
          </cell>
          <cell r="G18">
            <v>28</v>
          </cell>
          <cell r="H18">
            <v>14.76</v>
          </cell>
          <cell r="I18" t="str">
            <v>L</v>
          </cell>
          <cell r="J18">
            <v>23.759999999999998</v>
          </cell>
          <cell r="K18">
            <v>0</v>
          </cell>
        </row>
        <row r="19">
          <cell r="B19">
            <v>24.241666666666671</v>
          </cell>
          <cell r="C19">
            <v>32.700000000000003</v>
          </cell>
          <cell r="D19">
            <v>17.2</v>
          </cell>
          <cell r="E19">
            <v>66.208333333333329</v>
          </cell>
          <cell r="F19">
            <v>91</v>
          </cell>
          <cell r="G19">
            <v>33</v>
          </cell>
          <cell r="H19">
            <v>18</v>
          </cell>
          <cell r="I19" t="str">
            <v>N</v>
          </cell>
          <cell r="J19">
            <v>36.36</v>
          </cell>
          <cell r="K19">
            <v>0</v>
          </cell>
        </row>
        <row r="20">
          <cell r="B20">
            <v>24.120833333333337</v>
          </cell>
          <cell r="C20">
            <v>32.4</v>
          </cell>
          <cell r="D20">
            <v>18.399999999999999</v>
          </cell>
          <cell r="E20">
            <v>71.791666666666671</v>
          </cell>
          <cell r="F20">
            <v>91</v>
          </cell>
          <cell r="G20">
            <v>38</v>
          </cell>
          <cell r="H20">
            <v>21.96</v>
          </cell>
          <cell r="I20" t="str">
            <v>N</v>
          </cell>
          <cell r="J20">
            <v>36.72</v>
          </cell>
          <cell r="K20">
            <v>10</v>
          </cell>
        </row>
        <row r="21">
          <cell r="B21">
            <v>24.116666666666671</v>
          </cell>
          <cell r="C21">
            <v>30.8</v>
          </cell>
          <cell r="D21">
            <v>19.899999999999999</v>
          </cell>
          <cell r="E21">
            <v>78.375</v>
          </cell>
          <cell r="F21">
            <v>95</v>
          </cell>
          <cell r="G21">
            <v>49</v>
          </cell>
          <cell r="H21">
            <v>14.76</v>
          </cell>
          <cell r="I21" t="str">
            <v>S</v>
          </cell>
          <cell r="J21">
            <v>25.2</v>
          </cell>
          <cell r="K21">
            <v>0.2</v>
          </cell>
        </row>
        <row r="22">
          <cell r="B22">
            <v>23.720833333333331</v>
          </cell>
          <cell r="C22">
            <v>30.9</v>
          </cell>
          <cell r="D22">
            <v>17.100000000000001</v>
          </cell>
          <cell r="E22">
            <v>68.958333333333329</v>
          </cell>
          <cell r="F22">
            <v>93</v>
          </cell>
          <cell r="G22">
            <v>35</v>
          </cell>
          <cell r="H22">
            <v>12.6</v>
          </cell>
          <cell r="I22" t="str">
            <v>S</v>
          </cell>
          <cell r="J22">
            <v>23.400000000000002</v>
          </cell>
          <cell r="K22">
            <v>0</v>
          </cell>
        </row>
        <row r="23">
          <cell r="B23">
            <v>24.912499999999998</v>
          </cell>
          <cell r="C23">
            <v>32</v>
          </cell>
          <cell r="D23">
            <v>19.100000000000001</v>
          </cell>
          <cell r="E23">
            <v>64.708333333333329</v>
          </cell>
          <cell r="F23">
            <v>89</v>
          </cell>
          <cell r="G23">
            <v>33</v>
          </cell>
          <cell r="H23">
            <v>14.4</v>
          </cell>
          <cell r="I23" t="str">
            <v>SE</v>
          </cell>
          <cell r="J23">
            <v>29.16</v>
          </cell>
          <cell r="K23">
            <v>0</v>
          </cell>
        </row>
        <row r="24">
          <cell r="B24">
            <v>24.079166666666666</v>
          </cell>
          <cell r="C24">
            <v>31.5</v>
          </cell>
          <cell r="D24">
            <v>17.600000000000001</v>
          </cell>
          <cell r="E24">
            <v>67.291666666666671</v>
          </cell>
          <cell r="F24">
            <v>93</v>
          </cell>
          <cell r="G24">
            <v>36</v>
          </cell>
          <cell r="H24">
            <v>14.4</v>
          </cell>
          <cell r="I24" t="str">
            <v>NE</v>
          </cell>
          <cell r="J24">
            <v>26.64</v>
          </cell>
          <cell r="K24">
            <v>0</v>
          </cell>
        </row>
        <row r="25">
          <cell r="B25">
            <v>23.5625</v>
          </cell>
          <cell r="C25">
            <v>31.6</v>
          </cell>
          <cell r="D25">
            <v>16.600000000000001</v>
          </cell>
          <cell r="E25">
            <v>69.25</v>
          </cell>
          <cell r="F25">
            <v>95</v>
          </cell>
          <cell r="G25">
            <v>37</v>
          </cell>
          <cell r="H25">
            <v>7.2</v>
          </cell>
          <cell r="I25" t="str">
            <v>SO</v>
          </cell>
          <cell r="J25">
            <v>18.720000000000002</v>
          </cell>
          <cell r="K25">
            <v>0</v>
          </cell>
        </row>
        <row r="26">
          <cell r="B26">
            <v>24.187499999999996</v>
          </cell>
          <cell r="C26">
            <v>32.6</v>
          </cell>
          <cell r="D26">
            <v>17.600000000000001</v>
          </cell>
          <cell r="E26">
            <v>68.416666666666671</v>
          </cell>
          <cell r="F26">
            <v>94</v>
          </cell>
          <cell r="G26">
            <v>32</v>
          </cell>
          <cell r="H26">
            <v>13.32</v>
          </cell>
          <cell r="I26" t="str">
            <v>O</v>
          </cell>
          <cell r="J26">
            <v>31.680000000000003</v>
          </cell>
          <cell r="K26">
            <v>0</v>
          </cell>
        </row>
        <row r="27">
          <cell r="B27">
            <v>23.3</v>
          </cell>
          <cell r="C27">
            <v>29.8</v>
          </cell>
          <cell r="D27">
            <v>20</v>
          </cell>
          <cell r="E27">
            <v>74.333333333333329</v>
          </cell>
          <cell r="F27">
            <v>93</v>
          </cell>
          <cell r="G27">
            <v>44</v>
          </cell>
          <cell r="H27">
            <v>11.879999999999999</v>
          </cell>
          <cell r="I27" t="str">
            <v>SE</v>
          </cell>
          <cell r="J27">
            <v>27.720000000000002</v>
          </cell>
          <cell r="K27">
            <v>0.4</v>
          </cell>
        </row>
        <row r="28">
          <cell r="B28">
            <v>21.841666666666669</v>
          </cell>
          <cell r="C28">
            <v>27.4</v>
          </cell>
          <cell r="D28">
            <v>18.8</v>
          </cell>
          <cell r="E28">
            <v>77.958333333333329</v>
          </cell>
          <cell r="F28">
            <v>94</v>
          </cell>
          <cell r="G28">
            <v>53</v>
          </cell>
          <cell r="H28">
            <v>16.559999999999999</v>
          </cell>
          <cell r="I28" t="str">
            <v>SE</v>
          </cell>
          <cell r="J28">
            <v>38.159999999999997</v>
          </cell>
          <cell r="K28">
            <v>1.8</v>
          </cell>
        </row>
        <row r="29">
          <cell r="B29">
            <v>20.437500000000004</v>
          </cell>
          <cell r="C29">
            <v>26.1</v>
          </cell>
          <cell r="D29">
            <v>15.6</v>
          </cell>
          <cell r="E29">
            <v>75.708333333333329</v>
          </cell>
          <cell r="F29">
            <v>95</v>
          </cell>
          <cell r="G29">
            <v>43</v>
          </cell>
          <cell r="H29">
            <v>11.520000000000001</v>
          </cell>
          <cell r="I29" t="str">
            <v>S</v>
          </cell>
          <cell r="J29">
            <v>25.56</v>
          </cell>
          <cell r="K29">
            <v>0</v>
          </cell>
        </row>
        <row r="30">
          <cell r="B30">
            <v>20.487500000000001</v>
          </cell>
          <cell r="C30">
            <v>28.8</v>
          </cell>
          <cell r="D30">
            <v>12.7</v>
          </cell>
          <cell r="E30">
            <v>71.833333333333329</v>
          </cell>
          <cell r="F30">
            <v>95</v>
          </cell>
          <cell r="G30">
            <v>40</v>
          </cell>
          <cell r="H30">
            <v>11.520000000000001</v>
          </cell>
          <cell r="I30" t="str">
            <v>S</v>
          </cell>
          <cell r="J30">
            <v>19.8</v>
          </cell>
          <cell r="K30">
            <v>0</v>
          </cell>
        </row>
        <row r="31">
          <cell r="B31">
            <v>24.229166666666661</v>
          </cell>
          <cell r="C31">
            <v>31.7</v>
          </cell>
          <cell r="D31">
            <v>17.600000000000001</v>
          </cell>
          <cell r="E31">
            <v>68.666666666666671</v>
          </cell>
          <cell r="F31">
            <v>94</v>
          </cell>
          <cell r="G31">
            <v>36</v>
          </cell>
          <cell r="H31">
            <v>18</v>
          </cell>
          <cell r="I31" t="str">
            <v>N</v>
          </cell>
          <cell r="J31">
            <v>38.159999999999997</v>
          </cell>
          <cell r="K31">
            <v>0.6</v>
          </cell>
        </row>
        <row r="32">
          <cell r="B32">
            <v>24.041666666666668</v>
          </cell>
          <cell r="C32">
            <v>33.4</v>
          </cell>
          <cell r="D32">
            <v>18</v>
          </cell>
          <cell r="E32">
            <v>71.625</v>
          </cell>
          <cell r="F32">
            <v>94</v>
          </cell>
          <cell r="G32">
            <v>34</v>
          </cell>
          <cell r="H32">
            <v>20.16</v>
          </cell>
          <cell r="I32" t="str">
            <v>NO</v>
          </cell>
          <cell r="J32">
            <v>61.2</v>
          </cell>
          <cell r="K32">
            <v>0.4</v>
          </cell>
        </row>
        <row r="33">
          <cell r="B33">
            <v>23.75</v>
          </cell>
          <cell r="C33">
            <v>32.700000000000003</v>
          </cell>
          <cell r="D33">
            <v>20.2</v>
          </cell>
          <cell r="E33">
            <v>80.291666666666671</v>
          </cell>
          <cell r="F33">
            <v>95</v>
          </cell>
          <cell r="G33">
            <v>42</v>
          </cell>
          <cell r="H33">
            <v>22.68</v>
          </cell>
          <cell r="I33" t="str">
            <v>NE</v>
          </cell>
          <cell r="J33">
            <v>46.800000000000004</v>
          </cell>
          <cell r="K33">
            <v>5.1999999999999993</v>
          </cell>
        </row>
        <row r="34">
          <cell r="B34">
            <v>21.466666666666669</v>
          </cell>
          <cell r="C34">
            <v>25.7</v>
          </cell>
          <cell r="D34">
            <v>19.600000000000001</v>
          </cell>
          <cell r="E34">
            <v>85.666666666666671</v>
          </cell>
          <cell r="F34">
            <v>94</v>
          </cell>
          <cell r="G34">
            <v>66</v>
          </cell>
          <cell r="H34">
            <v>15.120000000000001</v>
          </cell>
          <cell r="I34" t="str">
            <v>NE</v>
          </cell>
          <cell r="J34">
            <v>22.68</v>
          </cell>
          <cell r="K34">
            <v>1.8</v>
          </cell>
        </row>
        <row r="35">
          <cell r="B35">
            <v>21.991666666666664</v>
          </cell>
          <cell r="C35">
            <v>27.8</v>
          </cell>
          <cell r="D35">
            <v>18.2</v>
          </cell>
          <cell r="E35">
            <v>81.5</v>
          </cell>
          <cell r="F35">
            <v>96</v>
          </cell>
          <cell r="G35">
            <v>51</v>
          </cell>
          <cell r="H35">
            <v>11.520000000000001</v>
          </cell>
          <cell r="I35" t="str">
            <v>NE</v>
          </cell>
          <cell r="J35">
            <v>20.88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24.533333333333335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22.887500000000003</v>
          </cell>
          <cell r="C5">
            <v>30</v>
          </cell>
          <cell r="D5">
            <v>16.600000000000001</v>
          </cell>
          <cell r="E5">
            <v>69.125</v>
          </cell>
          <cell r="F5">
            <v>89</v>
          </cell>
          <cell r="G5">
            <v>39</v>
          </cell>
          <cell r="H5">
            <v>16.559999999999999</v>
          </cell>
          <cell r="I5" t="str">
            <v>NE</v>
          </cell>
          <cell r="J5">
            <v>32.76</v>
          </cell>
          <cell r="K5">
            <v>0</v>
          </cell>
        </row>
        <row r="6">
          <cell r="B6">
            <v>23.766666666666669</v>
          </cell>
          <cell r="C6">
            <v>30.9</v>
          </cell>
          <cell r="D6">
            <v>17.399999999999999</v>
          </cell>
          <cell r="E6">
            <v>66.333333333333329</v>
          </cell>
          <cell r="F6">
            <v>89</v>
          </cell>
          <cell r="G6">
            <v>40</v>
          </cell>
          <cell r="H6">
            <v>22.32</v>
          </cell>
          <cell r="I6" t="str">
            <v>NE</v>
          </cell>
          <cell r="J6">
            <v>48.24</v>
          </cell>
          <cell r="K6">
            <v>0</v>
          </cell>
        </row>
        <row r="7">
          <cell r="B7">
            <v>24.120833333333334</v>
          </cell>
          <cell r="C7">
            <v>31.3</v>
          </cell>
          <cell r="D7">
            <v>18</v>
          </cell>
          <cell r="E7">
            <v>63.416666666666664</v>
          </cell>
          <cell r="F7">
            <v>87</v>
          </cell>
          <cell r="G7">
            <v>30</v>
          </cell>
          <cell r="H7">
            <v>18.36</v>
          </cell>
          <cell r="I7" t="str">
            <v>NE</v>
          </cell>
          <cell r="J7">
            <v>48.6</v>
          </cell>
          <cell r="K7">
            <v>0</v>
          </cell>
        </row>
        <row r="8">
          <cell r="B8">
            <v>25</v>
          </cell>
          <cell r="C8">
            <v>30.3</v>
          </cell>
          <cell r="D8">
            <v>20</v>
          </cell>
          <cell r="E8">
            <v>63.083333333333336</v>
          </cell>
          <cell r="F8">
            <v>89</v>
          </cell>
          <cell r="G8">
            <v>43</v>
          </cell>
          <cell r="H8">
            <v>16.2</v>
          </cell>
          <cell r="I8" t="str">
            <v>N</v>
          </cell>
          <cell r="J8">
            <v>37.080000000000005</v>
          </cell>
          <cell r="K8">
            <v>0</v>
          </cell>
        </row>
        <row r="9">
          <cell r="B9">
            <v>17.570833333333329</v>
          </cell>
          <cell r="C9">
            <v>20.399999999999999</v>
          </cell>
          <cell r="D9">
            <v>16.5</v>
          </cell>
          <cell r="E9">
            <v>94.083333333333329</v>
          </cell>
          <cell r="F9">
            <v>99</v>
          </cell>
          <cell r="G9">
            <v>76</v>
          </cell>
          <cell r="H9">
            <v>16.2</v>
          </cell>
          <cell r="I9" t="str">
            <v>NE</v>
          </cell>
          <cell r="J9">
            <v>39.96</v>
          </cell>
          <cell r="K9">
            <v>53.600000000000016</v>
          </cell>
        </row>
        <row r="10">
          <cell r="B10">
            <v>17.366666666666667</v>
          </cell>
          <cell r="C10">
            <v>23.2</v>
          </cell>
          <cell r="D10">
            <v>12.7</v>
          </cell>
          <cell r="E10">
            <v>72.833333333333329</v>
          </cell>
          <cell r="F10">
            <v>98</v>
          </cell>
          <cell r="G10">
            <v>32</v>
          </cell>
          <cell r="H10">
            <v>12.6</v>
          </cell>
          <cell r="I10" t="str">
            <v>S</v>
          </cell>
          <cell r="J10">
            <v>31.319999999999997</v>
          </cell>
          <cell r="K10">
            <v>0.2</v>
          </cell>
        </row>
        <row r="11">
          <cell r="B11">
            <v>17.033333333333331</v>
          </cell>
          <cell r="C11">
            <v>22.3</v>
          </cell>
          <cell r="D11">
            <v>12.4</v>
          </cell>
          <cell r="E11">
            <v>55.541666666666664</v>
          </cell>
          <cell r="F11">
            <v>73</v>
          </cell>
          <cell r="G11">
            <v>32</v>
          </cell>
          <cell r="H11">
            <v>11.16</v>
          </cell>
          <cell r="I11" t="str">
            <v>S</v>
          </cell>
          <cell r="J11">
            <v>31.319999999999997</v>
          </cell>
          <cell r="K11">
            <v>0</v>
          </cell>
        </row>
        <row r="12">
          <cell r="B12">
            <v>16.491666666666664</v>
          </cell>
          <cell r="C12">
            <v>23.2</v>
          </cell>
          <cell r="D12">
            <v>11</v>
          </cell>
          <cell r="E12">
            <v>63.75</v>
          </cell>
          <cell r="F12">
            <v>86</v>
          </cell>
          <cell r="G12">
            <v>35</v>
          </cell>
          <cell r="H12">
            <v>19.8</v>
          </cell>
          <cell r="I12" t="str">
            <v>SE</v>
          </cell>
          <cell r="J12">
            <v>37.800000000000004</v>
          </cell>
          <cell r="K12">
            <v>0</v>
          </cell>
        </row>
        <row r="13">
          <cell r="B13">
            <v>15.891666666666671</v>
          </cell>
          <cell r="C13">
            <v>24.8</v>
          </cell>
          <cell r="D13">
            <v>9.1999999999999993</v>
          </cell>
          <cell r="E13">
            <v>66.666666666666671</v>
          </cell>
          <cell r="F13">
            <v>88</v>
          </cell>
          <cell r="G13">
            <v>35</v>
          </cell>
          <cell r="H13">
            <v>25.92</v>
          </cell>
          <cell r="I13" t="str">
            <v>NE</v>
          </cell>
          <cell r="J13">
            <v>43.92</v>
          </cell>
          <cell r="K13">
            <v>0</v>
          </cell>
        </row>
        <row r="14">
          <cell r="B14">
            <v>17.37083333333333</v>
          </cell>
          <cell r="C14">
            <v>25.5</v>
          </cell>
          <cell r="D14">
            <v>11.5</v>
          </cell>
          <cell r="E14">
            <v>62.666666666666664</v>
          </cell>
          <cell r="F14">
            <v>81</v>
          </cell>
          <cell r="G14">
            <v>32</v>
          </cell>
          <cell r="H14">
            <v>19.079999999999998</v>
          </cell>
          <cell r="I14" t="str">
            <v>NE</v>
          </cell>
          <cell r="J14">
            <v>36.72</v>
          </cell>
          <cell r="K14">
            <v>0</v>
          </cell>
        </row>
        <row r="15">
          <cell r="B15">
            <v>20.112499999999997</v>
          </cell>
          <cell r="C15">
            <v>28.7</v>
          </cell>
          <cell r="D15">
            <v>14</v>
          </cell>
          <cell r="E15">
            <v>55.75</v>
          </cell>
          <cell r="F15">
            <v>71</v>
          </cell>
          <cell r="G15">
            <v>33</v>
          </cell>
          <cell r="H15">
            <v>16.559999999999999</v>
          </cell>
          <cell r="I15" t="str">
            <v>NE</v>
          </cell>
          <cell r="J15">
            <v>27.720000000000002</v>
          </cell>
          <cell r="K15">
            <v>0</v>
          </cell>
        </row>
        <row r="16">
          <cell r="B16">
            <v>20.504166666666666</v>
          </cell>
          <cell r="C16">
            <v>25.5</v>
          </cell>
          <cell r="D16">
            <v>16.3</v>
          </cell>
          <cell r="E16">
            <v>71.125</v>
          </cell>
          <cell r="F16">
            <v>86</v>
          </cell>
          <cell r="G16">
            <v>59</v>
          </cell>
          <cell r="H16">
            <v>14.04</v>
          </cell>
          <cell r="I16" t="str">
            <v>NE</v>
          </cell>
          <cell r="J16">
            <v>34.200000000000003</v>
          </cell>
          <cell r="K16">
            <v>0</v>
          </cell>
        </row>
        <row r="17">
          <cell r="B17">
            <v>19.629166666666663</v>
          </cell>
          <cell r="C17">
            <v>23.5</v>
          </cell>
          <cell r="D17">
            <v>17.3</v>
          </cell>
          <cell r="E17">
            <v>93.25</v>
          </cell>
          <cell r="F17">
            <v>97</v>
          </cell>
          <cell r="G17">
            <v>82</v>
          </cell>
          <cell r="H17">
            <v>16.559999999999999</v>
          </cell>
          <cell r="I17" t="str">
            <v>NE</v>
          </cell>
          <cell r="J17">
            <v>39.24</v>
          </cell>
          <cell r="K17">
            <v>18.399999999999999</v>
          </cell>
        </row>
        <row r="18">
          <cell r="B18">
            <v>18.083333333333336</v>
          </cell>
          <cell r="C18">
            <v>22.7</v>
          </cell>
          <cell r="D18">
            <v>16.100000000000001</v>
          </cell>
          <cell r="E18">
            <v>94.5</v>
          </cell>
          <cell r="F18">
            <v>99</v>
          </cell>
          <cell r="G18">
            <v>80</v>
          </cell>
          <cell r="H18">
            <v>20.52</v>
          </cell>
          <cell r="I18" t="str">
            <v>NE</v>
          </cell>
          <cell r="J18">
            <v>40.32</v>
          </cell>
          <cell r="K18">
            <v>42.000000000000007</v>
          </cell>
        </row>
        <row r="19">
          <cell r="B19">
            <v>22.341666666666669</v>
          </cell>
          <cell r="C19">
            <v>29.1</v>
          </cell>
          <cell r="D19">
            <v>17.399999999999999</v>
          </cell>
          <cell r="E19">
            <v>76.791666666666671</v>
          </cell>
          <cell r="F19">
            <v>95</v>
          </cell>
          <cell r="G19">
            <v>51</v>
          </cell>
          <cell r="H19">
            <v>18</v>
          </cell>
          <cell r="I19" t="str">
            <v>NE</v>
          </cell>
          <cell r="J19">
            <v>43.2</v>
          </cell>
          <cell r="K19">
            <v>0</v>
          </cell>
        </row>
        <row r="20">
          <cell r="B20">
            <v>16.616666666666667</v>
          </cell>
          <cell r="C20">
            <v>24.8</v>
          </cell>
          <cell r="D20">
            <v>12.4</v>
          </cell>
          <cell r="E20">
            <v>94.25</v>
          </cell>
          <cell r="F20">
            <v>100</v>
          </cell>
          <cell r="G20">
            <v>71</v>
          </cell>
          <cell r="H20">
            <v>26.28</v>
          </cell>
          <cell r="I20" t="str">
            <v>S</v>
          </cell>
          <cell r="J20">
            <v>56.88</v>
          </cell>
          <cell r="K20">
            <v>10.399999999999999</v>
          </cell>
        </row>
        <row r="21">
          <cell r="B21">
            <v>16.625000000000004</v>
          </cell>
          <cell r="C21">
            <v>24.4</v>
          </cell>
          <cell r="D21">
            <v>10.7</v>
          </cell>
          <cell r="E21">
            <v>80.5</v>
          </cell>
          <cell r="F21">
            <v>100</v>
          </cell>
          <cell r="G21">
            <v>62</v>
          </cell>
          <cell r="H21">
            <v>9.3600000000000012</v>
          </cell>
          <cell r="I21" t="str">
            <v>S</v>
          </cell>
          <cell r="J21">
            <v>23.040000000000003</v>
          </cell>
          <cell r="K21">
            <v>0</v>
          </cell>
        </row>
        <row r="22">
          <cell r="B22">
            <v>19.358333333333331</v>
          </cell>
          <cell r="C22">
            <v>24.4</v>
          </cell>
          <cell r="D22">
            <v>16.100000000000001</v>
          </cell>
          <cell r="E22">
            <v>85.958333333333329</v>
          </cell>
          <cell r="F22">
            <v>99</v>
          </cell>
          <cell r="G22">
            <v>70</v>
          </cell>
          <cell r="H22">
            <v>21.6</v>
          </cell>
          <cell r="I22" t="str">
            <v>NE</v>
          </cell>
          <cell r="J22">
            <v>36</v>
          </cell>
          <cell r="K22">
            <v>0</v>
          </cell>
        </row>
        <row r="23">
          <cell r="B23">
            <v>20.662500000000001</v>
          </cell>
          <cell r="C23">
            <v>27.3</v>
          </cell>
          <cell r="D23">
            <v>16.899999999999999</v>
          </cell>
          <cell r="E23">
            <v>84.833333333333329</v>
          </cell>
          <cell r="F23">
            <v>96</v>
          </cell>
          <cell r="G23">
            <v>60</v>
          </cell>
          <cell r="H23">
            <v>16.2</v>
          </cell>
          <cell r="I23" t="str">
            <v>NE</v>
          </cell>
          <cell r="J23">
            <v>33.840000000000003</v>
          </cell>
          <cell r="K23">
            <v>2.4</v>
          </cell>
        </row>
        <row r="24">
          <cell r="B24">
            <v>20.962500000000006</v>
          </cell>
          <cell r="C24">
            <v>25.1</v>
          </cell>
          <cell r="D24">
            <v>18.899999999999999</v>
          </cell>
          <cell r="E24">
            <v>91.916666666666671</v>
          </cell>
          <cell r="F24">
            <v>100</v>
          </cell>
          <cell r="G24">
            <v>69</v>
          </cell>
          <cell r="H24">
            <v>6.48</v>
          </cell>
          <cell r="I24" t="str">
            <v>S</v>
          </cell>
          <cell r="J24">
            <v>17.28</v>
          </cell>
          <cell r="K24">
            <v>0.2</v>
          </cell>
        </row>
        <row r="25">
          <cell r="B25">
            <v>21.583333333333332</v>
          </cell>
          <cell r="C25">
            <v>26.4</v>
          </cell>
          <cell r="D25">
            <v>18.600000000000001</v>
          </cell>
          <cell r="E25">
            <v>87.083333333333329</v>
          </cell>
          <cell r="F25">
            <v>99</v>
          </cell>
          <cell r="G25">
            <v>62</v>
          </cell>
          <cell r="H25">
            <v>10.08</v>
          </cell>
          <cell r="I25" t="str">
            <v>L</v>
          </cell>
          <cell r="J25">
            <v>21.6</v>
          </cell>
          <cell r="K25">
            <v>5.6</v>
          </cell>
        </row>
        <row r="26">
          <cell r="B26">
            <v>20.212500000000002</v>
          </cell>
          <cell r="C26">
            <v>24</v>
          </cell>
          <cell r="D26">
            <v>17.7</v>
          </cell>
          <cell r="E26">
            <v>93.541666666666671</v>
          </cell>
          <cell r="F26">
            <v>100</v>
          </cell>
          <cell r="G26">
            <v>75</v>
          </cell>
          <cell r="H26">
            <v>11.520000000000001</v>
          </cell>
          <cell r="I26" t="str">
            <v>S</v>
          </cell>
          <cell r="J26">
            <v>22.32</v>
          </cell>
          <cell r="K26">
            <v>0.4</v>
          </cell>
        </row>
        <row r="27">
          <cell r="B27">
            <v>18.662499999999998</v>
          </cell>
          <cell r="C27">
            <v>21.9</v>
          </cell>
          <cell r="D27">
            <v>17.5</v>
          </cell>
          <cell r="E27">
            <v>95.916666666666671</v>
          </cell>
          <cell r="F27">
            <v>100</v>
          </cell>
          <cell r="G27">
            <v>79</v>
          </cell>
          <cell r="H27">
            <v>9.3600000000000012</v>
          </cell>
          <cell r="I27" t="str">
            <v>S</v>
          </cell>
          <cell r="J27">
            <v>22.68</v>
          </cell>
          <cell r="K27">
            <v>0.8</v>
          </cell>
        </row>
        <row r="28">
          <cell r="B28">
            <v>15.512499999999998</v>
          </cell>
          <cell r="C28">
            <v>17.5</v>
          </cell>
          <cell r="D28">
            <v>14.4</v>
          </cell>
          <cell r="E28">
            <v>99.916666666666671</v>
          </cell>
          <cell r="F28">
            <v>100</v>
          </cell>
          <cell r="G28">
            <v>98</v>
          </cell>
          <cell r="H28">
            <v>9.7200000000000006</v>
          </cell>
          <cell r="I28" t="str">
            <v>SO</v>
          </cell>
          <cell r="J28">
            <v>19.440000000000001</v>
          </cell>
          <cell r="K28">
            <v>0.8</v>
          </cell>
        </row>
        <row r="29">
          <cell r="B29">
            <v>16.416666666666668</v>
          </cell>
          <cell r="C29">
            <v>21</v>
          </cell>
          <cell r="D29">
            <v>14.4</v>
          </cell>
          <cell r="E29">
            <v>90.25</v>
          </cell>
          <cell r="F29">
            <v>100</v>
          </cell>
          <cell r="G29">
            <v>63</v>
          </cell>
          <cell r="H29">
            <v>17.28</v>
          </cell>
          <cell r="I29" t="str">
            <v>L</v>
          </cell>
          <cell r="J29">
            <v>33.480000000000004</v>
          </cell>
          <cell r="K29">
            <v>0.4</v>
          </cell>
        </row>
        <row r="30">
          <cell r="B30">
            <v>16.720833333333335</v>
          </cell>
          <cell r="C30">
            <v>22.3</v>
          </cell>
          <cell r="D30">
            <v>12.8</v>
          </cell>
          <cell r="E30">
            <v>84.291666666666671</v>
          </cell>
          <cell r="F30">
            <v>98</v>
          </cell>
          <cell r="G30">
            <v>60</v>
          </cell>
          <cell r="H30">
            <v>23.400000000000002</v>
          </cell>
          <cell r="I30" t="str">
            <v>NE</v>
          </cell>
          <cell r="J30">
            <v>41.04</v>
          </cell>
          <cell r="K30">
            <v>0.2</v>
          </cell>
        </row>
        <row r="31">
          <cell r="B31">
            <v>21.600000000000005</v>
          </cell>
          <cell r="C31">
            <v>26.6</v>
          </cell>
          <cell r="D31">
            <v>17.600000000000001</v>
          </cell>
          <cell r="E31">
            <v>78</v>
          </cell>
          <cell r="F31">
            <v>91</v>
          </cell>
          <cell r="G31">
            <v>61</v>
          </cell>
          <cell r="H31">
            <v>12.96</v>
          </cell>
          <cell r="I31" t="str">
            <v>NO</v>
          </cell>
          <cell r="J31">
            <v>36.72</v>
          </cell>
          <cell r="K31">
            <v>0</v>
          </cell>
        </row>
        <row r="32">
          <cell r="B32">
            <v>23.4375</v>
          </cell>
          <cell r="C32">
            <v>27.8</v>
          </cell>
          <cell r="D32">
            <v>20.9</v>
          </cell>
          <cell r="E32">
            <v>75.625</v>
          </cell>
          <cell r="F32">
            <v>87</v>
          </cell>
          <cell r="G32">
            <v>59</v>
          </cell>
          <cell r="H32">
            <v>22.68</v>
          </cell>
          <cell r="I32" t="str">
            <v>N</v>
          </cell>
          <cell r="J32">
            <v>70.56</v>
          </cell>
          <cell r="K32">
            <v>0</v>
          </cell>
        </row>
        <row r="33">
          <cell r="B33">
            <v>23.537499999999998</v>
          </cell>
          <cell r="C33">
            <v>26.9</v>
          </cell>
          <cell r="D33">
            <v>21</v>
          </cell>
          <cell r="E33">
            <v>78.166666666666671</v>
          </cell>
          <cell r="F33">
            <v>89</v>
          </cell>
          <cell r="G33">
            <v>62</v>
          </cell>
          <cell r="H33">
            <v>23.759999999999998</v>
          </cell>
          <cell r="I33" t="str">
            <v>N</v>
          </cell>
          <cell r="J33">
            <v>60.12</v>
          </cell>
          <cell r="K33">
            <v>2.4</v>
          </cell>
        </row>
        <row r="34">
          <cell r="B34">
            <v>17.624999999999996</v>
          </cell>
          <cell r="C34">
            <v>22.6</v>
          </cell>
          <cell r="D34">
            <v>13</v>
          </cell>
          <cell r="E34">
            <v>58.958333333333336</v>
          </cell>
          <cell r="F34">
            <v>93</v>
          </cell>
          <cell r="G34">
            <v>23</v>
          </cell>
          <cell r="H34">
            <v>19.079999999999998</v>
          </cell>
          <cell r="I34" t="str">
            <v>SE</v>
          </cell>
          <cell r="J34">
            <v>41.4</v>
          </cell>
          <cell r="K34">
            <v>0</v>
          </cell>
        </row>
        <row r="35">
          <cell r="B35">
            <v>14.708333333333334</v>
          </cell>
          <cell r="C35">
            <v>24.4</v>
          </cell>
          <cell r="D35">
            <v>7.2</v>
          </cell>
          <cell r="E35">
            <v>70</v>
          </cell>
          <cell r="F35">
            <v>85</v>
          </cell>
          <cell r="G35">
            <v>53</v>
          </cell>
          <cell r="H35">
            <v>21.240000000000002</v>
          </cell>
          <cell r="I35" t="str">
            <v>NE</v>
          </cell>
          <cell r="J35">
            <v>43.56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21.154166666666669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26.620833333333334</v>
          </cell>
          <cell r="C5">
            <v>33.9</v>
          </cell>
          <cell r="D5">
            <v>19</v>
          </cell>
          <cell r="E5">
            <v>65.916666666666671</v>
          </cell>
          <cell r="F5">
            <v>92</v>
          </cell>
          <cell r="G5">
            <v>34</v>
          </cell>
          <cell r="H5">
            <v>12.6</v>
          </cell>
          <cell r="I5" t="str">
            <v>SO</v>
          </cell>
          <cell r="J5">
            <v>30.240000000000002</v>
          </cell>
          <cell r="K5">
            <v>0</v>
          </cell>
        </row>
        <row r="6">
          <cell r="B6">
            <v>27.504166666666663</v>
          </cell>
          <cell r="C6">
            <v>34.9</v>
          </cell>
          <cell r="D6">
            <v>21.6</v>
          </cell>
          <cell r="E6">
            <v>65.166666666666671</v>
          </cell>
          <cell r="F6">
            <v>87</v>
          </cell>
          <cell r="G6">
            <v>37</v>
          </cell>
          <cell r="H6">
            <v>15.840000000000002</v>
          </cell>
          <cell r="I6" t="str">
            <v>SO</v>
          </cell>
          <cell r="J6">
            <v>35.64</v>
          </cell>
          <cell r="K6">
            <v>0</v>
          </cell>
        </row>
        <row r="7">
          <cell r="B7">
            <v>28.233333333333324</v>
          </cell>
          <cell r="C7">
            <v>34.9</v>
          </cell>
          <cell r="D7">
            <v>22</v>
          </cell>
          <cell r="E7">
            <v>62.083333333333336</v>
          </cell>
          <cell r="F7">
            <v>86</v>
          </cell>
          <cell r="G7">
            <v>38</v>
          </cell>
          <cell r="H7">
            <v>13.32</v>
          </cell>
          <cell r="I7" t="str">
            <v>SO</v>
          </cell>
          <cell r="J7">
            <v>32.4</v>
          </cell>
          <cell r="K7">
            <v>0</v>
          </cell>
        </row>
        <row r="8">
          <cell r="B8">
            <v>28.191666666666666</v>
          </cell>
          <cell r="C8">
            <v>34.299999999999997</v>
          </cell>
          <cell r="D8">
            <v>24.4</v>
          </cell>
          <cell r="E8">
            <v>63.875</v>
          </cell>
          <cell r="F8">
            <v>75</v>
          </cell>
          <cell r="G8">
            <v>42</v>
          </cell>
          <cell r="H8">
            <v>13.32</v>
          </cell>
          <cell r="I8" t="str">
            <v>O</v>
          </cell>
          <cell r="J8">
            <v>34.200000000000003</v>
          </cell>
          <cell r="K8">
            <v>0</v>
          </cell>
        </row>
        <row r="9">
          <cell r="B9">
            <v>23.020833333333332</v>
          </cell>
          <cell r="C9">
            <v>28.2</v>
          </cell>
          <cell r="D9">
            <v>20.3</v>
          </cell>
          <cell r="E9">
            <v>89.916666666666671</v>
          </cell>
          <cell r="F9">
            <v>95</v>
          </cell>
          <cell r="G9">
            <v>71</v>
          </cell>
          <cell r="H9">
            <v>15.120000000000001</v>
          </cell>
          <cell r="I9" t="str">
            <v>SO</v>
          </cell>
          <cell r="J9">
            <v>39.96</v>
          </cell>
          <cell r="K9">
            <v>35.800000000000004</v>
          </cell>
        </row>
        <row r="10">
          <cell r="B10">
            <v>21.975000000000001</v>
          </cell>
          <cell r="C10">
            <v>26.6</v>
          </cell>
          <cell r="D10">
            <v>15.7</v>
          </cell>
          <cell r="E10">
            <v>70.25</v>
          </cell>
          <cell r="F10">
            <v>96</v>
          </cell>
          <cell r="G10">
            <v>39</v>
          </cell>
          <cell r="H10">
            <v>11.879999999999999</v>
          </cell>
          <cell r="I10" t="str">
            <v>SO</v>
          </cell>
          <cell r="J10">
            <v>24.48</v>
          </cell>
          <cell r="K10">
            <v>0</v>
          </cell>
        </row>
        <row r="11">
          <cell r="B11">
            <v>19.216666666666669</v>
          </cell>
          <cell r="C11">
            <v>26.5</v>
          </cell>
          <cell r="D11">
            <v>13</v>
          </cell>
          <cell r="E11">
            <v>68.291666666666671</v>
          </cell>
          <cell r="F11">
            <v>94</v>
          </cell>
          <cell r="G11">
            <v>30</v>
          </cell>
          <cell r="H11">
            <v>13.68</v>
          </cell>
          <cell r="I11" t="str">
            <v>SO</v>
          </cell>
          <cell r="J11">
            <v>26.64</v>
          </cell>
          <cell r="K11">
            <v>0</v>
          </cell>
        </row>
        <row r="12">
          <cell r="B12">
            <v>18.104166666666668</v>
          </cell>
          <cell r="C12">
            <v>26.4</v>
          </cell>
          <cell r="D12">
            <v>11.2</v>
          </cell>
          <cell r="E12">
            <v>73.958333333333329</v>
          </cell>
          <cell r="F12">
            <v>96</v>
          </cell>
          <cell r="G12">
            <v>35</v>
          </cell>
          <cell r="H12">
            <v>8.64</v>
          </cell>
          <cell r="I12" t="str">
            <v>SO</v>
          </cell>
          <cell r="J12">
            <v>20.16</v>
          </cell>
          <cell r="K12">
            <v>0.2</v>
          </cell>
        </row>
        <row r="13">
          <cell r="B13">
            <v>19.945833333333336</v>
          </cell>
          <cell r="C13">
            <v>29.6</v>
          </cell>
          <cell r="D13">
            <v>12</v>
          </cell>
          <cell r="E13">
            <v>70.5</v>
          </cell>
          <cell r="F13">
            <v>95</v>
          </cell>
          <cell r="G13">
            <v>32</v>
          </cell>
          <cell r="H13">
            <v>11.879999999999999</v>
          </cell>
          <cell r="I13" t="str">
            <v>SO</v>
          </cell>
          <cell r="J13">
            <v>27.36</v>
          </cell>
          <cell r="K13">
            <v>0</v>
          </cell>
        </row>
        <row r="14">
          <cell r="B14">
            <v>22.941666666666666</v>
          </cell>
          <cell r="C14">
            <v>31.5</v>
          </cell>
          <cell r="D14">
            <v>15.1</v>
          </cell>
          <cell r="E14">
            <v>61.333333333333336</v>
          </cell>
          <cell r="F14">
            <v>90</v>
          </cell>
          <cell r="G14">
            <v>33</v>
          </cell>
          <cell r="H14">
            <v>13.32</v>
          </cell>
          <cell r="I14" t="str">
            <v>SO</v>
          </cell>
          <cell r="J14">
            <v>29.52</v>
          </cell>
          <cell r="K14">
            <v>0</v>
          </cell>
        </row>
        <row r="15">
          <cell r="B15">
            <v>25.829166666666666</v>
          </cell>
          <cell r="C15">
            <v>32.799999999999997</v>
          </cell>
          <cell r="D15">
            <v>20.2</v>
          </cell>
          <cell r="E15">
            <v>56.958333333333336</v>
          </cell>
          <cell r="F15">
            <v>78</v>
          </cell>
          <cell r="G15">
            <v>34</v>
          </cell>
          <cell r="H15">
            <v>14.4</v>
          </cell>
          <cell r="I15" t="str">
            <v>SO</v>
          </cell>
          <cell r="J15">
            <v>30.240000000000002</v>
          </cell>
          <cell r="K15">
            <v>0</v>
          </cell>
        </row>
        <row r="16">
          <cell r="B16">
            <v>25.241666666666664</v>
          </cell>
          <cell r="C16">
            <v>28.6</v>
          </cell>
          <cell r="D16">
            <v>22.4</v>
          </cell>
          <cell r="E16">
            <v>75.291666666666671</v>
          </cell>
          <cell r="F16">
            <v>91</v>
          </cell>
          <cell r="G16">
            <v>56</v>
          </cell>
          <cell r="H16">
            <v>14.04</v>
          </cell>
          <cell r="I16" t="str">
            <v>SO</v>
          </cell>
          <cell r="J16">
            <v>36.36</v>
          </cell>
          <cell r="K16">
            <v>4.4000000000000004</v>
          </cell>
        </row>
        <row r="17">
          <cell r="B17">
            <v>25.637500000000003</v>
          </cell>
          <cell r="C17">
            <v>31.9</v>
          </cell>
          <cell r="D17">
            <v>22.4</v>
          </cell>
          <cell r="E17">
            <v>82.416666666666671</v>
          </cell>
          <cell r="F17">
            <v>95</v>
          </cell>
          <cell r="G17">
            <v>57</v>
          </cell>
          <cell r="H17">
            <v>12.24</v>
          </cell>
          <cell r="I17" t="str">
            <v>SO</v>
          </cell>
          <cell r="J17">
            <v>30.6</v>
          </cell>
          <cell r="K17">
            <v>1</v>
          </cell>
        </row>
        <row r="18">
          <cell r="B18">
            <v>27.037499999999998</v>
          </cell>
          <cell r="C18">
            <v>32.5</v>
          </cell>
          <cell r="D18">
            <v>23.9</v>
          </cell>
          <cell r="E18">
            <v>80.333333333333329</v>
          </cell>
          <cell r="F18">
            <v>95</v>
          </cell>
          <cell r="G18">
            <v>54</v>
          </cell>
          <cell r="H18">
            <v>11.879999999999999</v>
          </cell>
          <cell r="I18" t="str">
            <v>O</v>
          </cell>
          <cell r="J18">
            <v>33.840000000000003</v>
          </cell>
          <cell r="K18">
            <v>12.599999999999998</v>
          </cell>
        </row>
        <row r="19">
          <cell r="B19">
            <v>27.687500000000004</v>
          </cell>
          <cell r="C19">
            <v>32.700000000000003</v>
          </cell>
          <cell r="D19">
            <v>23.8</v>
          </cell>
          <cell r="E19">
            <v>71.5</v>
          </cell>
          <cell r="F19">
            <v>86</v>
          </cell>
          <cell r="G19">
            <v>53</v>
          </cell>
          <cell r="H19">
            <v>14.76</v>
          </cell>
          <cell r="I19" t="str">
            <v>O</v>
          </cell>
          <cell r="J19">
            <v>36</v>
          </cell>
          <cell r="K19">
            <v>0</v>
          </cell>
        </row>
        <row r="20">
          <cell r="B20">
            <v>17.295833333333334</v>
          </cell>
          <cell r="C20">
            <v>29.2</v>
          </cell>
          <cell r="D20">
            <v>14.3</v>
          </cell>
          <cell r="E20">
            <v>87.041666666666671</v>
          </cell>
          <cell r="F20">
            <v>96</v>
          </cell>
          <cell r="G20">
            <v>62</v>
          </cell>
          <cell r="H20">
            <v>19.079999999999998</v>
          </cell>
          <cell r="I20" t="str">
            <v>S</v>
          </cell>
          <cell r="J20">
            <v>46.080000000000005</v>
          </cell>
          <cell r="K20">
            <v>68.600000000000009</v>
          </cell>
        </row>
        <row r="21">
          <cell r="B21">
            <v>17.310526315789474</v>
          </cell>
          <cell r="C21">
            <v>22.1</v>
          </cell>
          <cell r="D21">
            <v>14</v>
          </cell>
          <cell r="E21">
            <v>70.84210526315789</v>
          </cell>
          <cell r="F21">
            <v>82</v>
          </cell>
          <cell r="G21">
            <v>60</v>
          </cell>
          <cell r="H21">
            <v>13.68</v>
          </cell>
          <cell r="I21" t="str">
            <v>S</v>
          </cell>
          <cell r="J21">
            <v>28.8</v>
          </cell>
          <cell r="K21">
            <v>0</v>
          </cell>
        </row>
        <row r="22">
          <cell r="B22">
            <v>20.366666666666671</v>
          </cell>
          <cell r="C22">
            <v>28</v>
          </cell>
          <cell r="D22">
            <v>16.399999999999999</v>
          </cell>
          <cell r="E22">
            <v>81.083333333333329</v>
          </cell>
          <cell r="F22">
            <v>95</v>
          </cell>
          <cell r="G22">
            <v>59</v>
          </cell>
          <cell r="H22">
            <v>7.5600000000000005</v>
          </cell>
          <cell r="I22" t="str">
            <v>SO</v>
          </cell>
          <cell r="J22">
            <v>12.6</v>
          </cell>
          <cell r="K22">
            <v>0</v>
          </cell>
        </row>
        <row r="23">
          <cell r="B23">
            <v>24.029166666666669</v>
          </cell>
          <cell r="C23">
            <v>31.5</v>
          </cell>
          <cell r="D23">
            <v>18.8</v>
          </cell>
          <cell r="E23">
            <v>80.541666666666671</v>
          </cell>
          <cell r="F23">
            <v>96</v>
          </cell>
          <cell r="G23">
            <v>50</v>
          </cell>
          <cell r="H23">
            <v>9.7200000000000006</v>
          </cell>
          <cell r="I23" t="str">
            <v>SO</v>
          </cell>
          <cell r="J23">
            <v>25.2</v>
          </cell>
          <cell r="K23">
            <v>0</v>
          </cell>
        </row>
        <row r="24">
          <cell r="B24">
            <v>19.383333333333336</v>
          </cell>
          <cell r="C24">
            <v>23.7</v>
          </cell>
          <cell r="D24">
            <v>18.100000000000001</v>
          </cell>
          <cell r="E24">
            <v>91.375</v>
          </cell>
          <cell r="F24">
            <v>96</v>
          </cell>
          <cell r="G24">
            <v>83</v>
          </cell>
          <cell r="H24">
            <v>11.16</v>
          </cell>
          <cell r="I24" t="str">
            <v>SO</v>
          </cell>
          <cell r="J24">
            <v>24.12</v>
          </cell>
          <cell r="K24">
            <v>0.2</v>
          </cell>
        </row>
        <row r="25">
          <cell r="B25">
            <v>19.77391304347827</v>
          </cell>
          <cell r="C25">
            <v>23.4</v>
          </cell>
          <cell r="D25">
            <v>17.600000000000001</v>
          </cell>
          <cell r="E25">
            <v>90.434782608695656</v>
          </cell>
          <cell r="F25">
            <v>96</v>
          </cell>
          <cell r="G25">
            <v>79</v>
          </cell>
          <cell r="H25">
            <v>9.7200000000000006</v>
          </cell>
          <cell r="I25" t="str">
            <v>S</v>
          </cell>
          <cell r="J25">
            <v>16.559999999999999</v>
          </cell>
          <cell r="K25">
            <v>0.2</v>
          </cell>
        </row>
        <row r="26">
          <cell r="B26">
            <v>23.168749999999999</v>
          </cell>
          <cell r="C26">
            <v>27.4</v>
          </cell>
          <cell r="D26">
            <v>20.7</v>
          </cell>
          <cell r="E26">
            <v>82.75</v>
          </cell>
          <cell r="F26">
            <v>93</v>
          </cell>
          <cell r="G26">
            <v>63</v>
          </cell>
          <cell r="H26">
            <v>12.6</v>
          </cell>
          <cell r="I26" t="str">
            <v>SO</v>
          </cell>
          <cell r="J26">
            <v>24.48</v>
          </cell>
          <cell r="K26">
            <v>0</v>
          </cell>
        </row>
        <row r="27">
          <cell r="B27">
            <v>18.545000000000002</v>
          </cell>
          <cell r="C27">
            <v>20.9</v>
          </cell>
          <cell r="D27">
            <v>17.5</v>
          </cell>
          <cell r="E27">
            <v>91.4</v>
          </cell>
          <cell r="F27">
            <v>94</v>
          </cell>
          <cell r="G27">
            <v>88</v>
          </cell>
          <cell r="H27">
            <v>12.96</v>
          </cell>
          <cell r="I27" t="str">
            <v>S</v>
          </cell>
          <cell r="J27">
            <v>23.400000000000002</v>
          </cell>
          <cell r="K27">
            <v>0</v>
          </cell>
        </row>
        <row r="28">
          <cell r="B28">
            <v>18.888888888888889</v>
          </cell>
          <cell r="C28">
            <v>20.399999999999999</v>
          </cell>
          <cell r="D28">
            <v>17.5</v>
          </cell>
          <cell r="E28">
            <v>78.333333333333329</v>
          </cell>
          <cell r="F28">
            <v>86</v>
          </cell>
          <cell r="G28">
            <v>72</v>
          </cell>
          <cell r="H28">
            <v>10.8</v>
          </cell>
          <cell r="I28" t="str">
            <v>SO</v>
          </cell>
          <cell r="J28">
            <v>21.240000000000002</v>
          </cell>
          <cell r="K28">
            <v>0</v>
          </cell>
        </row>
        <row r="29">
          <cell r="B29">
            <v>20.058333333333334</v>
          </cell>
          <cell r="C29">
            <v>22.7</v>
          </cell>
          <cell r="D29">
            <v>18</v>
          </cell>
          <cell r="E29">
            <v>78</v>
          </cell>
          <cell r="F29">
            <v>90</v>
          </cell>
          <cell r="G29">
            <v>69</v>
          </cell>
          <cell r="H29">
            <v>9.3600000000000012</v>
          </cell>
          <cell r="I29" t="str">
            <v>SO</v>
          </cell>
          <cell r="J29">
            <v>16.920000000000002</v>
          </cell>
          <cell r="K29">
            <v>0</v>
          </cell>
        </row>
        <row r="30">
          <cell r="B30">
            <v>21.173684210526314</v>
          </cell>
          <cell r="C30">
            <v>26.8</v>
          </cell>
          <cell r="D30">
            <v>15.7</v>
          </cell>
          <cell r="E30">
            <v>79.15789473684211</v>
          </cell>
          <cell r="F30">
            <v>96</v>
          </cell>
          <cell r="G30">
            <v>55</v>
          </cell>
          <cell r="H30">
            <v>11.520000000000001</v>
          </cell>
          <cell r="I30" t="str">
            <v>SO</v>
          </cell>
          <cell r="J30">
            <v>26.64</v>
          </cell>
          <cell r="K30">
            <v>0</v>
          </cell>
        </row>
        <row r="31">
          <cell r="B31">
            <v>24.175000000000001</v>
          </cell>
          <cell r="C31">
            <v>29.3</v>
          </cell>
          <cell r="D31">
            <v>21</v>
          </cell>
          <cell r="E31">
            <v>81.083333333333329</v>
          </cell>
          <cell r="F31">
            <v>92</v>
          </cell>
          <cell r="G31">
            <v>61</v>
          </cell>
          <cell r="H31">
            <v>10.08</v>
          </cell>
          <cell r="I31" t="str">
            <v>SO</v>
          </cell>
          <cell r="J31">
            <v>29.16</v>
          </cell>
          <cell r="K31">
            <v>0.2</v>
          </cell>
        </row>
        <row r="32">
          <cell r="B32">
            <v>26.637500000000006</v>
          </cell>
          <cell r="C32">
            <v>30.7</v>
          </cell>
          <cell r="D32">
            <v>23.8</v>
          </cell>
          <cell r="E32">
            <v>73.166666666666671</v>
          </cell>
          <cell r="F32">
            <v>86</v>
          </cell>
          <cell r="G32">
            <v>54</v>
          </cell>
          <cell r="H32">
            <v>21.6</v>
          </cell>
          <cell r="I32" t="str">
            <v>SO</v>
          </cell>
          <cell r="J32">
            <v>61.560000000000009</v>
          </cell>
          <cell r="K32">
            <v>0</v>
          </cell>
        </row>
        <row r="33">
          <cell r="B33">
            <v>27.466666666666665</v>
          </cell>
          <cell r="C33">
            <v>31.5</v>
          </cell>
          <cell r="D33">
            <v>25.6</v>
          </cell>
          <cell r="E33">
            <v>68.791666666666671</v>
          </cell>
          <cell r="F33">
            <v>76</v>
          </cell>
          <cell r="G33">
            <v>55</v>
          </cell>
          <cell r="H33">
            <v>16.559999999999999</v>
          </cell>
          <cell r="I33" t="str">
            <v>SO</v>
          </cell>
          <cell r="J33">
            <v>43.92</v>
          </cell>
          <cell r="K33">
            <v>0</v>
          </cell>
        </row>
        <row r="34">
          <cell r="B34">
            <v>20.375000000000004</v>
          </cell>
          <cell r="C34">
            <v>27.3</v>
          </cell>
          <cell r="D34">
            <v>15.7</v>
          </cell>
          <cell r="E34">
            <v>67</v>
          </cell>
          <cell r="F34">
            <v>89</v>
          </cell>
          <cell r="G34">
            <v>29</v>
          </cell>
          <cell r="H34">
            <v>19.440000000000001</v>
          </cell>
          <cell r="I34" t="str">
            <v>SO</v>
          </cell>
          <cell r="J34">
            <v>45.36</v>
          </cell>
          <cell r="K34">
            <v>0.4</v>
          </cell>
        </row>
        <row r="35">
          <cell r="B35">
            <v>19.304166666666664</v>
          </cell>
          <cell r="C35">
            <v>29</v>
          </cell>
          <cell r="D35">
            <v>12</v>
          </cell>
          <cell r="E35">
            <v>72.25</v>
          </cell>
          <cell r="F35">
            <v>91</v>
          </cell>
          <cell r="G35">
            <v>51</v>
          </cell>
          <cell r="H35">
            <v>14.76</v>
          </cell>
          <cell r="I35" t="str">
            <v>SO</v>
          </cell>
          <cell r="J35">
            <v>33.119999999999997</v>
          </cell>
          <cell r="K35">
            <v>0</v>
          </cell>
        </row>
        <row r="36">
          <cell r="I36" t="str">
            <v>SO</v>
          </cell>
        </row>
      </sheetData>
      <sheetData sheetId="5">
        <row r="5">
          <cell r="B5">
            <v>25.150000000000002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23.429166666666671</v>
          </cell>
          <cell r="C5">
            <v>32.799999999999997</v>
          </cell>
          <cell r="D5">
            <v>14.4</v>
          </cell>
          <cell r="E5">
            <v>69.333333333333329</v>
          </cell>
          <cell r="F5">
            <v>97</v>
          </cell>
          <cell r="G5">
            <v>34</v>
          </cell>
          <cell r="H5">
            <v>15.48</v>
          </cell>
          <cell r="I5" t="str">
            <v>NE</v>
          </cell>
          <cell r="J5">
            <v>26.64</v>
          </cell>
          <cell r="K5">
            <v>0</v>
          </cell>
        </row>
        <row r="6">
          <cell r="B6">
            <v>23.825000000000003</v>
          </cell>
          <cell r="C6">
            <v>33.799999999999997</v>
          </cell>
          <cell r="D6">
            <v>15.9</v>
          </cell>
          <cell r="E6">
            <v>71.541666666666671</v>
          </cell>
          <cell r="F6">
            <v>97</v>
          </cell>
          <cell r="G6">
            <v>35</v>
          </cell>
          <cell r="H6">
            <v>14.4</v>
          </cell>
          <cell r="I6" t="str">
            <v>NE</v>
          </cell>
          <cell r="J6">
            <v>29.16</v>
          </cell>
          <cell r="K6">
            <v>0</v>
          </cell>
        </row>
        <row r="7">
          <cell r="B7">
            <v>25</v>
          </cell>
          <cell r="C7">
            <v>34.4</v>
          </cell>
          <cell r="D7">
            <v>17.8</v>
          </cell>
          <cell r="E7">
            <v>68.583333333333329</v>
          </cell>
          <cell r="F7">
            <v>95</v>
          </cell>
          <cell r="G7">
            <v>31</v>
          </cell>
          <cell r="H7">
            <v>16.559999999999999</v>
          </cell>
          <cell r="I7" t="str">
            <v>NO</v>
          </cell>
          <cell r="J7">
            <v>33.840000000000003</v>
          </cell>
          <cell r="K7">
            <v>0</v>
          </cell>
        </row>
        <row r="8">
          <cell r="B8">
            <v>23.958333333333339</v>
          </cell>
          <cell r="C8">
            <v>33.4</v>
          </cell>
          <cell r="D8">
            <v>16.7</v>
          </cell>
          <cell r="E8">
            <v>74.291666666666671</v>
          </cell>
          <cell r="F8">
            <v>96</v>
          </cell>
          <cell r="G8">
            <v>34</v>
          </cell>
          <cell r="H8">
            <v>14.4</v>
          </cell>
          <cell r="I8" t="str">
            <v>N</v>
          </cell>
          <cell r="J8">
            <v>28.8</v>
          </cell>
          <cell r="K8">
            <v>0</v>
          </cell>
        </row>
        <row r="9">
          <cell r="B9">
            <v>19.283333333333335</v>
          </cell>
          <cell r="C9">
            <v>24.9</v>
          </cell>
          <cell r="D9">
            <v>16.399999999999999</v>
          </cell>
          <cell r="E9">
            <v>91.583333333333329</v>
          </cell>
          <cell r="F9">
            <v>96</v>
          </cell>
          <cell r="G9">
            <v>74</v>
          </cell>
          <cell r="H9">
            <v>14.76</v>
          </cell>
          <cell r="I9" t="str">
            <v>S</v>
          </cell>
          <cell r="J9">
            <v>29.52</v>
          </cell>
          <cell r="K9">
            <v>10.399999999999999</v>
          </cell>
        </row>
        <row r="10">
          <cell r="B10">
            <v>18.833333333333332</v>
          </cell>
          <cell r="C10">
            <v>25.1</v>
          </cell>
          <cell r="D10">
            <v>13.6</v>
          </cell>
          <cell r="E10">
            <v>80.041666666666671</v>
          </cell>
          <cell r="F10">
            <v>97</v>
          </cell>
          <cell r="G10">
            <v>33</v>
          </cell>
          <cell r="H10">
            <v>9</v>
          </cell>
          <cell r="I10" t="str">
            <v>SO</v>
          </cell>
          <cell r="J10">
            <v>21.6</v>
          </cell>
          <cell r="K10">
            <v>0.2</v>
          </cell>
        </row>
        <row r="11">
          <cell r="B11">
            <v>16.154166666666669</v>
          </cell>
          <cell r="C11">
            <v>25.3</v>
          </cell>
          <cell r="D11">
            <v>7.9</v>
          </cell>
          <cell r="E11">
            <v>69.875</v>
          </cell>
          <cell r="F11">
            <v>97</v>
          </cell>
          <cell r="G11">
            <v>28</v>
          </cell>
          <cell r="H11">
            <v>14.04</v>
          </cell>
          <cell r="I11" t="str">
            <v>S</v>
          </cell>
          <cell r="J11">
            <v>27.36</v>
          </cell>
          <cell r="K11">
            <v>0.2</v>
          </cell>
        </row>
        <row r="12">
          <cell r="B12">
            <v>14.454166666666664</v>
          </cell>
          <cell r="C12">
            <v>25.3</v>
          </cell>
          <cell r="D12">
            <v>5.4</v>
          </cell>
          <cell r="E12">
            <v>75.333333333333329</v>
          </cell>
          <cell r="F12">
            <v>98</v>
          </cell>
          <cell r="G12">
            <v>32</v>
          </cell>
          <cell r="H12">
            <v>7.2</v>
          </cell>
          <cell r="I12" t="str">
            <v>SE</v>
          </cell>
          <cell r="J12">
            <v>23.040000000000003</v>
          </cell>
          <cell r="K12">
            <v>0</v>
          </cell>
        </row>
        <row r="13">
          <cell r="B13">
            <v>15.5375</v>
          </cell>
          <cell r="C13">
            <v>28.7</v>
          </cell>
          <cell r="D13">
            <v>5.3</v>
          </cell>
          <cell r="E13">
            <v>73.583333333333329</v>
          </cell>
          <cell r="F13">
            <v>98</v>
          </cell>
          <cell r="G13">
            <v>25</v>
          </cell>
          <cell r="H13">
            <v>8.2799999999999994</v>
          </cell>
          <cell r="I13" t="str">
            <v>L</v>
          </cell>
          <cell r="J13">
            <v>24.48</v>
          </cell>
          <cell r="K13">
            <v>0.2</v>
          </cell>
        </row>
        <row r="14">
          <cell r="B14">
            <v>17.945833333333329</v>
          </cell>
          <cell r="C14">
            <v>29.8</v>
          </cell>
          <cell r="D14">
            <v>6.9</v>
          </cell>
          <cell r="E14">
            <v>65.041666666666671</v>
          </cell>
          <cell r="F14">
            <v>97</v>
          </cell>
          <cell r="G14">
            <v>23</v>
          </cell>
          <cell r="H14">
            <v>12.96</v>
          </cell>
          <cell r="I14" t="str">
            <v>L</v>
          </cell>
          <cell r="J14">
            <v>25.92</v>
          </cell>
          <cell r="K14">
            <v>0</v>
          </cell>
        </row>
        <row r="15">
          <cell r="B15">
            <v>19.029166666666669</v>
          </cell>
          <cell r="C15">
            <v>31.7</v>
          </cell>
          <cell r="D15">
            <v>8</v>
          </cell>
          <cell r="E15">
            <v>67.083333333333329</v>
          </cell>
          <cell r="F15">
            <v>97</v>
          </cell>
          <cell r="G15">
            <v>32</v>
          </cell>
          <cell r="H15">
            <v>6.12</v>
          </cell>
          <cell r="I15" t="str">
            <v>NE</v>
          </cell>
          <cell r="J15">
            <v>15.840000000000002</v>
          </cell>
          <cell r="K15">
            <v>0</v>
          </cell>
        </row>
        <row r="16">
          <cell r="B16">
            <v>22.108333333333334</v>
          </cell>
          <cell r="C16">
            <v>33.4</v>
          </cell>
          <cell r="D16">
            <v>12.9</v>
          </cell>
          <cell r="E16">
            <v>70.125</v>
          </cell>
          <cell r="F16">
            <v>96</v>
          </cell>
          <cell r="G16">
            <v>36</v>
          </cell>
          <cell r="H16">
            <v>18</v>
          </cell>
          <cell r="I16" t="str">
            <v>NE</v>
          </cell>
          <cell r="J16">
            <v>35.28</v>
          </cell>
          <cell r="K16">
            <v>0</v>
          </cell>
        </row>
        <row r="17">
          <cell r="B17">
            <v>23.983333333333334</v>
          </cell>
          <cell r="C17">
            <v>32.4</v>
          </cell>
          <cell r="D17">
            <v>19.2</v>
          </cell>
          <cell r="E17">
            <v>76.958333333333329</v>
          </cell>
          <cell r="F17">
            <v>94</v>
          </cell>
          <cell r="G17">
            <v>44</v>
          </cell>
          <cell r="H17">
            <v>12.6</v>
          </cell>
          <cell r="I17" t="str">
            <v>SE</v>
          </cell>
          <cell r="J17">
            <v>24.12</v>
          </cell>
          <cell r="K17">
            <v>0</v>
          </cell>
        </row>
        <row r="18">
          <cell r="B18">
            <v>21.058333333333334</v>
          </cell>
          <cell r="C18">
            <v>26.7</v>
          </cell>
          <cell r="D18">
            <v>16.899999999999999</v>
          </cell>
          <cell r="E18">
            <v>83.666666666666671</v>
          </cell>
          <cell r="F18">
            <v>96</v>
          </cell>
          <cell r="G18">
            <v>62</v>
          </cell>
          <cell r="H18">
            <v>12.96</v>
          </cell>
          <cell r="I18" t="str">
            <v>SE</v>
          </cell>
          <cell r="J18">
            <v>23.400000000000002</v>
          </cell>
          <cell r="K18">
            <v>0</v>
          </cell>
        </row>
        <row r="19">
          <cell r="B19">
            <v>22.670833333333334</v>
          </cell>
          <cell r="C19">
            <v>33.200000000000003</v>
          </cell>
          <cell r="D19">
            <v>15.3</v>
          </cell>
          <cell r="E19">
            <v>79.041666666666671</v>
          </cell>
          <cell r="F19">
            <v>97</v>
          </cell>
          <cell r="G19">
            <v>42</v>
          </cell>
          <cell r="H19">
            <v>16.2</v>
          </cell>
          <cell r="I19" t="str">
            <v>NO</v>
          </cell>
          <cell r="J19">
            <v>33.840000000000003</v>
          </cell>
          <cell r="K19">
            <v>0</v>
          </cell>
        </row>
        <row r="20">
          <cell r="B20">
            <v>19.295833333333334</v>
          </cell>
          <cell r="C20">
            <v>27.1</v>
          </cell>
          <cell r="D20">
            <v>13.5</v>
          </cell>
          <cell r="E20">
            <v>77.25</v>
          </cell>
          <cell r="F20">
            <v>93</v>
          </cell>
          <cell r="G20">
            <v>55</v>
          </cell>
          <cell r="H20">
            <v>11.879999999999999</v>
          </cell>
          <cell r="I20" t="str">
            <v>S</v>
          </cell>
          <cell r="J20">
            <v>25.2</v>
          </cell>
          <cell r="K20">
            <v>0</v>
          </cell>
        </row>
        <row r="21">
          <cell r="B21">
            <v>21.504166666666663</v>
          </cell>
          <cell r="C21">
            <v>29.4</v>
          </cell>
          <cell r="D21">
            <v>15.1</v>
          </cell>
          <cell r="E21">
            <v>80.708333333333329</v>
          </cell>
          <cell r="F21">
            <v>97</v>
          </cell>
          <cell r="G21">
            <v>52</v>
          </cell>
          <cell r="H21">
            <v>6.84</v>
          </cell>
          <cell r="I21" t="str">
            <v>SE</v>
          </cell>
          <cell r="J21">
            <v>19.079999999999998</v>
          </cell>
          <cell r="K21">
            <v>0</v>
          </cell>
        </row>
        <row r="22">
          <cell r="B22">
            <v>23.349999999999998</v>
          </cell>
          <cell r="C22">
            <v>32.5</v>
          </cell>
          <cell r="D22">
            <v>16.3</v>
          </cell>
          <cell r="E22">
            <v>75.958333333333329</v>
          </cell>
          <cell r="F22">
            <v>97</v>
          </cell>
          <cell r="G22">
            <v>43</v>
          </cell>
          <cell r="H22">
            <v>6.84</v>
          </cell>
          <cell r="I22" t="str">
            <v>NE</v>
          </cell>
          <cell r="J22">
            <v>22.32</v>
          </cell>
          <cell r="K22">
            <v>0</v>
          </cell>
        </row>
        <row r="23">
          <cell r="B23">
            <v>23.291666666666668</v>
          </cell>
          <cell r="C23">
            <v>30.4</v>
          </cell>
          <cell r="D23">
            <v>17.899999999999999</v>
          </cell>
          <cell r="E23">
            <v>81.208333333333329</v>
          </cell>
          <cell r="F23">
            <v>96</v>
          </cell>
          <cell r="G23">
            <v>49</v>
          </cell>
          <cell r="H23">
            <v>7.5600000000000005</v>
          </cell>
          <cell r="I23" t="str">
            <v>S</v>
          </cell>
          <cell r="J23">
            <v>15.840000000000002</v>
          </cell>
          <cell r="K23">
            <v>0</v>
          </cell>
        </row>
        <row r="24">
          <cell r="B24">
            <v>23.654166666666665</v>
          </cell>
          <cell r="C24">
            <v>31.9</v>
          </cell>
          <cell r="D24">
            <v>18.2</v>
          </cell>
          <cell r="E24">
            <v>80.166666666666671</v>
          </cell>
          <cell r="F24">
            <v>97</v>
          </cell>
          <cell r="G24">
            <v>44</v>
          </cell>
          <cell r="H24">
            <v>6.12</v>
          </cell>
          <cell r="I24" t="str">
            <v>S</v>
          </cell>
          <cell r="J24">
            <v>25.92</v>
          </cell>
          <cell r="K24">
            <v>0</v>
          </cell>
        </row>
        <row r="25">
          <cell r="B25">
            <v>23.654166666666665</v>
          </cell>
          <cell r="C25">
            <v>31.9</v>
          </cell>
          <cell r="D25">
            <v>18.2</v>
          </cell>
          <cell r="E25">
            <v>80.166666666666671</v>
          </cell>
          <cell r="F25">
            <v>97</v>
          </cell>
          <cell r="G25">
            <v>44</v>
          </cell>
          <cell r="H25">
            <v>6.12</v>
          </cell>
          <cell r="I25" t="str">
            <v>S</v>
          </cell>
          <cell r="J25">
            <v>25.92</v>
          </cell>
          <cell r="K25">
            <v>0</v>
          </cell>
        </row>
        <row r="26">
          <cell r="B26">
            <v>23.670833333333334</v>
          </cell>
          <cell r="C26">
            <v>29.9</v>
          </cell>
          <cell r="D26">
            <v>20.2</v>
          </cell>
          <cell r="E26">
            <v>81.916666666666671</v>
          </cell>
          <cell r="F26">
            <v>95</v>
          </cell>
          <cell r="G26">
            <v>55</v>
          </cell>
          <cell r="H26">
            <v>7.9200000000000008</v>
          </cell>
          <cell r="I26" t="str">
            <v>S</v>
          </cell>
          <cell r="J26">
            <v>19.079999999999998</v>
          </cell>
          <cell r="K26">
            <v>8.4</v>
          </cell>
        </row>
        <row r="27">
          <cell r="B27">
            <v>21.67916666666666</v>
          </cell>
          <cell r="C27">
            <v>27.1</v>
          </cell>
          <cell r="D27">
            <v>18.399999999999999</v>
          </cell>
          <cell r="E27">
            <v>86.125</v>
          </cell>
          <cell r="F27">
            <v>96</v>
          </cell>
          <cell r="G27">
            <v>61</v>
          </cell>
          <cell r="H27">
            <v>10.44</v>
          </cell>
          <cell r="I27" t="str">
            <v>S</v>
          </cell>
          <cell r="J27">
            <v>24.12</v>
          </cell>
          <cell r="K27">
            <v>4.4000000000000004</v>
          </cell>
        </row>
        <row r="28">
          <cell r="B28">
            <v>20.691666666666666</v>
          </cell>
          <cell r="C28">
            <v>24.5</v>
          </cell>
          <cell r="D28">
            <v>19.2</v>
          </cell>
          <cell r="E28">
            <v>88.416666666666671</v>
          </cell>
          <cell r="F28">
            <v>96</v>
          </cell>
          <cell r="G28">
            <v>67</v>
          </cell>
          <cell r="H28">
            <v>10.08</v>
          </cell>
          <cell r="I28" t="str">
            <v>SO</v>
          </cell>
          <cell r="J28">
            <v>19.079999999999998</v>
          </cell>
          <cell r="K28">
            <v>6.6000000000000005</v>
          </cell>
        </row>
        <row r="29">
          <cell r="B29">
            <v>19.333333333333329</v>
          </cell>
          <cell r="C29">
            <v>25</v>
          </cell>
          <cell r="D29">
            <v>16.399999999999999</v>
          </cell>
          <cell r="E29">
            <v>82.791666666666671</v>
          </cell>
          <cell r="F29">
            <v>96</v>
          </cell>
          <cell r="G29">
            <v>51</v>
          </cell>
          <cell r="H29">
            <v>7.5600000000000005</v>
          </cell>
          <cell r="I29" t="str">
            <v>SE</v>
          </cell>
          <cell r="J29">
            <v>21.240000000000002</v>
          </cell>
          <cell r="K29">
            <v>0</v>
          </cell>
        </row>
        <row r="30">
          <cell r="B30">
            <v>19.137499999999999</v>
          </cell>
          <cell r="C30">
            <v>27.7</v>
          </cell>
          <cell r="D30">
            <v>12</v>
          </cell>
          <cell r="E30">
            <v>79.25</v>
          </cell>
          <cell r="F30">
            <v>97</v>
          </cell>
          <cell r="G30">
            <v>46</v>
          </cell>
          <cell r="H30">
            <v>10.44</v>
          </cell>
          <cell r="I30" t="str">
            <v>L</v>
          </cell>
          <cell r="J30">
            <v>28.8</v>
          </cell>
          <cell r="K30">
            <v>0.2</v>
          </cell>
        </row>
        <row r="31">
          <cell r="B31">
            <v>22.845833333333335</v>
          </cell>
          <cell r="C31">
            <v>30.3</v>
          </cell>
          <cell r="D31">
            <v>18.5</v>
          </cell>
          <cell r="E31">
            <v>80.458333333333329</v>
          </cell>
          <cell r="F31">
            <v>95</v>
          </cell>
          <cell r="G31">
            <v>52</v>
          </cell>
          <cell r="H31">
            <v>12.24</v>
          </cell>
          <cell r="I31" t="str">
            <v>N</v>
          </cell>
          <cell r="J31">
            <v>30.6</v>
          </cell>
          <cell r="K31">
            <v>0.4</v>
          </cell>
        </row>
        <row r="32">
          <cell r="B32">
            <v>24.541666666666661</v>
          </cell>
          <cell r="C32">
            <v>30.8</v>
          </cell>
          <cell r="D32">
            <v>19.399999999999999</v>
          </cell>
          <cell r="E32">
            <v>76.625</v>
          </cell>
          <cell r="F32">
            <v>94</v>
          </cell>
          <cell r="G32">
            <v>52</v>
          </cell>
          <cell r="H32">
            <v>28.08</v>
          </cell>
          <cell r="I32" t="str">
            <v>N</v>
          </cell>
          <cell r="J32">
            <v>63</v>
          </cell>
          <cell r="K32">
            <v>0</v>
          </cell>
        </row>
        <row r="33">
          <cell r="B33">
            <v>25.287500000000005</v>
          </cell>
          <cell r="C33">
            <v>31.7</v>
          </cell>
          <cell r="D33">
            <v>20.3</v>
          </cell>
          <cell r="E33">
            <v>74.541666666666671</v>
          </cell>
          <cell r="F33">
            <v>94</v>
          </cell>
          <cell r="G33">
            <v>49</v>
          </cell>
          <cell r="H33">
            <v>30.240000000000002</v>
          </cell>
          <cell r="I33" t="str">
            <v>NE</v>
          </cell>
          <cell r="J33">
            <v>61.2</v>
          </cell>
          <cell r="K33">
            <v>0</v>
          </cell>
        </row>
        <row r="34">
          <cell r="B34">
            <v>19.804166666666664</v>
          </cell>
          <cell r="C34">
            <v>24.8</v>
          </cell>
          <cell r="D34">
            <v>13.8</v>
          </cell>
          <cell r="E34">
            <v>75.291666666666671</v>
          </cell>
          <cell r="F34">
            <v>95</v>
          </cell>
          <cell r="G34">
            <v>44</v>
          </cell>
          <cell r="H34">
            <v>11.879999999999999</v>
          </cell>
          <cell r="I34" t="str">
            <v>S</v>
          </cell>
          <cell r="J34">
            <v>37.800000000000004</v>
          </cell>
          <cell r="K34">
            <v>7.4</v>
          </cell>
        </row>
        <row r="35">
          <cell r="B35">
            <v>16.245833333333334</v>
          </cell>
          <cell r="C35">
            <v>28.7</v>
          </cell>
          <cell r="D35">
            <v>6.9</v>
          </cell>
          <cell r="E35">
            <v>81.041666666666671</v>
          </cell>
          <cell r="F35">
            <v>97</v>
          </cell>
          <cell r="G35">
            <v>52</v>
          </cell>
          <cell r="H35">
            <v>2.52</v>
          </cell>
          <cell r="I35" t="str">
            <v>NE</v>
          </cell>
          <cell r="J35">
            <v>27.720000000000002</v>
          </cell>
          <cell r="K35">
            <v>0</v>
          </cell>
        </row>
        <row r="36">
          <cell r="I36" t="str">
            <v>S</v>
          </cell>
        </row>
      </sheetData>
      <sheetData sheetId="5">
        <row r="5">
          <cell r="B5">
            <v>22.833333333333339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22.720833333333331</v>
          </cell>
          <cell r="C5">
            <v>30.6</v>
          </cell>
          <cell r="D5">
            <v>15.7</v>
          </cell>
          <cell r="E5">
            <v>65.958333333333329</v>
          </cell>
          <cell r="F5">
            <v>91</v>
          </cell>
          <cell r="G5">
            <v>36</v>
          </cell>
          <cell r="H5">
            <v>6.84</v>
          </cell>
          <cell r="I5" t="str">
            <v>SE</v>
          </cell>
          <cell r="J5">
            <v>30.240000000000002</v>
          </cell>
          <cell r="K5">
            <v>0</v>
          </cell>
        </row>
        <row r="6">
          <cell r="B6">
            <v>23.125</v>
          </cell>
          <cell r="C6">
            <v>31</v>
          </cell>
          <cell r="D6">
            <v>16.8</v>
          </cell>
          <cell r="E6">
            <v>68.041666666666671</v>
          </cell>
          <cell r="F6">
            <v>91</v>
          </cell>
          <cell r="G6">
            <v>38</v>
          </cell>
          <cell r="H6">
            <v>13.32</v>
          </cell>
          <cell r="I6" t="str">
            <v>NE</v>
          </cell>
          <cell r="J6">
            <v>30.96</v>
          </cell>
          <cell r="K6">
            <v>0</v>
          </cell>
        </row>
        <row r="7">
          <cell r="B7">
            <v>23.358333333333334</v>
          </cell>
          <cell r="C7">
            <v>30.7</v>
          </cell>
          <cell r="D7">
            <v>16.7</v>
          </cell>
          <cell r="E7">
            <v>68.666666666666671</v>
          </cell>
          <cell r="F7">
            <v>93</v>
          </cell>
          <cell r="G7">
            <v>37</v>
          </cell>
          <cell r="H7">
            <v>8.64</v>
          </cell>
          <cell r="I7" t="str">
            <v>N</v>
          </cell>
          <cell r="J7">
            <v>30.240000000000002</v>
          </cell>
          <cell r="K7">
            <v>0</v>
          </cell>
        </row>
        <row r="8">
          <cell r="B8">
            <v>23.137500000000003</v>
          </cell>
          <cell r="C8">
            <v>31.5</v>
          </cell>
          <cell r="D8">
            <v>16</v>
          </cell>
          <cell r="E8">
            <v>65.958333333333329</v>
          </cell>
          <cell r="F8">
            <v>94</v>
          </cell>
          <cell r="G8">
            <v>29</v>
          </cell>
          <cell r="H8">
            <v>16.920000000000002</v>
          </cell>
          <cell r="I8" t="str">
            <v>NO</v>
          </cell>
          <cell r="J8">
            <v>36.36</v>
          </cell>
          <cell r="K8">
            <v>0</v>
          </cell>
        </row>
        <row r="9">
          <cell r="B9">
            <v>19.991666666666667</v>
          </cell>
          <cell r="C9">
            <v>27.8</v>
          </cell>
          <cell r="D9">
            <v>14.5</v>
          </cell>
          <cell r="E9">
            <v>79.375</v>
          </cell>
          <cell r="F9">
            <v>96</v>
          </cell>
          <cell r="G9">
            <v>46</v>
          </cell>
          <cell r="H9">
            <v>19.440000000000001</v>
          </cell>
          <cell r="I9" t="str">
            <v>S</v>
          </cell>
          <cell r="J9">
            <v>40.32</v>
          </cell>
          <cell r="K9">
            <v>28.199999999999996</v>
          </cell>
        </row>
        <row r="10">
          <cell r="B10">
            <v>19.229166666666664</v>
          </cell>
          <cell r="C10">
            <v>25</v>
          </cell>
          <cell r="D10">
            <v>15.6</v>
          </cell>
          <cell r="E10">
            <v>81.666666666666671</v>
          </cell>
          <cell r="F10">
            <v>97</v>
          </cell>
          <cell r="G10">
            <v>40</v>
          </cell>
          <cell r="H10">
            <v>9</v>
          </cell>
          <cell r="I10" t="str">
            <v>SE</v>
          </cell>
          <cell r="J10">
            <v>29.880000000000003</v>
          </cell>
          <cell r="K10">
            <v>0.2</v>
          </cell>
        </row>
        <row r="11">
          <cell r="B11">
            <v>16.779166666666669</v>
          </cell>
          <cell r="C11">
            <v>24.7</v>
          </cell>
          <cell r="D11">
            <v>10.3</v>
          </cell>
          <cell r="E11">
            <v>69</v>
          </cell>
          <cell r="F11">
            <v>92</v>
          </cell>
          <cell r="G11">
            <v>34</v>
          </cell>
          <cell r="H11">
            <v>9.7200000000000006</v>
          </cell>
          <cell r="I11" t="str">
            <v>S</v>
          </cell>
          <cell r="J11">
            <v>29.880000000000003</v>
          </cell>
          <cell r="K11">
            <v>0.2</v>
          </cell>
        </row>
        <row r="12">
          <cell r="B12">
            <v>15.837499999999999</v>
          </cell>
          <cell r="C12">
            <v>25.3</v>
          </cell>
          <cell r="D12">
            <v>9</v>
          </cell>
          <cell r="E12">
            <v>62.125</v>
          </cell>
          <cell r="F12">
            <v>89</v>
          </cell>
          <cell r="G12">
            <v>27</v>
          </cell>
          <cell r="H12">
            <v>26.64</v>
          </cell>
          <cell r="I12" t="str">
            <v>SE</v>
          </cell>
          <cell r="J12">
            <v>42.480000000000004</v>
          </cell>
          <cell r="K12">
            <v>0</v>
          </cell>
        </row>
        <row r="13">
          <cell r="B13">
            <v>17.595833333333331</v>
          </cell>
          <cell r="C13">
            <v>27.4</v>
          </cell>
          <cell r="D13">
            <v>9.6</v>
          </cell>
          <cell r="E13">
            <v>62</v>
          </cell>
          <cell r="F13">
            <v>90</v>
          </cell>
          <cell r="G13">
            <v>28</v>
          </cell>
          <cell r="H13">
            <v>0</v>
          </cell>
          <cell r="I13" t="str">
            <v>L</v>
          </cell>
          <cell r="J13">
            <v>15.120000000000001</v>
          </cell>
          <cell r="K13">
            <v>0</v>
          </cell>
        </row>
        <row r="14">
          <cell r="B14">
            <v>18.50416666666667</v>
          </cell>
          <cell r="C14">
            <v>29.4</v>
          </cell>
          <cell r="D14">
            <v>9.6</v>
          </cell>
          <cell r="E14">
            <v>60.708333333333336</v>
          </cell>
          <cell r="F14">
            <v>89</v>
          </cell>
          <cell r="G14">
            <v>25</v>
          </cell>
          <cell r="H14">
            <v>0.36000000000000004</v>
          </cell>
          <cell r="I14" t="str">
            <v>L</v>
          </cell>
          <cell r="J14">
            <v>20.52</v>
          </cell>
          <cell r="K14">
            <v>0</v>
          </cell>
        </row>
        <row r="15">
          <cell r="B15">
            <v>20.404340277777777</v>
          </cell>
          <cell r="C15">
            <v>30.4</v>
          </cell>
          <cell r="D15">
            <v>9.6</v>
          </cell>
          <cell r="E15">
            <v>59.154513888888893</v>
          </cell>
          <cell r="F15">
            <v>89</v>
          </cell>
          <cell r="G15">
            <v>25</v>
          </cell>
          <cell r="H15">
            <v>1.2960000000000003</v>
          </cell>
          <cell r="I15" t="str">
            <v>SE</v>
          </cell>
          <cell r="J15">
            <v>73.872</v>
          </cell>
          <cell r="K15">
            <v>0</v>
          </cell>
        </row>
        <row r="16">
          <cell r="B16">
            <v>22.245833333333334</v>
          </cell>
          <cell r="C16">
            <v>29.5</v>
          </cell>
          <cell r="D16">
            <v>16.2</v>
          </cell>
          <cell r="E16">
            <v>65.708333333333329</v>
          </cell>
          <cell r="F16">
            <v>86</v>
          </cell>
          <cell r="G16">
            <v>41</v>
          </cell>
          <cell r="H16">
            <v>6.84</v>
          </cell>
          <cell r="I16" t="str">
            <v>N</v>
          </cell>
          <cell r="J16">
            <v>33.480000000000004</v>
          </cell>
          <cell r="K16">
            <v>0</v>
          </cell>
        </row>
        <row r="17">
          <cell r="B17">
            <v>23.087500000000002</v>
          </cell>
          <cell r="C17">
            <v>30.1</v>
          </cell>
          <cell r="D17">
            <v>17.600000000000001</v>
          </cell>
          <cell r="E17">
            <v>69.916666666666671</v>
          </cell>
          <cell r="F17">
            <v>94</v>
          </cell>
          <cell r="G17">
            <v>38</v>
          </cell>
          <cell r="H17">
            <v>7.2</v>
          </cell>
          <cell r="I17" t="str">
            <v>N</v>
          </cell>
          <cell r="J17">
            <v>26.64</v>
          </cell>
          <cell r="K17">
            <v>0</v>
          </cell>
        </row>
        <row r="18">
          <cell r="B18">
            <v>22.833333333333332</v>
          </cell>
          <cell r="C18">
            <v>30.9</v>
          </cell>
          <cell r="D18">
            <v>16</v>
          </cell>
          <cell r="E18">
            <v>66.916666666666671</v>
          </cell>
          <cell r="F18">
            <v>93</v>
          </cell>
          <cell r="G18">
            <v>40</v>
          </cell>
          <cell r="H18">
            <v>20.52</v>
          </cell>
          <cell r="I18" t="str">
            <v>N</v>
          </cell>
          <cell r="J18">
            <v>32.76</v>
          </cell>
          <cell r="K18">
            <v>0</v>
          </cell>
        </row>
        <row r="19">
          <cell r="B19">
            <v>22.912499999999998</v>
          </cell>
          <cell r="C19">
            <v>30.3</v>
          </cell>
          <cell r="D19">
            <v>17.600000000000001</v>
          </cell>
          <cell r="E19">
            <v>74.458333333333329</v>
          </cell>
          <cell r="F19">
            <v>93</v>
          </cell>
          <cell r="G19">
            <v>44</v>
          </cell>
          <cell r="H19">
            <v>1.8</v>
          </cell>
          <cell r="I19" t="str">
            <v>N</v>
          </cell>
          <cell r="J19">
            <v>28.8</v>
          </cell>
          <cell r="K19">
            <v>0</v>
          </cell>
        </row>
        <row r="20">
          <cell r="B20">
            <v>21.400000000000002</v>
          </cell>
          <cell r="C20">
            <v>25.1</v>
          </cell>
          <cell r="D20">
            <v>19.3</v>
          </cell>
          <cell r="E20">
            <v>91.041666666666671</v>
          </cell>
          <cell r="F20">
            <v>96</v>
          </cell>
          <cell r="G20">
            <v>75</v>
          </cell>
          <cell r="H20">
            <v>10.44</v>
          </cell>
          <cell r="I20" t="str">
            <v>S</v>
          </cell>
          <cell r="J20">
            <v>28.8</v>
          </cell>
          <cell r="K20">
            <v>0.4</v>
          </cell>
        </row>
        <row r="21">
          <cell r="B21">
            <v>22.070833333333336</v>
          </cell>
          <cell r="C21">
            <v>27.8</v>
          </cell>
          <cell r="D21">
            <v>17.399999999999999</v>
          </cell>
          <cell r="E21">
            <v>82.458333333333329</v>
          </cell>
          <cell r="F21">
            <v>97</v>
          </cell>
          <cell r="G21">
            <v>54</v>
          </cell>
          <cell r="H21">
            <v>15.840000000000002</v>
          </cell>
          <cell r="I21" t="str">
            <v>SE</v>
          </cell>
          <cell r="J21">
            <v>27.720000000000002</v>
          </cell>
          <cell r="K21">
            <v>0.2</v>
          </cell>
        </row>
        <row r="22">
          <cell r="B22">
            <v>23.145833333333332</v>
          </cell>
          <cell r="C22">
            <v>30.1</v>
          </cell>
          <cell r="D22">
            <v>17.899999999999999</v>
          </cell>
          <cell r="E22">
            <v>74.5</v>
          </cell>
          <cell r="F22">
            <v>95</v>
          </cell>
          <cell r="G22">
            <v>43</v>
          </cell>
          <cell r="H22">
            <v>16.2</v>
          </cell>
          <cell r="I22" t="str">
            <v>SE</v>
          </cell>
          <cell r="J22">
            <v>28.44</v>
          </cell>
          <cell r="K22">
            <v>0</v>
          </cell>
        </row>
        <row r="23">
          <cell r="B23">
            <v>23.066666666666663</v>
          </cell>
          <cell r="C23">
            <v>30.2</v>
          </cell>
          <cell r="D23">
            <v>17.5</v>
          </cell>
          <cell r="E23">
            <v>67.291666666666671</v>
          </cell>
          <cell r="F23">
            <v>93</v>
          </cell>
          <cell r="G23">
            <v>35</v>
          </cell>
          <cell r="H23">
            <v>13.32</v>
          </cell>
          <cell r="I23" t="str">
            <v>S</v>
          </cell>
          <cell r="J23">
            <v>24.12</v>
          </cell>
          <cell r="K23">
            <v>0</v>
          </cell>
        </row>
        <row r="24">
          <cell r="B24">
            <v>22.220833333333331</v>
          </cell>
          <cell r="C24">
            <v>30</v>
          </cell>
          <cell r="D24">
            <v>16.399999999999999</v>
          </cell>
          <cell r="E24">
            <v>75.375</v>
          </cell>
          <cell r="F24">
            <v>98</v>
          </cell>
          <cell r="G24">
            <v>36</v>
          </cell>
          <cell r="H24">
            <v>16.2</v>
          </cell>
          <cell r="I24" t="str">
            <v>NE</v>
          </cell>
          <cell r="J24">
            <v>27</v>
          </cell>
          <cell r="K24">
            <v>0</v>
          </cell>
        </row>
        <row r="25">
          <cell r="B25">
            <v>22.220833333333331</v>
          </cell>
          <cell r="C25">
            <v>30</v>
          </cell>
          <cell r="D25">
            <v>16.399999999999999</v>
          </cell>
          <cell r="E25">
            <v>75.375</v>
          </cell>
          <cell r="F25">
            <v>98</v>
          </cell>
          <cell r="G25">
            <v>36</v>
          </cell>
          <cell r="H25">
            <v>16.2</v>
          </cell>
          <cell r="I25" t="str">
            <v>NE</v>
          </cell>
          <cell r="J25">
            <v>27</v>
          </cell>
          <cell r="K25">
            <v>0</v>
          </cell>
        </row>
        <row r="26">
          <cell r="B26">
            <v>22.358333333333334</v>
          </cell>
          <cell r="C26">
            <v>29.7</v>
          </cell>
          <cell r="D26">
            <v>17</v>
          </cell>
          <cell r="E26">
            <v>81.5</v>
          </cell>
          <cell r="F26">
            <v>99</v>
          </cell>
          <cell r="G26">
            <v>43</v>
          </cell>
          <cell r="H26">
            <v>12.24</v>
          </cell>
          <cell r="I26" t="str">
            <v>S</v>
          </cell>
          <cell r="J26">
            <v>30.240000000000002</v>
          </cell>
          <cell r="K26">
            <v>0.2</v>
          </cell>
        </row>
        <row r="27">
          <cell r="B27">
            <v>21.958333333333332</v>
          </cell>
          <cell r="C27">
            <v>28.7</v>
          </cell>
          <cell r="D27">
            <v>17.8</v>
          </cell>
          <cell r="E27">
            <v>84.583333333333329</v>
          </cell>
          <cell r="F27">
            <v>98</v>
          </cell>
          <cell r="G27">
            <v>47</v>
          </cell>
          <cell r="H27">
            <v>14.04</v>
          </cell>
          <cell r="I27" t="str">
            <v>S</v>
          </cell>
          <cell r="J27">
            <v>24.840000000000003</v>
          </cell>
          <cell r="K27">
            <v>1</v>
          </cell>
        </row>
        <row r="28">
          <cell r="B28">
            <v>20.966666666666669</v>
          </cell>
          <cell r="C28">
            <v>25.6</v>
          </cell>
          <cell r="D28">
            <v>19.3</v>
          </cell>
          <cell r="E28">
            <v>87.625</v>
          </cell>
          <cell r="F28">
            <v>97</v>
          </cell>
          <cell r="G28">
            <v>64</v>
          </cell>
          <cell r="H28">
            <v>15.120000000000001</v>
          </cell>
          <cell r="I28" t="str">
            <v>SO</v>
          </cell>
          <cell r="J28">
            <v>22.68</v>
          </cell>
          <cell r="K28">
            <v>0</v>
          </cell>
        </row>
        <row r="29">
          <cell r="B29">
            <v>19.145833333333332</v>
          </cell>
          <cell r="C29">
            <v>23.9</v>
          </cell>
          <cell r="D29">
            <v>16.600000000000001</v>
          </cell>
          <cell r="E29">
            <v>83.041666666666671</v>
          </cell>
          <cell r="F29">
            <v>96</v>
          </cell>
          <cell r="G29">
            <v>56</v>
          </cell>
          <cell r="H29">
            <v>20.52</v>
          </cell>
          <cell r="I29" t="str">
            <v>L</v>
          </cell>
          <cell r="J29">
            <v>34.200000000000003</v>
          </cell>
          <cell r="K29">
            <v>0</v>
          </cell>
        </row>
        <row r="30">
          <cell r="B30">
            <v>19.4375</v>
          </cell>
          <cell r="C30">
            <v>27</v>
          </cell>
          <cell r="D30">
            <v>14.3</v>
          </cell>
          <cell r="E30">
            <v>74.458333333333329</v>
          </cell>
          <cell r="F30">
            <v>91</v>
          </cell>
          <cell r="G30">
            <v>49</v>
          </cell>
          <cell r="H30">
            <v>18</v>
          </cell>
          <cell r="I30" t="str">
            <v>L</v>
          </cell>
          <cell r="J30">
            <v>32.4</v>
          </cell>
          <cell r="K30">
            <v>0</v>
          </cell>
        </row>
        <row r="31">
          <cell r="B31">
            <v>22.587500000000002</v>
          </cell>
          <cell r="C31">
            <v>29.4</v>
          </cell>
          <cell r="D31">
            <v>17.8</v>
          </cell>
          <cell r="E31">
            <v>74.958333333333329</v>
          </cell>
          <cell r="F31">
            <v>94</v>
          </cell>
          <cell r="G31">
            <v>45</v>
          </cell>
          <cell r="H31">
            <v>24.840000000000003</v>
          </cell>
          <cell r="I31" t="str">
            <v>NO</v>
          </cell>
          <cell r="J31">
            <v>40.32</v>
          </cell>
          <cell r="K31">
            <v>0</v>
          </cell>
        </row>
        <row r="32">
          <cell r="B32">
            <v>23.308333333333337</v>
          </cell>
          <cell r="C32">
            <v>29.7</v>
          </cell>
          <cell r="D32">
            <v>18.600000000000001</v>
          </cell>
          <cell r="E32">
            <v>74.75</v>
          </cell>
          <cell r="F32">
            <v>91</v>
          </cell>
          <cell r="G32">
            <v>49</v>
          </cell>
          <cell r="H32">
            <v>36.36</v>
          </cell>
          <cell r="I32" t="str">
            <v>NO</v>
          </cell>
          <cell r="J32">
            <v>59.760000000000005</v>
          </cell>
          <cell r="K32">
            <v>0</v>
          </cell>
        </row>
        <row r="33">
          <cell r="B33">
            <v>23.720833333333335</v>
          </cell>
          <cell r="C33">
            <v>29.1</v>
          </cell>
          <cell r="D33">
            <v>20.5</v>
          </cell>
          <cell r="E33">
            <v>79.541666666666671</v>
          </cell>
          <cell r="F33">
            <v>94</v>
          </cell>
          <cell r="G33">
            <v>58</v>
          </cell>
          <cell r="H33">
            <v>40.680000000000007</v>
          </cell>
          <cell r="I33" t="str">
            <v>NO</v>
          </cell>
          <cell r="J33">
            <v>65.52</v>
          </cell>
          <cell r="K33">
            <v>3.4</v>
          </cell>
        </row>
        <row r="34">
          <cell r="B34">
            <v>21.3</v>
          </cell>
          <cell r="C34">
            <v>26.7</v>
          </cell>
          <cell r="D34">
            <v>17.100000000000001</v>
          </cell>
          <cell r="E34">
            <v>82.666666666666671</v>
          </cell>
          <cell r="F34">
            <v>96</v>
          </cell>
          <cell r="G34">
            <v>54</v>
          </cell>
          <cell r="H34">
            <v>18.720000000000002</v>
          </cell>
          <cell r="I34" t="str">
            <v>SE</v>
          </cell>
          <cell r="J34">
            <v>51.12</v>
          </cell>
          <cell r="K34">
            <v>4.8000000000000007</v>
          </cell>
        </row>
        <row r="35">
          <cell r="B35">
            <v>19.858333333333331</v>
          </cell>
          <cell r="C35">
            <v>27.6</v>
          </cell>
          <cell r="D35">
            <v>13.8</v>
          </cell>
          <cell r="E35">
            <v>79.375</v>
          </cell>
          <cell r="F35">
            <v>94</v>
          </cell>
          <cell r="G35">
            <v>55</v>
          </cell>
          <cell r="H35">
            <v>4.6800000000000006</v>
          </cell>
          <cell r="I35" t="str">
            <v>L</v>
          </cell>
          <cell r="J35">
            <v>29.52</v>
          </cell>
          <cell r="K35">
            <v>0</v>
          </cell>
        </row>
        <row r="36">
          <cell r="I36" t="str">
            <v>SE</v>
          </cell>
        </row>
      </sheetData>
      <sheetData sheetId="5">
        <row r="5">
          <cell r="B5">
            <v>21.745833333333326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24.258333333333326</v>
          </cell>
          <cell r="C5">
            <v>31.7</v>
          </cell>
          <cell r="D5">
            <v>18.3</v>
          </cell>
          <cell r="E5">
            <v>64.208333333333329</v>
          </cell>
          <cell r="F5">
            <v>89</v>
          </cell>
          <cell r="G5">
            <v>36</v>
          </cell>
          <cell r="H5">
            <v>16.559999999999999</v>
          </cell>
          <cell r="I5" t="str">
            <v>N</v>
          </cell>
          <cell r="J5">
            <v>28.44</v>
          </cell>
          <cell r="K5">
            <v>0</v>
          </cell>
        </row>
        <row r="6">
          <cell r="B6">
            <v>24.779166666666669</v>
          </cell>
          <cell r="C6">
            <v>32.200000000000003</v>
          </cell>
          <cell r="D6">
            <v>18.8</v>
          </cell>
          <cell r="E6">
            <v>64.583333333333329</v>
          </cell>
          <cell r="F6">
            <v>86</v>
          </cell>
          <cell r="G6">
            <v>38</v>
          </cell>
          <cell r="H6">
            <v>21.240000000000002</v>
          </cell>
          <cell r="I6" t="str">
            <v>NE</v>
          </cell>
          <cell r="J6">
            <v>37.440000000000005</v>
          </cell>
          <cell r="K6">
            <v>0</v>
          </cell>
        </row>
        <row r="7">
          <cell r="B7">
            <v>25.283333333333335</v>
          </cell>
          <cell r="C7">
            <v>32.5</v>
          </cell>
          <cell r="D7">
            <v>19.3</v>
          </cell>
          <cell r="E7">
            <v>63.791666666666664</v>
          </cell>
          <cell r="F7">
            <v>88</v>
          </cell>
          <cell r="G7">
            <v>33</v>
          </cell>
          <cell r="H7">
            <v>18</v>
          </cell>
          <cell r="I7" t="str">
            <v>N</v>
          </cell>
          <cell r="J7">
            <v>43.56</v>
          </cell>
          <cell r="K7">
            <v>0</v>
          </cell>
        </row>
        <row r="8">
          <cell r="B8">
            <v>20.483333333333331</v>
          </cell>
          <cell r="C8">
            <v>25.8</v>
          </cell>
          <cell r="D8">
            <v>17.600000000000001</v>
          </cell>
          <cell r="E8">
            <v>79.666666666666671</v>
          </cell>
          <cell r="F8">
            <v>92</v>
          </cell>
          <cell r="G8">
            <v>51</v>
          </cell>
          <cell r="H8">
            <v>22.68</v>
          </cell>
          <cell r="I8" t="str">
            <v>NE</v>
          </cell>
          <cell r="J8">
            <v>42.12</v>
          </cell>
          <cell r="K8">
            <v>5.8000000000000007</v>
          </cell>
        </row>
        <row r="9">
          <cell r="B9">
            <v>18.612500000000001</v>
          </cell>
          <cell r="C9">
            <v>22.3</v>
          </cell>
          <cell r="D9">
            <v>17.399999999999999</v>
          </cell>
          <cell r="E9">
            <v>89.416666666666671</v>
          </cell>
          <cell r="F9">
            <v>95</v>
          </cell>
          <cell r="G9">
            <v>72</v>
          </cell>
          <cell r="H9">
            <v>15.840000000000002</v>
          </cell>
          <cell r="I9" t="str">
            <v>S</v>
          </cell>
          <cell r="J9">
            <v>33.840000000000003</v>
          </cell>
          <cell r="K9">
            <v>23</v>
          </cell>
        </row>
        <row r="10">
          <cell r="B10">
            <v>16.887499999999999</v>
          </cell>
          <cell r="C10">
            <v>23.5</v>
          </cell>
          <cell r="D10">
            <v>12.5</v>
          </cell>
          <cell r="E10">
            <v>73.791666666666671</v>
          </cell>
          <cell r="F10">
            <v>94</v>
          </cell>
          <cell r="G10">
            <v>34</v>
          </cell>
          <cell r="H10">
            <v>11.520000000000001</v>
          </cell>
          <cell r="I10" t="str">
            <v>S</v>
          </cell>
          <cell r="J10">
            <v>22.32</v>
          </cell>
          <cell r="K10">
            <v>0.4</v>
          </cell>
        </row>
        <row r="11">
          <cell r="B11">
            <v>16.512499999999999</v>
          </cell>
          <cell r="C11">
            <v>23.2</v>
          </cell>
          <cell r="D11">
            <v>10.9</v>
          </cell>
          <cell r="E11">
            <v>64.125</v>
          </cell>
          <cell r="F11">
            <v>84</v>
          </cell>
          <cell r="G11">
            <v>34</v>
          </cell>
          <cell r="H11">
            <v>15.840000000000002</v>
          </cell>
          <cell r="I11" t="str">
            <v>S</v>
          </cell>
          <cell r="J11">
            <v>33.480000000000004</v>
          </cell>
          <cell r="K11">
            <v>0</v>
          </cell>
        </row>
        <row r="12">
          <cell r="B12">
            <v>15.458333333333334</v>
          </cell>
          <cell r="C12">
            <v>23.5</v>
          </cell>
          <cell r="D12">
            <v>9</v>
          </cell>
          <cell r="E12">
            <v>66.541666666666671</v>
          </cell>
          <cell r="F12">
            <v>89</v>
          </cell>
          <cell r="G12">
            <v>34</v>
          </cell>
          <cell r="H12">
            <v>15.120000000000001</v>
          </cell>
          <cell r="I12" t="str">
            <v>NE</v>
          </cell>
          <cell r="J12">
            <v>33.840000000000003</v>
          </cell>
          <cell r="K12">
            <v>0</v>
          </cell>
        </row>
        <row r="13">
          <cell r="B13">
            <v>17.537499999999998</v>
          </cell>
          <cell r="C13">
            <v>26.2</v>
          </cell>
          <cell r="D13">
            <v>10.7</v>
          </cell>
          <cell r="E13">
            <v>57.375</v>
          </cell>
          <cell r="F13">
            <v>81</v>
          </cell>
          <cell r="G13">
            <v>26</v>
          </cell>
          <cell r="H13">
            <v>21.6</v>
          </cell>
          <cell r="I13" t="str">
            <v>NE</v>
          </cell>
          <cell r="J13">
            <v>32.04</v>
          </cell>
          <cell r="K13">
            <v>0</v>
          </cell>
        </row>
        <row r="14">
          <cell r="B14">
            <v>18.849999999999998</v>
          </cell>
          <cell r="C14">
            <v>27.1</v>
          </cell>
          <cell r="D14">
            <v>11</v>
          </cell>
          <cell r="E14">
            <v>51.041666666666664</v>
          </cell>
          <cell r="F14">
            <v>79</v>
          </cell>
          <cell r="G14">
            <v>26</v>
          </cell>
          <cell r="H14">
            <v>21.96</v>
          </cell>
          <cell r="I14" t="str">
            <v>NE</v>
          </cell>
          <cell r="J14">
            <v>34.92</v>
          </cell>
          <cell r="K14">
            <v>0</v>
          </cell>
        </row>
        <row r="15">
          <cell r="B15">
            <v>19.983333333333338</v>
          </cell>
          <cell r="C15">
            <v>28.9</v>
          </cell>
          <cell r="D15">
            <v>13.7</v>
          </cell>
          <cell r="E15">
            <v>56.75</v>
          </cell>
          <cell r="F15">
            <v>74</v>
          </cell>
          <cell r="G15">
            <v>31</v>
          </cell>
          <cell r="H15">
            <v>16.2</v>
          </cell>
          <cell r="I15" t="str">
            <v>NE</v>
          </cell>
          <cell r="J15">
            <v>27</v>
          </cell>
          <cell r="K15">
            <v>0</v>
          </cell>
        </row>
        <row r="16">
          <cell r="B16">
            <v>18.395833333333332</v>
          </cell>
          <cell r="C16">
            <v>23.2</v>
          </cell>
          <cell r="D16">
            <v>16.600000000000001</v>
          </cell>
          <cell r="E16">
            <v>81.25</v>
          </cell>
          <cell r="F16">
            <v>94</v>
          </cell>
          <cell r="G16">
            <v>52</v>
          </cell>
          <cell r="H16">
            <v>11.879999999999999</v>
          </cell>
          <cell r="I16" t="str">
            <v>L</v>
          </cell>
          <cell r="J16">
            <v>22.68</v>
          </cell>
          <cell r="K16">
            <v>10.6</v>
          </cell>
        </row>
        <row r="17">
          <cell r="B17">
            <v>18.022222222222222</v>
          </cell>
          <cell r="C17">
            <v>18.7</v>
          </cell>
          <cell r="D17">
            <v>17.3</v>
          </cell>
          <cell r="E17">
            <v>93.611111111111114</v>
          </cell>
          <cell r="F17">
            <v>95</v>
          </cell>
          <cell r="G17">
            <v>90</v>
          </cell>
          <cell r="H17">
            <v>15.48</v>
          </cell>
          <cell r="I17" t="str">
            <v>L</v>
          </cell>
          <cell r="J17">
            <v>30.6</v>
          </cell>
          <cell r="K17">
            <v>64.600000000000009</v>
          </cell>
        </row>
        <row r="18">
          <cell r="B18">
            <v>18.649999999999999</v>
          </cell>
          <cell r="C18">
            <v>19.2</v>
          </cell>
          <cell r="D18">
            <v>17.8</v>
          </cell>
          <cell r="E18">
            <v>93.833333333333329</v>
          </cell>
          <cell r="F18">
            <v>95</v>
          </cell>
          <cell r="G18">
            <v>93</v>
          </cell>
          <cell r="H18">
            <v>12.24</v>
          </cell>
          <cell r="I18" t="str">
            <v>NE</v>
          </cell>
          <cell r="J18">
            <v>25.56</v>
          </cell>
          <cell r="K18">
            <v>31.400000000000002</v>
          </cell>
        </row>
        <row r="19">
          <cell r="B19">
            <v>25.658333333333331</v>
          </cell>
          <cell r="C19">
            <v>30.2</v>
          </cell>
          <cell r="D19">
            <v>18.5</v>
          </cell>
          <cell r="E19">
            <v>70.5</v>
          </cell>
          <cell r="F19">
            <v>88</v>
          </cell>
          <cell r="G19">
            <v>51</v>
          </cell>
          <cell r="H19">
            <v>18.720000000000002</v>
          </cell>
          <cell r="I19" t="str">
            <v>NO</v>
          </cell>
          <cell r="J19">
            <v>40.680000000000007</v>
          </cell>
          <cell r="K19">
            <v>0</v>
          </cell>
        </row>
        <row r="20">
          <cell r="B20">
            <v>17.254166666666666</v>
          </cell>
          <cell r="C20">
            <v>24</v>
          </cell>
          <cell r="D20">
            <v>13.1</v>
          </cell>
          <cell r="E20">
            <v>87.666666666666671</v>
          </cell>
          <cell r="F20">
            <v>95</v>
          </cell>
          <cell r="G20">
            <v>72</v>
          </cell>
          <cell r="H20">
            <v>24.12</v>
          </cell>
          <cell r="I20" t="str">
            <v>S</v>
          </cell>
          <cell r="J20">
            <v>41.04</v>
          </cell>
          <cell r="K20">
            <v>11.4</v>
          </cell>
        </row>
        <row r="21">
          <cell r="B21">
            <v>15.091666666666667</v>
          </cell>
          <cell r="C21">
            <v>24.1</v>
          </cell>
          <cell r="D21">
            <v>8.3000000000000007</v>
          </cell>
          <cell r="E21">
            <v>76.166666666666671</v>
          </cell>
          <cell r="F21">
            <v>90</v>
          </cell>
          <cell r="G21">
            <v>55</v>
          </cell>
          <cell r="H21">
            <v>19.079999999999998</v>
          </cell>
          <cell r="I21" t="str">
            <v>S</v>
          </cell>
          <cell r="J21">
            <v>33.840000000000003</v>
          </cell>
          <cell r="K21">
            <v>0</v>
          </cell>
        </row>
        <row r="22">
          <cell r="B22">
            <v>19.529166666666665</v>
          </cell>
          <cell r="C22">
            <v>24.1</v>
          </cell>
          <cell r="D22">
            <v>16.7</v>
          </cell>
          <cell r="E22">
            <v>84</v>
          </cell>
          <cell r="F22">
            <v>95</v>
          </cell>
          <cell r="G22">
            <v>65</v>
          </cell>
          <cell r="H22">
            <v>16.559999999999999</v>
          </cell>
          <cell r="I22" t="str">
            <v>SE</v>
          </cell>
          <cell r="J22">
            <v>27.36</v>
          </cell>
          <cell r="K22">
            <v>0.2</v>
          </cell>
        </row>
        <row r="23">
          <cell r="B23">
            <v>21.6875</v>
          </cell>
          <cell r="C23">
            <v>27.7</v>
          </cell>
          <cell r="D23">
            <v>18.5</v>
          </cell>
          <cell r="E23">
            <v>79.75</v>
          </cell>
          <cell r="F23">
            <v>90</v>
          </cell>
          <cell r="G23">
            <v>58</v>
          </cell>
          <cell r="H23">
            <v>15.120000000000001</v>
          </cell>
          <cell r="I23" t="str">
            <v>NE</v>
          </cell>
          <cell r="J23">
            <v>26.28</v>
          </cell>
          <cell r="K23">
            <v>0</v>
          </cell>
        </row>
        <row r="24">
          <cell r="B24">
            <v>21.333333333333332</v>
          </cell>
          <cell r="C24">
            <v>25.5</v>
          </cell>
          <cell r="D24">
            <v>19.7</v>
          </cell>
          <cell r="E24">
            <v>88.333333333333329</v>
          </cell>
          <cell r="F24">
            <v>94</v>
          </cell>
          <cell r="G24">
            <v>69</v>
          </cell>
          <cell r="H24">
            <v>12.96</v>
          </cell>
          <cell r="I24" t="str">
            <v>S</v>
          </cell>
          <cell r="J24">
            <v>22.32</v>
          </cell>
          <cell r="K24">
            <v>1.8</v>
          </cell>
        </row>
        <row r="25">
          <cell r="B25">
            <v>19.912500000000001</v>
          </cell>
          <cell r="C25">
            <v>26</v>
          </cell>
          <cell r="D25">
            <v>17.3</v>
          </cell>
          <cell r="E25">
            <v>91.666666666666671</v>
          </cell>
          <cell r="F25">
            <v>99</v>
          </cell>
          <cell r="G25">
            <v>66</v>
          </cell>
          <cell r="H25">
            <v>15.840000000000002</v>
          </cell>
          <cell r="I25" t="str">
            <v>S</v>
          </cell>
          <cell r="J25">
            <v>24.48</v>
          </cell>
          <cell r="K25">
            <v>0.2</v>
          </cell>
        </row>
        <row r="26">
          <cell r="B26">
            <v>19.429166666666664</v>
          </cell>
          <cell r="C26">
            <v>24</v>
          </cell>
          <cell r="D26">
            <v>17.100000000000001</v>
          </cell>
          <cell r="E26">
            <v>90.708333333333329</v>
          </cell>
          <cell r="F26">
            <v>98</v>
          </cell>
          <cell r="G26">
            <v>70</v>
          </cell>
          <cell r="H26">
            <v>13.32</v>
          </cell>
          <cell r="I26" t="str">
            <v>S</v>
          </cell>
          <cell r="J26">
            <v>24.12</v>
          </cell>
          <cell r="K26">
            <v>0.2</v>
          </cell>
        </row>
        <row r="27">
          <cell r="B27">
            <v>18.599999999999998</v>
          </cell>
          <cell r="C27">
            <v>20.8</v>
          </cell>
          <cell r="D27">
            <v>17.399999999999999</v>
          </cell>
          <cell r="E27">
            <v>90.166666666666671</v>
          </cell>
          <cell r="F27">
            <v>94</v>
          </cell>
          <cell r="G27">
            <v>78</v>
          </cell>
          <cell r="H27">
            <v>15.840000000000002</v>
          </cell>
          <cell r="I27" t="str">
            <v>S</v>
          </cell>
          <cell r="J27">
            <v>27</v>
          </cell>
          <cell r="K27">
            <v>0</v>
          </cell>
        </row>
        <row r="28">
          <cell r="B28">
            <v>17.208333333333332</v>
          </cell>
          <cell r="C28">
            <v>19.5</v>
          </cell>
          <cell r="D28">
            <v>15.6</v>
          </cell>
          <cell r="E28">
            <v>91.916666666666671</v>
          </cell>
          <cell r="F28">
            <v>95</v>
          </cell>
          <cell r="G28">
            <v>84</v>
          </cell>
          <cell r="H28">
            <v>10.8</v>
          </cell>
          <cell r="I28" t="str">
            <v>SO</v>
          </cell>
          <cell r="J28">
            <v>23.040000000000003</v>
          </cell>
          <cell r="K28">
            <v>22.4</v>
          </cell>
        </row>
        <row r="29">
          <cell r="B29">
            <v>17.579166666666666</v>
          </cell>
          <cell r="C29">
            <v>22.3</v>
          </cell>
          <cell r="D29">
            <v>14.5</v>
          </cell>
          <cell r="E29">
            <v>83.666666666666671</v>
          </cell>
          <cell r="F29">
            <v>95</v>
          </cell>
          <cell r="G29">
            <v>63</v>
          </cell>
          <cell r="H29">
            <v>13.68</v>
          </cell>
          <cell r="I29" t="str">
            <v>S</v>
          </cell>
          <cell r="J29">
            <v>29.16</v>
          </cell>
          <cell r="K29">
            <v>0</v>
          </cell>
        </row>
        <row r="30">
          <cell r="B30">
            <v>17.891666666666666</v>
          </cell>
          <cell r="C30">
            <v>23.7</v>
          </cell>
          <cell r="D30">
            <v>13.2</v>
          </cell>
          <cell r="E30">
            <v>77.958333333333329</v>
          </cell>
          <cell r="F30">
            <v>94</v>
          </cell>
          <cell r="G30">
            <v>49</v>
          </cell>
          <cell r="H30">
            <v>23.759999999999998</v>
          </cell>
          <cell r="I30" t="str">
            <v>L</v>
          </cell>
          <cell r="J30">
            <v>36.72</v>
          </cell>
          <cell r="K30">
            <v>0.2</v>
          </cell>
        </row>
        <row r="31">
          <cell r="B31">
            <v>20.733333333333334</v>
          </cell>
          <cell r="C31">
            <v>26.6</v>
          </cell>
          <cell r="D31">
            <v>16.399999999999999</v>
          </cell>
          <cell r="E31">
            <v>79.375</v>
          </cell>
          <cell r="F31">
            <v>92</v>
          </cell>
          <cell r="G31">
            <v>62</v>
          </cell>
          <cell r="H31">
            <v>12.24</v>
          </cell>
          <cell r="I31" t="str">
            <v>NE</v>
          </cell>
          <cell r="J31">
            <v>20.88</v>
          </cell>
          <cell r="K31">
            <v>0</v>
          </cell>
        </row>
        <row r="32">
          <cell r="B32">
            <v>21.612499999999997</v>
          </cell>
          <cell r="C32">
            <v>27.9</v>
          </cell>
          <cell r="D32">
            <v>18.2</v>
          </cell>
          <cell r="E32">
            <v>86</v>
          </cell>
          <cell r="F32">
            <v>94</v>
          </cell>
          <cell r="G32">
            <v>62</v>
          </cell>
          <cell r="H32">
            <v>17.64</v>
          </cell>
          <cell r="I32" t="str">
            <v>NE</v>
          </cell>
          <cell r="J32">
            <v>34.200000000000003</v>
          </cell>
          <cell r="K32">
            <v>14.6</v>
          </cell>
        </row>
        <row r="33">
          <cell r="B33">
            <v>22.15217391304348</v>
          </cell>
          <cell r="C33">
            <v>28.8</v>
          </cell>
          <cell r="D33">
            <v>18.7</v>
          </cell>
          <cell r="E33">
            <v>82.782608695652172</v>
          </cell>
          <cell r="F33">
            <v>95</v>
          </cell>
          <cell r="G33">
            <v>55</v>
          </cell>
          <cell r="H33">
            <v>22.68</v>
          </cell>
          <cell r="I33" t="str">
            <v>NE</v>
          </cell>
          <cell r="J33">
            <v>46.440000000000005</v>
          </cell>
          <cell r="K33">
            <v>1.4</v>
          </cell>
        </row>
        <row r="34">
          <cell r="B34">
            <v>16.38</v>
          </cell>
          <cell r="C34">
            <v>23.1</v>
          </cell>
          <cell r="D34">
            <v>10.6</v>
          </cell>
          <cell r="E34">
            <v>64.44</v>
          </cell>
          <cell r="F34">
            <v>91</v>
          </cell>
          <cell r="G34">
            <v>24</v>
          </cell>
          <cell r="H34">
            <v>19.440000000000001</v>
          </cell>
          <cell r="I34" t="str">
            <v>S</v>
          </cell>
          <cell r="J34">
            <v>37.080000000000005</v>
          </cell>
          <cell r="K34">
            <v>0</v>
          </cell>
        </row>
        <row r="35">
          <cell r="B35">
            <v>15.604166666666664</v>
          </cell>
          <cell r="C35">
            <v>25.5</v>
          </cell>
          <cell r="D35">
            <v>8.5</v>
          </cell>
          <cell r="E35">
            <v>68.166666666666671</v>
          </cell>
          <cell r="F35">
            <v>82</v>
          </cell>
          <cell r="G35">
            <v>54</v>
          </cell>
          <cell r="H35">
            <v>20.16</v>
          </cell>
          <cell r="I35" t="str">
            <v>NE</v>
          </cell>
          <cell r="J35">
            <v>32.4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20.891666666666666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26.195833333333336</v>
          </cell>
        </row>
      </sheetData>
      <sheetData sheetId="4">
        <row r="5">
          <cell r="B5">
            <v>25.375</v>
          </cell>
          <cell r="C5">
            <v>32.4</v>
          </cell>
          <cell r="D5">
            <v>19.399999999999999</v>
          </cell>
          <cell r="E5">
            <v>57.166666666666664</v>
          </cell>
          <cell r="F5">
            <v>78</v>
          </cell>
          <cell r="G5">
            <v>34</v>
          </cell>
          <cell r="H5">
            <v>13.32</v>
          </cell>
          <cell r="I5" t="str">
            <v>NE</v>
          </cell>
          <cell r="J5">
            <v>27</v>
          </cell>
          <cell r="K5">
            <v>0</v>
          </cell>
        </row>
        <row r="6">
          <cell r="B6">
            <v>26.037499999999998</v>
          </cell>
          <cell r="C6">
            <v>32.799999999999997</v>
          </cell>
          <cell r="D6">
            <v>20</v>
          </cell>
          <cell r="E6">
            <v>58.583333333333336</v>
          </cell>
          <cell r="F6">
            <v>78</v>
          </cell>
          <cell r="G6">
            <v>34</v>
          </cell>
          <cell r="H6">
            <v>15.840000000000002</v>
          </cell>
          <cell r="I6" t="str">
            <v>NE</v>
          </cell>
          <cell r="J6">
            <v>30.240000000000002</v>
          </cell>
          <cell r="K6">
            <v>0</v>
          </cell>
        </row>
        <row r="7">
          <cell r="B7">
            <v>25.783333333333335</v>
          </cell>
          <cell r="C7">
            <v>32.9</v>
          </cell>
          <cell r="D7">
            <v>19.2</v>
          </cell>
          <cell r="E7">
            <v>60.083333333333336</v>
          </cell>
          <cell r="F7">
            <v>83</v>
          </cell>
          <cell r="G7">
            <v>33</v>
          </cell>
          <cell r="H7">
            <v>15.840000000000002</v>
          </cell>
          <cell r="I7" t="str">
            <v>NO</v>
          </cell>
          <cell r="J7" t="str">
            <v>**</v>
          </cell>
          <cell r="K7">
            <v>0</v>
          </cell>
        </row>
        <row r="8">
          <cell r="B8">
            <v>25.474999999999998</v>
          </cell>
          <cell r="C8">
            <v>31.9</v>
          </cell>
          <cell r="D8">
            <v>20.5</v>
          </cell>
          <cell r="E8">
            <v>62.208333333333336</v>
          </cell>
          <cell r="F8">
            <v>81</v>
          </cell>
          <cell r="G8">
            <v>36</v>
          </cell>
          <cell r="H8">
            <v>18.720000000000002</v>
          </cell>
          <cell r="I8" t="str">
            <v>NO</v>
          </cell>
          <cell r="J8">
            <v>37.080000000000005</v>
          </cell>
          <cell r="K8">
            <v>0</v>
          </cell>
        </row>
        <row r="9">
          <cell r="B9">
            <v>19.266666666666669</v>
          </cell>
          <cell r="C9">
            <v>24.9</v>
          </cell>
          <cell r="D9">
            <v>17.899999999999999</v>
          </cell>
          <cell r="E9">
            <v>88.375</v>
          </cell>
          <cell r="F9">
            <v>95</v>
          </cell>
          <cell r="G9">
            <v>62</v>
          </cell>
          <cell r="H9">
            <v>18</v>
          </cell>
          <cell r="I9" t="str">
            <v>SE</v>
          </cell>
          <cell r="J9">
            <v>40.680000000000007</v>
          </cell>
          <cell r="K9">
            <v>11.799999999999999</v>
          </cell>
        </row>
        <row r="10">
          <cell r="B10">
            <v>18.954166666666669</v>
          </cell>
          <cell r="C10">
            <v>25.6</v>
          </cell>
          <cell r="D10">
            <v>14.9</v>
          </cell>
          <cell r="E10">
            <v>74.916666666666671</v>
          </cell>
          <cell r="F10">
            <v>96</v>
          </cell>
          <cell r="G10">
            <v>30</v>
          </cell>
          <cell r="H10">
            <v>14.76</v>
          </cell>
          <cell r="I10" t="str">
            <v>SE</v>
          </cell>
          <cell r="J10">
            <v>28.08</v>
          </cell>
          <cell r="K10">
            <v>0</v>
          </cell>
        </row>
        <row r="11">
          <cell r="B11">
            <v>16.854166666666664</v>
          </cell>
          <cell r="C11">
            <v>24.5</v>
          </cell>
          <cell r="D11">
            <v>10.3</v>
          </cell>
          <cell r="E11">
            <v>62.958333333333336</v>
          </cell>
          <cell r="F11">
            <v>90</v>
          </cell>
          <cell r="G11">
            <v>25</v>
          </cell>
          <cell r="H11">
            <v>15.840000000000002</v>
          </cell>
          <cell r="I11" t="str">
            <v>SE</v>
          </cell>
          <cell r="J11">
            <v>29.16</v>
          </cell>
          <cell r="K11">
            <v>0</v>
          </cell>
        </row>
        <row r="12">
          <cell r="B12">
            <v>16.570833333333329</v>
          </cell>
          <cell r="C12">
            <v>26.4</v>
          </cell>
          <cell r="D12">
            <v>8.9</v>
          </cell>
          <cell r="E12">
            <v>62.541666666666664</v>
          </cell>
          <cell r="F12">
            <v>87</v>
          </cell>
          <cell r="G12">
            <v>27</v>
          </cell>
          <cell r="H12">
            <v>14.4</v>
          </cell>
          <cell r="I12" t="str">
            <v>SE</v>
          </cell>
          <cell r="J12">
            <v>33.840000000000003</v>
          </cell>
          <cell r="K12">
            <v>0</v>
          </cell>
        </row>
        <row r="13">
          <cell r="B13">
            <v>18.625</v>
          </cell>
          <cell r="C13">
            <v>28.2</v>
          </cell>
          <cell r="D13">
            <v>10.1</v>
          </cell>
          <cell r="E13">
            <v>58.166666666666664</v>
          </cell>
          <cell r="F13">
            <v>85</v>
          </cell>
          <cell r="G13">
            <v>25</v>
          </cell>
          <cell r="H13">
            <v>9.7200000000000006</v>
          </cell>
          <cell r="I13" t="str">
            <v>SE</v>
          </cell>
          <cell r="J13">
            <v>22.68</v>
          </cell>
          <cell r="K13">
            <v>0</v>
          </cell>
        </row>
        <row r="14">
          <cell r="B14">
            <v>21.229166666666668</v>
          </cell>
          <cell r="C14">
            <v>29.2</v>
          </cell>
          <cell r="D14">
            <v>14.9</v>
          </cell>
          <cell r="E14">
            <v>47.75</v>
          </cell>
          <cell r="F14">
            <v>68</v>
          </cell>
          <cell r="G14">
            <v>23</v>
          </cell>
          <cell r="H14">
            <v>17.64</v>
          </cell>
          <cell r="I14" t="str">
            <v>NE</v>
          </cell>
          <cell r="J14">
            <v>30.96</v>
          </cell>
          <cell r="K14">
            <v>0</v>
          </cell>
        </row>
        <row r="15">
          <cell r="B15">
            <v>22.875000000000004</v>
          </cell>
          <cell r="C15">
            <v>31.8</v>
          </cell>
          <cell r="D15">
            <v>15.7</v>
          </cell>
          <cell r="E15">
            <v>48.75</v>
          </cell>
          <cell r="F15">
            <v>71</v>
          </cell>
          <cell r="G15">
            <v>27</v>
          </cell>
          <cell r="H15">
            <v>11.16</v>
          </cell>
          <cell r="I15" t="str">
            <v>NE</v>
          </cell>
          <cell r="J15">
            <v>24.48</v>
          </cell>
          <cell r="K15">
            <v>0</v>
          </cell>
        </row>
        <row r="16">
          <cell r="B16">
            <v>24.087500000000002</v>
          </cell>
          <cell r="C16">
            <v>30.5</v>
          </cell>
          <cell r="D16">
            <v>17.399999999999999</v>
          </cell>
          <cell r="E16">
            <v>58.875</v>
          </cell>
          <cell r="F16">
            <v>75</v>
          </cell>
          <cell r="G16">
            <v>44</v>
          </cell>
          <cell r="H16">
            <v>18</v>
          </cell>
          <cell r="I16" t="str">
            <v>N</v>
          </cell>
          <cell r="J16">
            <v>35.64</v>
          </cell>
          <cell r="K16">
            <v>0</v>
          </cell>
        </row>
        <row r="17">
          <cell r="B17">
            <v>25.333333333333332</v>
          </cell>
          <cell r="C17">
            <v>31.6</v>
          </cell>
          <cell r="D17">
            <v>20.5</v>
          </cell>
          <cell r="E17">
            <v>67.166666666666671</v>
          </cell>
          <cell r="F17">
            <v>87</v>
          </cell>
          <cell r="G17">
            <v>39</v>
          </cell>
          <cell r="H17">
            <v>16.2</v>
          </cell>
          <cell r="I17" t="str">
            <v>N</v>
          </cell>
          <cell r="J17">
            <v>34.56</v>
          </cell>
          <cell r="K17">
            <v>0</v>
          </cell>
        </row>
        <row r="18">
          <cell r="B18">
            <v>23.829166666666666</v>
          </cell>
          <cell r="C18">
            <v>31.3</v>
          </cell>
          <cell r="D18">
            <v>18</v>
          </cell>
          <cell r="E18">
            <v>72.583333333333329</v>
          </cell>
          <cell r="F18">
            <v>94</v>
          </cell>
          <cell r="G18">
            <v>43</v>
          </cell>
          <cell r="H18">
            <v>14.04</v>
          </cell>
          <cell r="I18" t="str">
            <v>NO</v>
          </cell>
          <cell r="J18">
            <v>28.8</v>
          </cell>
          <cell r="K18">
            <v>0</v>
          </cell>
        </row>
        <row r="19">
          <cell r="B19">
            <v>24.537500000000005</v>
          </cell>
          <cell r="C19">
            <v>32.299999999999997</v>
          </cell>
          <cell r="D19">
            <v>18.7</v>
          </cell>
          <cell r="E19">
            <v>70.666666666666671</v>
          </cell>
          <cell r="F19">
            <v>90</v>
          </cell>
          <cell r="G19">
            <v>43</v>
          </cell>
          <cell r="H19">
            <v>18.720000000000002</v>
          </cell>
          <cell r="I19" t="str">
            <v>NO</v>
          </cell>
          <cell r="J19">
            <v>40.32</v>
          </cell>
          <cell r="K19">
            <v>0</v>
          </cell>
        </row>
        <row r="20">
          <cell r="B20">
            <v>22.208333333333339</v>
          </cell>
          <cell r="C20">
            <v>26.2</v>
          </cell>
          <cell r="D20">
            <v>19.899999999999999</v>
          </cell>
          <cell r="E20">
            <v>87.333333333333329</v>
          </cell>
          <cell r="F20">
            <v>94</v>
          </cell>
          <cell r="G20">
            <v>67</v>
          </cell>
          <cell r="H20">
            <v>14.4</v>
          </cell>
          <cell r="I20" t="str">
            <v>SE</v>
          </cell>
          <cell r="J20">
            <v>27.36</v>
          </cell>
          <cell r="K20">
            <v>2.6</v>
          </cell>
        </row>
        <row r="21">
          <cell r="B21">
            <v>19.345833333333331</v>
          </cell>
          <cell r="C21">
            <v>27.5</v>
          </cell>
          <cell r="D21">
            <v>14.3</v>
          </cell>
          <cell r="E21">
            <v>79.958333333333329</v>
          </cell>
          <cell r="F21">
            <v>95</v>
          </cell>
          <cell r="G21">
            <v>53</v>
          </cell>
          <cell r="H21">
            <v>15.840000000000002</v>
          </cell>
          <cell r="I21" t="str">
            <v>SE</v>
          </cell>
          <cell r="J21">
            <v>30.240000000000002</v>
          </cell>
          <cell r="K21">
            <v>0</v>
          </cell>
        </row>
        <row r="22">
          <cell r="B22">
            <v>22.279166666666672</v>
          </cell>
          <cell r="C22">
            <v>31.2</v>
          </cell>
          <cell r="D22">
            <v>17</v>
          </cell>
          <cell r="E22">
            <v>77.791666666666671</v>
          </cell>
          <cell r="F22">
            <v>95</v>
          </cell>
          <cell r="G22">
            <v>44</v>
          </cell>
          <cell r="H22">
            <v>14.76</v>
          </cell>
          <cell r="I22" t="str">
            <v>SE</v>
          </cell>
          <cell r="J22">
            <v>28.08</v>
          </cell>
          <cell r="K22">
            <v>1.4</v>
          </cell>
        </row>
        <row r="23">
          <cell r="B23">
            <v>24.345833333333335</v>
          </cell>
          <cell r="C23">
            <v>30.9</v>
          </cell>
          <cell r="D23">
            <v>19.600000000000001</v>
          </cell>
          <cell r="E23">
            <v>70.458333333333329</v>
          </cell>
          <cell r="F23">
            <v>92</v>
          </cell>
          <cell r="G23">
            <v>40</v>
          </cell>
          <cell r="H23">
            <v>14.76</v>
          </cell>
          <cell r="I23" t="str">
            <v>SE</v>
          </cell>
          <cell r="J23">
            <v>28.8</v>
          </cell>
          <cell r="K23">
            <v>0.2</v>
          </cell>
        </row>
        <row r="24">
          <cell r="B24">
            <v>24.420833333333324</v>
          </cell>
          <cell r="C24">
            <v>30.2</v>
          </cell>
          <cell r="D24">
            <v>20.399999999999999</v>
          </cell>
          <cell r="E24">
            <v>73.625</v>
          </cell>
          <cell r="F24">
            <v>93</v>
          </cell>
          <cell r="G24">
            <v>45</v>
          </cell>
          <cell r="H24">
            <v>9.3600000000000012</v>
          </cell>
          <cell r="I24" t="str">
            <v>SE</v>
          </cell>
          <cell r="J24">
            <v>21.240000000000002</v>
          </cell>
          <cell r="K24">
            <v>0</v>
          </cell>
        </row>
        <row r="25">
          <cell r="B25">
            <v>23.829166666666666</v>
          </cell>
          <cell r="C25">
            <v>31</v>
          </cell>
          <cell r="D25">
            <v>18.8</v>
          </cell>
          <cell r="E25">
            <v>76.208333333333329</v>
          </cell>
          <cell r="F25">
            <v>96</v>
          </cell>
          <cell r="G25">
            <v>41</v>
          </cell>
          <cell r="H25">
            <v>11.16</v>
          </cell>
          <cell r="I25" t="str">
            <v>SE</v>
          </cell>
          <cell r="J25">
            <v>23.759999999999998</v>
          </cell>
          <cell r="K25">
            <v>0</v>
          </cell>
        </row>
        <row r="26">
          <cell r="B26">
            <v>22.779166666666658</v>
          </cell>
          <cell r="C26">
            <v>29.5</v>
          </cell>
          <cell r="D26">
            <v>18</v>
          </cell>
          <cell r="E26">
            <v>79</v>
          </cell>
          <cell r="F26">
            <v>96</v>
          </cell>
          <cell r="G26">
            <v>45</v>
          </cell>
          <cell r="H26">
            <v>11.16</v>
          </cell>
          <cell r="I26" t="str">
            <v>SE</v>
          </cell>
          <cell r="J26">
            <v>24.840000000000003</v>
          </cell>
          <cell r="K26">
            <v>0</v>
          </cell>
        </row>
        <row r="27">
          <cell r="B27">
            <v>21.408333333333335</v>
          </cell>
          <cell r="C27">
            <v>26.2</v>
          </cell>
          <cell r="D27">
            <v>19.2</v>
          </cell>
          <cell r="E27">
            <v>85.708333333333329</v>
          </cell>
          <cell r="F27">
            <v>95</v>
          </cell>
          <cell r="G27">
            <v>60</v>
          </cell>
          <cell r="H27">
            <v>11.879999999999999</v>
          </cell>
          <cell r="I27" t="str">
            <v>SE</v>
          </cell>
          <cell r="J27">
            <v>19.8</v>
          </cell>
          <cell r="K27">
            <v>6.1999999999999993</v>
          </cell>
        </row>
        <row r="28">
          <cell r="B28">
            <v>20.341666666666665</v>
          </cell>
          <cell r="C28">
            <v>23.4</v>
          </cell>
          <cell r="D28">
            <v>18.5</v>
          </cell>
          <cell r="E28">
            <v>87.041666666666671</v>
          </cell>
          <cell r="F28">
            <v>96</v>
          </cell>
          <cell r="G28">
            <v>69</v>
          </cell>
          <cell r="H28">
            <v>9.7200000000000006</v>
          </cell>
          <cell r="I28" t="str">
            <v>S</v>
          </cell>
          <cell r="J28">
            <v>19.440000000000001</v>
          </cell>
          <cell r="K28">
            <v>4.8</v>
          </cell>
        </row>
        <row r="29">
          <cell r="B29">
            <v>19.158333333333335</v>
          </cell>
          <cell r="C29">
            <v>24.3</v>
          </cell>
          <cell r="D29">
            <v>16.100000000000001</v>
          </cell>
          <cell r="E29">
            <v>80.375</v>
          </cell>
          <cell r="F29">
            <v>94</v>
          </cell>
          <cell r="G29">
            <v>51</v>
          </cell>
          <cell r="H29">
            <v>13.68</v>
          </cell>
          <cell r="I29" t="str">
            <v>SE</v>
          </cell>
          <cell r="J29">
            <v>24.840000000000003</v>
          </cell>
          <cell r="K29">
            <v>0</v>
          </cell>
        </row>
        <row r="30">
          <cell r="B30">
            <v>19.770833333333332</v>
          </cell>
          <cell r="C30">
            <v>27.4</v>
          </cell>
          <cell r="D30">
            <v>14</v>
          </cell>
          <cell r="E30">
            <v>74</v>
          </cell>
          <cell r="F30">
            <v>93</v>
          </cell>
          <cell r="G30">
            <v>46</v>
          </cell>
          <cell r="H30">
            <v>19.079999999999998</v>
          </cell>
          <cell r="I30" t="str">
            <v>SE</v>
          </cell>
          <cell r="J30">
            <v>32.04</v>
          </cell>
          <cell r="K30">
            <v>0</v>
          </cell>
        </row>
        <row r="31">
          <cell r="B31">
            <v>26.033333333333335</v>
          </cell>
          <cell r="C31">
            <v>34</v>
          </cell>
          <cell r="D31">
            <v>21.1</v>
          </cell>
          <cell r="E31">
            <v>77.291666666666671</v>
          </cell>
          <cell r="F31">
            <v>94</v>
          </cell>
          <cell r="G31">
            <v>42</v>
          </cell>
          <cell r="H31">
            <v>16.559999999999999</v>
          </cell>
          <cell r="I31" t="str">
            <v>NO</v>
          </cell>
          <cell r="J31">
            <v>43.2</v>
          </cell>
          <cell r="K31">
            <v>14.6</v>
          </cell>
        </row>
        <row r="32">
          <cell r="B32">
            <v>24.316666666666666</v>
          </cell>
          <cell r="C32">
            <v>28.2</v>
          </cell>
          <cell r="D32">
            <v>21.4</v>
          </cell>
          <cell r="E32">
            <v>74.791666666666671</v>
          </cell>
          <cell r="F32">
            <v>88</v>
          </cell>
          <cell r="G32">
            <v>60</v>
          </cell>
          <cell r="H32">
            <v>29.880000000000003</v>
          </cell>
          <cell r="I32" t="str">
            <v>NO</v>
          </cell>
          <cell r="J32">
            <v>63</v>
          </cell>
          <cell r="K32">
            <v>0.4</v>
          </cell>
        </row>
        <row r="33">
          <cell r="B33">
            <v>24.954166666666662</v>
          </cell>
          <cell r="C33">
            <v>30.2</v>
          </cell>
          <cell r="D33">
            <v>22</v>
          </cell>
          <cell r="E33">
            <v>74.875</v>
          </cell>
          <cell r="F33">
            <v>87</v>
          </cell>
          <cell r="G33">
            <v>51</v>
          </cell>
          <cell r="H33">
            <v>32.04</v>
          </cell>
          <cell r="I33" t="str">
            <v>NO</v>
          </cell>
          <cell r="J33">
            <v>69.12</v>
          </cell>
          <cell r="K33">
            <v>9.6</v>
          </cell>
        </row>
        <row r="34">
          <cell r="B34">
            <v>19.679166666666664</v>
          </cell>
          <cell r="C34">
            <v>23.5</v>
          </cell>
          <cell r="D34">
            <v>14.5</v>
          </cell>
          <cell r="E34">
            <v>75.25</v>
          </cell>
          <cell r="F34">
            <v>94</v>
          </cell>
          <cell r="G34">
            <v>43</v>
          </cell>
          <cell r="H34">
            <v>22.68</v>
          </cell>
          <cell r="I34" t="str">
            <v>SE</v>
          </cell>
          <cell r="J34">
            <v>37.080000000000005</v>
          </cell>
          <cell r="K34">
            <v>1</v>
          </cell>
        </row>
        <row r="35">
          <cell r="B35">
            <v>18.020833333333332</v>
          </cell>
          <cell r="C35">
            <v>28.5</v>
          </cell>
          <cell r="D35">
            <v>9.6</v>
          </cell>
          <cell r="E35">
            <v>75.791666666666671</v>
          </cell>
          <cell r="F35">
            <v>91</v>
          </cell>
          <cell r="G35">
            <v>51</v>
          </cell>
          <cell r="H35">
            <v>13.68</v>
          </cell>
          <cell r="I35" t="str">
            <v>SE</v>
          </cell>
          <cell r="J35">
            <v>28.8</v>
          </cell>
          <cell r="K35">
            <v>0</v>
          </cell>
        </row>
        <row r="36">
          <cell r="I36" t="str">
            <v>SE</v>
          </cell>
        </row>
      </sheetData>
      <sheetData sheetId="5">
        <row r="5">
          <cell r="B5">
            <v>23.391666666666669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25.320833333333336</v>
          </cell>
          <cell r="C5">
            <v>32.6</v>
          </cell>
          <cell r="D5">
            <v>19.3</v>
          </cell>
          <cell r="E5">
            <v>63.666666666666664</v>
          </cell>
          <cell r="F5">
            <v>84</v>
          </cell>
          <cell r="G5">
            <v>38</v>
          </cell>
          <cell r="H5">
            <v>15.840000000000002</v>
          </cell>
          <cell r="I5" t="str">
            <v>L</v>
          </cell>
          <cell r="J5">
            <v>32.4</v>
          </cell>
          <cell r="K5">
            <v>0</v>
          </cell>
        </row>
        <row r="6">
          <cell r="B6">
            <v>25.774999999999995</v>
          </cell>
          <cell r="C6">
            <v>32.799999999999997</v>
          </cell>
          <cell r="D6">
            <v>19.5</v>
          </cell>
          <cell r="E6">
            <v>62.791666666666664</v>
          </cell>
          <cell r="F6">
            <v>88</v>
          </cell>
          <cell r="G6">
            <v>28</v>
          </cell>
          <cell r="H6">
            <v>17.64</v>
          </cell>
          <cell r="I6" t="str">
            <v>SE</v>
          </cell>
          <cell r="J6">
            <v>34.56</v>
          </cell>
          <cell r="K6">
            <v>0</v>
          </cell>
        </row>
        <row r="7">
          <cell r="B7">
            <v>25.641666666666666</v>
          </cell>
          <cell r="C7">
            <v>32.299999999999997</v>
          </cell>
          <cell r="D7">
            <v>20.2</v>
          </cell>
          <cell r="E7">
            <v>60.833333333333336</v>
          </cell>
          <cell r="F7">
            <v>82</v>
          </cell>
          <cell r="G7">
            <v>33</v>
          </cell>
          <cell r="H7">
            <v>17.28</v>
          </cell>
          <cell r="I7" t="str">
            <v>L</v>
          </cell>
          <cell r="J7">
            <v>30.6</v>
          </cell>
          <cell r="K7">
            <v>0</v>
          </cell>
        </row>
        <row r="8">
          <cell r="B8">
            <v>25.308333333333334</v>
          </cell>
          <cell r="C8">
            <v>32.799999999999997</v>
          </cell>
          <cell r="D8">
            <v>19.399999999999999</v>
          </cell>
          <cell r="E8">
            <v>60.75</v>
          </cell>
          <cell r="F8">
            <v>84</v>
          </cell>
          <cell r="G8">
            <v>29</v>
          </cell>
          <cell r="H8">
            <v>18.36</v>
          </cell>
          <cell r="I8" t="str">
            <v>L</v>
          </cell>
          <cell r="J8">
            <v>36</v>
          </cell>
          <cell r="K8">
            <v>0</v>
          </cell>
        </row>
        <row r="9">
          <cell r="B9">
            <v>23.837500000000002</v>
          </cell>
          <cell r="C9">
            <v>31.6</v>
          </cell>
          <cell r="D9">
            <v>17.5</v>
          </cell>
          <cell r="E9">
            <v>65.375</v>
          </cell>
          <cell r="F9">
            <v>86</v>
          </cell>
          <cell r="G9">
            <v>32</v>
          </cell>
          <cell r="H9">
            <v>26.28</v>
          </cell>
          <cell r="I9" t="str">
            <v>L</v>
          </cell>
          <cell r="J9">
            <v>42.84</v>
          </cell>
          <cell r="K9">
            <v>0</v>
          </cell>
        </row>
        <row r="10">
          <cell r="B10">
            <v>21.354166666666668</v>
          </cell>
          <cell r="C10">
            <v>26.7</v>
          </cell>
          <cell r="D10">
            <v>18.100000000000001</v>
          </cell>
          <cell r="E10">
            <v>80.5</v>
          </cell>
          <cell r="F10">
            <v>97</v>
          </cell>
          <cell r="G10">
            <v>55</v>
          </cell>
          <cell r="H10">
            <v>24.48</v>
          </cell>
          <cell r="I10" t="str">
            <v>S</v>
          </cell>
          <cell r="J10">
            <v>41.4</v>
          </cell>
          <cell r="K10">
            <v>0</v>
          </cell>
        </row>
        <row r="11">
          <cell r="B11">
            <v>20.833333333333336</v>
          </cell>
          <cell r="C11">
            <v>27</v>
          </cell>
          <cell r="D11">
            <v>16.8</v>
          </cell>
          <cell r="E11">
            <v>70.833333333333329</v>
          </cell>
          <cell r="F11">
            <v>93</v>
          </cell>
          <cell r="G11">
            <v>36</v>
          </cell>
          <cell r="H11">
            <v>20.88</v>
          </cell>
          <cell r="I11" t="str">
            <v>SE</v>
          </cell>
          <cell r="J11">
            <v>38.159999999999997</v>
          </cell>
          <cell r="K11">
            <v>0</v>
          </cell>
        </row>
        <row r="12">
          <cell r="B12">
            <v>19.2</v>
          </cell>
          <cell r="C12">
            <v>27.9</v>
          </cell>
          <cell r="D12">
            <v>11.6</v>
          </cell>
          <cell r="E12">
            <v>57.458333333333336</v>
          </cell>
          <cell r="F12">
            <v>84</v>
          </cell>
          <cell r="G12">
            <v>26</v>
          </cell>
          <cell r="H12">
            <v>23.040000000000003</v>
          </cell>
          <cell r="I12" t="str">
            <v>SE</v>
          </cell>
          <cell r="J12">
            <v>36</v>
          </cell>
          <cell r="K12">
            <v>0</v>
          </cell>
        </row>
        <row r="13">
          <cell r="B13">
            <v>21.299999999999997</v>
          </cell>
          <cell r="C13">
            <v>30</v>
          </cell>
          <cell r="D13">
            <v>13.1</v>
          </cell>
          <cell r="E13">
            <v>49.625</v>
          </cell>
          <cell r="F13">
            <v>77</v>
          </cell>
          <cell r="G13">
            <v>24</v>
          </cell>
          <cell r="H13">
            <v>14.76</v>
          </cell>
          <cell r="I13" t="str">
            <v>SE</v>
          </cell>
          <cell r="J13">
            <v>21.6</v>
          </cell>
          <cell r="K13">
            <v>0</v>
          </cell>
        </row>
        <row r="14">
          <cell r="B14">
            <v>22.820833333333336</v>
          </cell>
          <cell r="C14">
            <v>31.3</v>
          </cell>
          <cell r="D14">
            <v>15.2</v>
          </cell>
          <cell r="E14">
            <v>46.166666666666664</v>
          </cell>
          <cell r="F14">
            <v>65</v>
          </cell>
          <cell r="G14">
            <v>25</v>
          </cell>
          <cell r="H14">
            <v>17.28</v>
          </cell>
          <cell r="I14" t="str">
            <v>L</v>
          </cell>
          <cell r="J14">
            <v>27.36</v>
          </cell>
          <cell r="K14">
            <v>0</v>
          </cell>
        </row>
        <row r="15">
          <cell r="B15">
            <v>24.354166666666668</v>
          </cell>
          <cell r="C15">
            <v>32.299999999999997</v>
          </cell>
          <cell r="D15">
            <v>17.8</v>
          </cell>
          <cell r="E15">
            <v>53.666666666666664</v>
          </cell>
          <cell r="F15">
            <v>71</v>
          </cell>
          <cell r="G15">
            <v>29</v>
          </cell>
          <cell r="H15">
            <v>19.440000000000001</v>
          </cell>
          <cell r="I15" t="str">
            <v>L</v>
          </cell>
          <cell r="J15">
            <v>30.96</v>
          </cell>
          <cell r="K15">
            <v>0</v>
          </cell>
        </row>
        <row r="16">
          <cell r="B16">
            <v>24.254166666666663</v>
          </cell>
          <cell r="C16">
            <v>31.3</v>
          </cell>
          <cell r="D16">
            <v>19.399999999999999</v>
          </cell>
          <cell r="E16">
            <v>64.416666666666671</v>
          </cell>
          <cell r="F16">
            <v>85</v>
          </cell>
          <cell r="G16">
            <v>36</v>
          </cell>
          <cell r="H16">
            <v>18.720000000000002</v>
          </cell>
          <cell r="I16" t="str">
            <v>L</v>
          </cell>
          <cell r="J16">
            <v>34.200000000000003</v>
          </cell>
          <cell r="K16">
            <v>0</v>
          </cell>
        </row>
        <row r="17">
          <cell r="B17">
            <v>25.599999999999998</v>
          </cell>
          <cell r="C17">
            <v>31.9</v>
          </cell>
          <cell r="D17">
            <v>20.399999999999999</v>
          </cell>
          <cell r="E17">
            <v>58.375</v>
          </cell>
          <cell r="F17">
            <v>77</v>
          </cell>
          <cell r="G17">
            <v>29</v>
          </cell>
          <cell r="H17">
            <v>19.079999999999998</v>
          </cell>
          <cell r="I17" t="str">
            <v>L</v>
          </cell>
          <cell r="J17">
            <v>31.680000000000003</v>
          </cell>
          <cell r="K17">
            <v>0</v>
          </cell>
        </row>
        <row r="18">
          <cell r="B18">
            <v>24.916666666666671</v>
          </cell>
          <cell r="C18">
            <v>32.200000000000003</v>
          </cell>
          <cell r="D18">
            <v>19.100000000000001</v>
          </cell>
          <cell r="E18">
            <v>60.166666666666664</v>
          </cell>
          <cell r="F18">
            <v>78</v>
          </cell>
          <cell r="G18">
            <v>33</v>
          </cell>
          <cell r="H18">
            <v>18</v>
          </cell>
          <cell r="I18" t="str">
            <v>L</v>
          </cell>
          <cell r="J18">
            <v>30.240000000000002</v>
          </cell>
          <cell r="K18">
            <v>0</v>
          </cell>
        </row>
        <row r="19">
          <cell r="B19">
            <v>25.262500000000003</v>
          </cell>
          <cell r="C19">
            <v>31.8</v>
          </cell>
          <cell r="D19">
            <v>20.3</v>
          </cell>
          <cell r="E19">
            <v>63.916666666666664</v>
          </cell>
          <cell r="F19">
            <v>83</v>
          </cell>
          <cell r="G19">
            <v>37</v>
          </cell>
          <cell r="H19">
            <v>18</v>
          </cell>
          <cell r="I19" t="str">
            <v>L</v>
          </cell>
          <cell r="J19">
            <v>31.319999999999997</v>
          </cell>
          <cell r="K19">
            <v>0</v>
          </cell>
        </row>
        <row r="20">
          <cell r="B20">
            <v>24.145833333333329</v>
          </cell>
          <cell r="C20">
            <v>31.4</v>
          </cell>
          <cell r="D20">
            <v>18.7</v>
          </cell>
          <cell r="E20">
            <v>73.791666666666671</v>
          </cell>
          <cell r="F20">
            <v>97</v>
          </cell>
          <cell r="G20">
            <v>40</v>
          </cell>
          <cell r="H20">
            <v>19.440000000000001</v>
          </cell>
          <cell r="I20" t="str">
            <v>L</v>
          </cell>
          <cell r="J20">
            <v>42.480000000000004</v>
          </cell>
          <cell r="K20">
            <v>22.400000000000002</v>
          </cell>
        </row>
        <row r="21">
          <cell r="B21">
            <v>19.695833333333333</v>
          </cell>
          <cell r="C21">
            <v>27</v>
          </cell>
          <cell r="D21">
            <v>15.4</v>
          </cell>
          <cell r="E21">
            <v>93.041666666666671</v>
          </cell>
          <cell r="F21">
            <v>99</v>
          </cell>
          <cell r="G21">
            <v>68</v>
          </cell>
          <cell r="H21">
            <v>18</v>
          </cell>
          <cell r="I21" t="str">
            <v>SO</v>
          </cell>
          <cell r="J21">
            <v>30.240000000000002</v>
          </cell>
          <cell r="K21">
            <v>0.4</v>
          </cell>
        </row>
        <row r="22">
          <cell r="B22">
            <v>21.450000000000003</v>
          </cell>
          <cell r="C22">
            <v>27.2</v>
          </cell>
          <cell r="D22">
            <v>18.5</v>
          </cell>
          <cell r="E22">
            <v>90.625</v>
          </cell>
          <cell r="F22">
            <v>99</v>
          </cell>
          <cell r="G22">
            <v>71</v>
          </cell>
          <cell r="H22">
            <v>12.96</v>
          </cell>
          <cell r="I22" t="str">
            <v>SO</v>
          </cell>
          <cell r="J22">
            <v>22.68</v>
          </cell>
          <cell r="K22">
            <v>0.2</v>
          </cell>
        </row>
        <row r="23">
          <cell r="B23">
            <v>24.675000000000008</v>
          </cell>
          <cell r="C23">
            <v>32.299999999999997</v>
          </cell>
          <cell r="D23">
            <v>19</v>
          </cell>
          <cell r="E23">
            <v>72.791666666666671</v>
          </cell>
          <cell r="F23">
            <v>95</v>
          </cell>
          <cell r="G23">
            <v>29</v>
          </cell>
          <cell r="H23">
            <v>16.559999999999999</v>
          </cell>
          <cell r="I23" t="str">
            <v>L</v>
          </cell>
          <cell r="J23">
            <v>28.8</v>
          </cell>
          <cell r="K23">
            <v>0</v>
          </cell>
        </row>
        <row r="24">
          <cell r="B24">
            <v>25.087500000000002</v>
          </cell>
          <cell r="C24">
            <v>31.5</v>
          </cell>
          <cell r="D24">
            <v>20.100000000000001</v>
          </cell>
          <cell r="E24">
            <v>66</v>
          </cell>
          <cell r="F24">
            <v>87</v>
          </cell>
          <cell r="G24">
            <v>36</v>
          </cell>
          <cell r="H24">
            <v>12.24</v>
          </cell>
          <cell r="I24" t="str">
            <v>S</v>
          </cell>
          <cell r="J24">
            <v>20.52</v>
          </cell>
          <cell r="K24">
            <v>0</v>
          </cell>
        </row>
        <row r="25">
          <cell r="B25">
            <v>23.195833333333336</v>
          </cell>
          <cell r="C25">
            <v>29.6</v>
          </cell>
          <cell r="D25">
            <v>19.8</v>
          </cell>
          <cell r="E25">
            <v>86.125</v>
          </cell>
          <cell r="F25">
            <v>98</v>
          </cell>
          <cell r="G25">
            <v>55</v>
          </cell>
          <cell r="H25">
            <v>15.120000000000001</v>
          </cell>
          <cell r="I25" t="str">
            <v>SO</v>
          </cell>
          <cell r="J25">
            <v>25.56</v>
          </cell>
          <cell r="K25">
            <v>0</v>
          </cell>
        </row>
        <row r="26">
          <cell r="B26">
            <v>22.141666666666666</v>
          </cell>
          <cell r="C26">
            <v>27.9</v>
          </cell>
          <cell r="D26">
            <v>18.600000000000001</v>
          </cell>
          <cell r="E26">
            <v>87.958333333333329</v>
          </cell>
          <cell r="F26">
            <v>98</v>
          </cell>
          <cell r="G26">
            <v>60</v>
          </cell>
          <cell r="H26">
            <v>17.28</v>
          </cell>
          <cell r="I26" t="str">
            <v>SO</v>
          </cell>
          <cell r="J26">
            <v>27</v>
          </cell>
          <cell r="K26">
            <v>0.2</v>
          </cell>
        </row>
        <row r="27">
          <cell r="B27">
            <v>21.145833333333339</v>
          </cell>
          <cell r="C27">
            <v>25.1</v>
          </cell>
          <cell r="D27">
            <v>18.7</v>
          </cell>
          <cell r="E27">
            <v>91.458333333333329</v>
          </cell>
          <cell r="F27">
            <v>98</v>
          </cell>
          <cell r="G27">
            <v>76</v>
          </cell>
          <cell r="H27">
            <v>16.559999999999999</v>
          </cell>
          <cell r="I27" t="str">
            <v>SO</v>
          </cell>
          <cell r="J27">
            <v>25.56</v>
          </cell>
          <cell r="K27">
            <v>0.2</v>
          </cell>
        </row>
        <row r="28">
          <cell r="B28">
            <v>20.112500000000001</v>
          </cell>
          <cell r="C28">
            <v>23.1</v>
          </cell>
          <cell r="D28">
            <v>18.2</v>
          </cell>
          <cell r="E28">
            <v>93.583333333333329</v>
          </cell>
          <cell r="F28">
            <v>98</v>
          </cell>
          <cell r="G28">
            <v>81</v>
          </cell>
          <cell r="H28">
            <v>18.36</v>
          </cell>
          <cell r="I28" t="str">
            <v>SO</v>
          </cell>
          <cell r="J28">
            <v>32.04</v>
          </cell>
          <cell r="K28">
            <v>0.2</v>
          </cell>
        </row>
        <row r="29">
          <cell r="B29">
            <v>20.912499999999998</v>
          </cell>
          <cell r="C29">
            <v>26.1</v>
          </cell>
          <cell r="D29">
            <v>17.899999999999999</v>
          </cell>
          <cell r="E29">
            <v>84.166666666666671</v>
          </cell>
          <cell r="F29">
            <v>98</v>
          </cell>
          <cell r="G29">
            <v>58</v>
          </cell>
          <cell r="H29">
            <v>15.48</v>
          </cell>
          <cell r="I29" t="str">
            <v>SO</v>
          </cell>
          <cell r="J29">
            <v>26.64</v>
          </cell>
          <cell r="K29">
            <v>0</v>
          </cell>
        </row>
        <row r="30">
          <cell r="B30">
            <v>22.833333333333332</v>
          </cell>
          <cell r="C30">
            <v>29.4</v>
          </cell>
          <cell r="D30">
            <v>17.899999999999999</v>
          </cell>
          <cell r="E30">
            <v>73.416666666666671</v>
          </cell>
          <cell r="F30">
            <v>89</v>
          </cell>
          <cell r="G30">
            <v>45</v>
          </cell>
          <cell r="H30">
            <v>15.840000000000002</v>
          </cell>
          <cell r="I30" t="str">
            <v>L</v>
          </cell>
          <cell r="J30">
            <v>31.680000000000003</v>
          </cell>
          <cell r="K30">
            <v>0</v>
          </cell>
        </row>
        <row r="31">
          <cell r="B31">
            <v>24.195833333333329</v>
          </cell>
          <cell r="C31">
            <v>31</v>
          </cell>
          <cell r="D31">
            <v>18.8</v>
          </cell>
          <cell r="E31">
            <v>69.583333333333329</v>
          </cell>
          <cell r="F31">
            <v>88</v>
          </cell>
          <cell r="G31">
            <v>43</v>
          </cell>
          <cell r="H31">
            <v>18.720000000000002</v>
          </cell>
          <cell r="I31" t="str">
            <v>L</v>
          </cell>
          <cell r="J31">
            <v>33.840000000000003</v>
          </cell>
          <cell r="K31">
            <v>0</v>
          </cell>
        </row>
        <row r="32">
          <cell r="B32">
            <v>24.608333333333334</v>
          </cell>
          <cell r="C32">
            <v>30.7</v>
          </cell>
          <cell r="D32">
            <v>20.100000000000001</v>
          </cell>
          <cell r="E32">
            <v>72</v>
          </cell>
          <cell r="F32">
            <v>87</v>
          </cell>
          <cell r="G32">
            <v>49</v>
          </cell>
          <cell r="H32">
            <v>29.52</v>
          </cell>
          <cell r="I32" t="str">
            <v>NO</v>
          </cell>
          <cell r="J32">
            <v>48.6</v>
          </cell>
          <cell r="K32">
            <v>0</v>
          </cell>
        </row>
        <row r="33">
          <cell r="B33">
            <v>25.529166666666669</v>
          </cell>
          <cell r="C33">
            <v>30.8</v>
          </cell>
          <cell r="D33">
            <v>21.6</v>
          </cell>
          <cell r="E33">
            <v>71.583333333333329</v>
          </cell>
          <cell r="F33">
            <v>88</v>
          </cell>
          <cell r="G33">
            <v>51</v>
          </cell>
          <cell r="H33">
            <v>33.119999999999997</v>
          </cell>
          <cell r="I33" t="str">
            <v>N</v>
          </cell>
          <cell r="J33">
            <v>56.88</v>
          </cell>
          <cell r="K33">
            <v>0</v>
          </cell>
        </row>
        <row r="34">
          <cell r="B34">
            <v>22.412499999999994</v>
          </cell>
          <cell r="C34">
            <v>26.4</v>
          </cell>
          <cell r="D34">
            <v>19.600000000000001</v>
          </cell>
          <cell r="E34">
            <v>83</v>
          </cell>
          <cell r="F34">
            <v>95</v>
          </cell>
          <cell r="G34">
            <v>67</v>
          </cell>
          <cell r="H34">
            <v>15.840000000000002</v>
          </cell>
          <cell r="I34" t="str">
            <v>NE</v>
          </cell>
          <cell r="J34">
            <v>38.880000000000003</v>
          </cell>
          <cell r="K34">
            <v>0.8</v>
          </cell>
        </row>
        <row r="35">
          <cell r="B35">
            <v>23.220833333333331</v>
          </cell>
          <cell r="C35">
            <v>29.3</v>
          </cell>
          <cell r="D35">
            <v>19.7</v>
          </cell>
          <cell r="E35">
            <v>78.041666666666671</v>
          </cell>
          <cell r="F35">
            <v>96</v>
          </cell>
          <cell r="G35">
            <v>47</v>
          </cell>
          <cell r="H35">
            <v>16.559999999999999</v>
          </cell>
          <cell r="I35" t="str">
            <v>NE</v>
          </cell>
          <cell r="J35">
            <v>28.08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22.933333333333337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25.349999999999994</v>
          </cell>
          <cell r="C5">
            <v>33.4</v>
          </cell>
          <cell r="D5">
            <v>18.600000000000001</v>
          </cell>
          <cell r="E5">
            <v>65.083333333333329</v>
          </cell>
          <cell r="F5">
            <v>90</v>
          </cell>
          <cell r="G5">
            <v>32</v>
          </cell>
          <cell r="H5">
            <v>7.5600000000000005</v>
          </cell>
          <cell r="I5" t="str">
            <v>NE</v>
          </cell>
          <cell r="J5">
            <v>22.32</v>
          </cell>
          <cell r="K5">
            <v>0</v>
          </cell>
        </row>
        <row r="6">
          <cell r="B6">
            <v>25.937499999999996</v>
          </cell>
          <cell r="C6">
            <v>34.299999999999997</v>
          </cell>
          <cell r="D6">
            <v>19.5</v>
          </cell>
          <cell r="E6">
            <v>63.125</v>
          </cell>
          <cell r="F6">
            <v>88</v>
          </cell>
          <cell r="G6">
            <v>28</v>
          </cell>
          <cell r="H6">
            <v>10.08</v>
          </cell>
          <cell r="I6" t="str">
            <v>NE</v>
          </cell>
          <cell r="J6">
            <v>24.48</v>
          </cell>
          <cell r="K6">
            <v>0</v>
          </cell>
        </row>
        <row r="7">
          <cell r="B7">
            <v>25.870833333333334</v>
          </cell>
          <cell r="C7">
            <v>33.799999999999997</v>
          </cell>
          <cell r="D7">
            <v>19.399999999999999</v>
          </cell>
          <cell r="E7">
            <v>62.5</v>
          </cell>
          <cell r="F7">
            <v>87</v>
          </cell>
          <cell r="G7">
            <v>30</v>
          </cell>
          <cell r="H7">
            <v>12.96</v>
          </cell>
          <cell r="I7" t="str">
            <v>N</v>
          </cell>
          <cell r="J7">
            <v>30.240000000000002</v>
          </cell>
          <cell r="K7">
            <v>0</v>
          </cell>
        </row>
        <row r="8">
          <cell r="B8">
            <v>26.570833333333336</v>
          </cell>
          <cell r="C8">
            <v>34.200000000000003</v>
          </cell>
          <cell r="D8">
            <v>20.7</v>
          </cell>
          <cell r="E8">
            <v>62.666666666666664</v>
          </cell>
          <cell r="F8">
            <v>92</v>
          </cell>
          <cell r="G8">
            <v>31</v>
          </cell>
          <cell r="H8">
            <v>9</v>
          </cell>
          <cell r="I8" t="str">
            <v>NO</v>
          </cell>
          <cell r="J8">
            <v>21.6</v>
          </cell>
          <cell r="K8">
            <v>0</v>
          </cell>
        </row>
        <row r="9">
          <cell r="B9">
            <v>24.383333333333329</v>
          </cell>
          <cell r="C9">
            <v>31.4</v>
          </cell>
          <cell r="D9">
            <v>19.8</v>
          </cell>
          <cell r="E9">
            <v>69</v>
          </cell>
          <cell r="F9">
            <v>86</v>
          </cell>
          <cell r="G9">
            <v>41</v>
          </cell>
          <cell r="H9">
            <v>14.4</v>
          </cell>
          <cell r="I9" t="str">
            <v>N</v>
          </cell>
          <cell r="J9">
            <v>33.480000000000004</v>
          </cell>
          <cell r="K9">
            <v>0</v>
          </cell>
        </row>
        <row r="10">
          <cell r="B10">
            <v>22.279166666666669</v>
          </cell>
          <cell r="C10">
            <v>27.5</v>
          </cell>
          <cell r="D10">
            <v>18.600000000000001</v>
          </cell>
          <cell r="E10">
            <v>69.291666666666671</v>
          </cell>
          <cell r="F10">
            <v>90</v>
          </cell>
          <cell r="G10">
            <v>37</v>
          </cell>
          <cell r="H10">
            <v>8.2799999999999994</v>
          </cell>
          <cell r="I10" t="str">
            <v>SO</v>
          </cell>
          <cell r="J10">
            <v>20.52</v>
          </cell>
          <cell r="K10">
            <v>0</v>
          </cell>
        </row>
        <row r="11">
          <cell r="B11">
            <v>20.433333333333334</v>
          </cell>
          <cell r="C11">
            <v>27.3</v>
          </cell>
          <cell r="D11">
            <v>14</v>
          </cell>
          <cell r="E11">
            <v>54</v>
          </cell>
          <cell r="F11">
            <v>74</v>
          </cell>
          <cell r="G11">
            <v>26</v>
          </cell>
          <cell r="H11">
            <v>10.8</v>
          </cell>
          <cell r="I11" t="str">
            <v>SO</v>
          </cell>
          <cell r="J11">
            <v>28.44</v>
          </cell>
          <cell r="K11">
            <v>0</v>
          </cell>
        </row>
        <row r="12">
          <cell r="B12">
            <v>18.883333333333329</v>
          </cell>
          <cell r="C12">
            <v>28</v>
          </cell>
          <cell r="D12">
            <v>11.4</v>
          </cell>
          <cell r="E12">
            <v>55.708333333333336</v>
          </cell>
          <cell r="F12">
            <v>86</v>
          </cell>
          <cell r="G12">
            <v>26</v>
          </cell>
          <cell r="H12">
            <v>9.3600000000000012</v>
          </cell>
          <cell r="I12" t="str">
            <v>SO</v>
          </cell>
          <cell r="J12">
            <v>22.32</v>
          </cell>
          <cell r="K12">
            <v>0</v>
          </cell>
        </row>
        <row r="13">
          <cell r="B13">
            <v>19.370833333333334</v>
          </cell>
          <cell r="C13">
            <v>29.6</v>
          </cell>
          <cell r="D13">
            <v>11.5</v>
          </cell>
          <cell r="E13">
            <v>58.416666666666664</v>
          </cell>
          <cell r="F13">
            <v>85</v>
          </cell>
          <cell r="G13">
            <v>23</v>
          </cell>
          <cell r="H13">
            <v>6.12</v>
          </cell>
          <cell r="I13" t="str">
            <v>SO</v>
          </cell>
          <cell r="J13">
            <v>17.64</v>
          </cell>
          <cell r="K13">
            <v>0</v>
          </cell>
        </row>
        <row r="14">
          <cell r="B14">
            <v>19.649999999999999</v>
          </cell>
          <cell r="C14">
            <v>30.3</v>
          </cell>
          <cell r="D14">
            <v>11.3</v>
          </cell>
          <cell r="E14">
            <v>57.041666666666664</v>
          </cell>
          <cell r="F14">
            <v>86</v>
          </cell>
          <cell r="G14">
            <v>14</v>
          </cell>
          <cell r="H14">
            <v>6.12</v>
          </cell>
          <cell r="I14" t="str">
            <v>SO</v>
          </cell>
          <cell r="J14">
            <v>20.52</v>
          </cell>
          <cell r="K14">
            <v>0</v>
          </cell>
        </row>
        <row r="15">
          <cell r="B15">
            <v>21.470833333333328</v>
          </cell>
          <cell r="C15">
            <v>32.700000000000003</v>
          </cell>
          <cell r="D15">
            <v>13.3</v>
          </cell>
          <cell r="E15">
            <v>60.958333333333336</v>
          </cell>
          <cell r="F15">
            <v>86</v>
          </cell>
          <cell r="G15">
            <v>31</v>
          </cell>
          <cell r="H15">
            <v>7.2</v>
          </cell>
          <cell r="I15" t="str">
            <v>O</v>
          </cell>
          <cell r="J15">
            <v>15.840000000000002</v>
          </cell>
          <cell r="K15">
            <v>0</v>
          </cell>
        </row>
        <row r="16">
          <cell r="B16">
            <v>24.029166666666665</v>
          </cell>
          <cell r="C16">
            <v>32.6</v>
          </cell>
          <cell r="D16">
            <v>17</v>
          </cell>
          <cell r="E16">
            <v>61.875</v>
          </cell>
          <cell r="F16">
            <v>91</v>
          </cell>
          <cell r="G16">
            <v>31</v>
          </cell>
          <cell r="H16">
            <v>12.24</v>
          </cell>
          <cell r="I16" t="str">
            <v>NE</v>
          </cell>
          <cell r="J16">
            <v>25.92</v>
          </cell>
          <cell r="K16">
            <v>0</v>
          </cell>
        </row>
        <row r="17">
          <cell r="B17">
            <v>24.766666666666666</v>
          </cell>
          <cell r="C17">
            <v>32.5</v>
          </cell>
          <cell r="D17">
            <v>19.5</v>
          </cell>
          <cell r="E17">
            <v>59.875</v>
          </cell>
          <cell r="F17">
            <v>84</v>
          </cell>
          <cell r="G17">
            <v>31</v>
          </cell>
          <cell r="H17">
            <v>11.520000000000001</v>
          </cell>
          <cell r="I17" t="str">
            <v>NE</v>
          </cell>
          <cell r="J17">
            <v>25.56</v>
          </cell>
          <cell r="K17">
            <v>0</v>
          </cell>
        </row>
        <row r="18">
          <cell r="B18">
            <v>25.1875</v>
          </cell>
          <cell r="C18">
            <v>33.299999999999997</v>
          </cell>
          <cell r="D18">
            <v>18.600000000000001</v>
          </cell>
          <cell r="E18">
            <v>61.666666666666664</v>
          </cell>
          <cell r="F18">
            <v>87</v>
          </cell>
          <cell r="G18">
            <v>32</v>
          </cell>
          <cell r="H18">
            <v>7.2</v>
          </cell>
          <cell r="I18" t="str">
            <v>N</v>
          </cell>
          <cell r="J18">
            <v>23.040000000000003</v>
          </cell>
          <cell r="K18">
            <v>0</v>
          </cell>
        </row>
        <row r="19">
          <cell r="B19">
            <v>25.733333333333334</v>
          </cell>
          <cell r="C19">
            <v>33.5</v>
          </cell>
          <cell r="D19">
            <v>19.5</v>
          </cell>
          <cell r="E19">
            <v>66.375</v>
          </cell>
          <cell r="F19">
            <v>88</v>
          </cell>
          <cell r="G19">
            <v>39</v>
          </cell>
          <cell r="H19">
            <v>12.24</v>
          </cell>
          <cell r="I19" t="str">
            <v>N</v>
          </cell>
          <cell r="J19">
            <v>27</v>
          </cell>
          <cell r="K19">
            <v>0</v>
          </cell>
        </row>
        <row r="20">
          <cell r="B20">
            <v>25.287499999999998</v>
          </cell>
          <cell r="C20">
            <v>29.8</v>
          </cell>
          <cell r="D20">
            <v>21.6</v>
          </cell>
          <cell r="E20">
            <v>71.416666666666671</v>
          </cell>
          <cell r="F20">
            <v>83</v>
          </cell>
          <cell r="G20">
            <v>54</v>
          </cell>
          <cell r="H20">
            <v>5.7600000000000007</v>
          </cell>
          <cell r="I20" t="str">
            <v>N</v>
          </cell>
          <cell r="J20">
            <v>24.48</v>
          </cell>
          <cell r="K20">
            <v>0</v>
          </cell>
        </row>
        <row r="21">
          <cell r="B21">
            <v>24.1875</v>
          </cell>
          <cell r="C21">
            <v>31.4</v>
          </cell>
          <cell r="D21">
            <v>19.7</v>
          </cell>
          <cell r="E21">
            <v>76.958333333333329</v>
          </cell>
          <cell r="F21">
            <v>94</v>
          </cell>
          <cell r="G21">
            <v>47</v>
          </cell>
          <cell r="H21">
            <v>9.3600000000000012</v>
          </cell>
          <cell r="I21" t="str">
            <v>S</v>
          </cell>
          <cell r="J21">
            <v>20.88</v>
          </cell>
          <cell r="K21">
            <v>0</v>
          </cell>
        </row>
        <row r="22">
          <cell r="B22">
            <v>23.341666666666669</v>
          </cell>
          <cell r="C22">
            <v>30.9</v>
          </cell>
          <cell r="D22">
            <v>17.5</v>
          </cell>
          <cell r="E22">
            <v>67.666666666666671</v>
          </cell>
          <cell r="F22">
            <v>86</v>
          </cell>
          <cell r="G22">
            <v>41</v>
          </cell>
          <cell r="H22">
            <v>6.48</v>
          </cell>
          <cell r="I22" t="str">
            <v>SE</v>
          </cell>
          <cell r="J22">
            <v>19.079999999999998</v>
          </cell>
          <cell r="K22">
            <v>0</v>
          </cell>
        </row>
        <row r="23">
          <cell r="B23">
            <v>25.145833333333339</v>
          </cell>
          <cell r="C23">
            <v>33</v>
          </cell>
          <cell r="D23">
            <v>20.100000000000001</v>
          </cell>
          <cell r="E23">
            <v>65.333333333333329</v>
          </cell>
          <cell r="F23">
            <v>83</v>
          </cell>
          <cell r="G23">
            <v>37</v>
          </cell>
          <cell r="H23">
            <v>9</v>
          </cell>
          <cell r="I23" t="str">
            <v>S</v>
          </cell>
          <cell r="J23">
            <v>23.400000000000002</v>
          </cell>
          <cell r="K23">
            <v>0</v>
          </cell>
        </row>
        <row r="24">
          <cell r="B24">
            <v>25.3125</v>
          </cell>
          <cell r="C24">
            <v>33</v>
          </cell>
          <cell r="D24">
            <v>19.600000000000001</v>
          </cell>
          <cell r="E24">
            <v>65.041666666666671</v>
          </cell>
          <cell r="F24">
            <v>88</v>
          </cell>
          <cell r="G24">
            <v>35</v>
          </cell>
          <cell r="H24">
            <v>7.5600000000000005</v>
          </cell>
          <cell r="I24" t="str">
            <v>S</v>
          </cell>
          <cell r="J24">
            <v>21.240000000000002</v>
          </cell>
          <cell r="K24">
            <v>0</v>
          </cell>
        </row>
        <row r="25">
          <cell r="B25">
            <v>25.412499999999998</v>
          </cell>
          <cell r="C25">
            <v>33.1</v>
          </cell>
          <cell r="D25">
            <v>19.600000000000001</v>
          </cell>
          <cell r="E25">
            <v>64.75</v>
          </cell>
          <cell r="F25">
            <v>88</v>
          </cell>
          <cell r="G25">
            <v>36</v>
          </cell>
          <cell r="H25">
            <v>5.4</v>
          </cell>
          <cell r="I25" t="str">
            <v>S</v>
          </cell>
          <cell r="J25">
            <v>18.720000000000002</v>
          </cell>
          <cell r="K25">
            <v>0</v>
          </cell>
        </row>
        <row r="26">
          <cell r="B26">
            <v>24.679166666666671</v>
          </cell>
          <cell r="C26">
            <v>32.799999999999997</v>
          </cell>
          <cell r="D26">
            <v>19.600000000000001</v>
          </cell>
          <cell r="E26">
            <v>68.75</v>
          </cell>
          <cell r="F26">
            <v>89</v>
          </cell>
          <cell r="G26">
            <v>39</v>
          </cell>
          <cell r="H26">
            <v>13.68</v>
          </cell>
          <cell r="I26" t="str">
            <v>S</v>
          </cell>
          <cell r="J26">
            <v>30.96</v>
          </cell>
          <cell r="K26">
            <v>0</v>
          </cell>
        </row>
        <row r="27">
          <cell r="B27">
            <v>23.225000000000005</v>
          </cell>
          <cell r="C27">
            <v>29.7</v>
          </cell>
          <cell r="D27">
            <v>18.8</v>
          </cell>
          <cell r="E27">
            <v>71.625</v>
          </cell>
          <cell r="F27">
            <v>92</v>
          </cell>
          <cell r="G27">
            <v>47</v>
          </cell>
          <cell r="H27">
            <v>6.12</v>
          </cell>
          <cell r="I27" t="str">
            <v>SE</v>
          </cell>
          <cell r="J27">
            <v>17.64</v>
          </cell>
          <cell r="K27">
            <v>0</v>
          </cell>
        </row>
        <row r="28">
          <cell r="B28">
            <v>20.912499999999998</v>
          </cell>
          <cell r="C28">
            <v>25</v>
          </cell>
          <cell r="D28">
            <v>18.399999999999999</v>
          </cell>
          <cell r="E28">
            <v>80.208333333333329</v>
          </cell>
          <cell r="F28">
            <v>93</v>
          </cell>
          <cell r="G28">
            <v>64</v>
          </cell>
          <cell r="H28">
            <v>10.8</v>
          </cell>
          <cell r="I28" t="str">
            <v>S</v>
          </cell>
          <cell r="J28">
            <v>27.36</v>
          </cell>
          <cell r="K28">
            <v>1</v>
          </cell>
        </row>
        <row r="29">
          <cell r="B29">
            <v>19.933333333333334</v>
          </cell>
          <cell r="C29">
            <v>28.1</v>
          </cell>
          <cell r="D29">
            <v>14.6</v>
          </cell>
          <cell r="E29">
            <v>77.125</v>
          </cell>
          <cell r="F29">
            <v>97</v>
          </cell>
          <cell r="G29">
            <v>39</v>
          </cell>
          <cell r="H29">
            <v>6.48</v>
          </cell>
          <cell r="I29" t="str">
            <v>S</v>
          </cell>
          <cell r="J29">
            <v>19.8</v>
          </cell>
          <cell r="K29">
            <v>0.2</v>
          </cell>
        </row>
        <row r="30">
          <cell r="B30">
            <v>20.883333333333336</v>
          </cell>
          <cell r="C30">
            <v>28.8</v>
          </cell>
          <cell r="D30">
            <v>14.6</v>
          </cell>
          <cell r="E30">
            <v>67</v>
          </cell>
          <cell r="F30">
            <v>88</v>
          </cell>
          <cell r="G30">
            <v>39</v>
          </cell>
          <cell r="H30">
            <v>8.64</v>
          </cell>
          <cell r="I30" t="str">
            <v>NE</v>
          </cell>
          <cell r="J30">
            <v>19.079999999999998</v>
          </cell>
          <cell r="K30">
            <v>0</v>
          </cell>
        </row>
        <row r="31">
          <cell r="B31">
            <v>23.099999999999998</v>
          </cell>
          <cell r="C31">
            <v>30.9</v>
          </cell>
          <cell r="D31">
            <v>19.2</v>
          </cell>
          <cell r="E31">
            <v>72.291666666666671</v>
          </cell>
          <cell r="F31">
            <v>90</v>
          </cell>
          <cell r="G31">
            <v>43</v>
          </cell>
          <cell r="H31">
            <v>9.7200000000000006</v>
          </cell>
          <cell r="I31" t="str">
            <v>N</v>
          </cell>
          <cell r="J31">
            <v>21.6</v>
          </cell>
          <cell r="K31">
            <v>0</v>
          </cell>
        </row>
        <row r="32">
          <cell r="B32">
            <v>23.558333333333334</v>
          </cell>
          <cell r="C32">
            <v>31.4</v>
          </cell>
          <cell r="D32">
            <v>20.6</v>
          </cell>
          <cell r="E32">
            <v>79.583333333333329</v>
          </cell>
          <cell r="F32">
            <v>93</v>
          </cell>
          <cell r="G32">
            <v>45</v>
          </cell>
          <cell r="H32">
            <v>10.08</v>
          </cell>
          <cell r="I32" t="str">
            <v>NE</v>
          </cell>
          <cell r="J32">
            <v>31.319999999999997</v>
          </cell>
          <cell r="K32">
            <v>2.6</v>
          </cell>
        </row>
        <row r="33">
          <cell r="B33">
            <v>23.645833333333329</v>
          </cell>
          <cell r="C33">
            <v>30.4</v>
          </cell>
          <cell r="D33">
            <v>19.899999999999999</v>
          </cell>
          <cell r="E33">
            <v>82.75</v>
          </cell>
          <cell r="F33">
            <v>96</v>
          </cell>
          <cell r="G33">
            <v>55</v>
          </cell>
          <cell r="H33">
            <v>9.7200000000000006</v>
          </cell>
          <cell r="I33" t="str">
            <v>NE</v>
          </cell>
          <cell r="J33">
            <v>34.200000000000003</v>
          </cell>
          <cell r="K33">
            <v>12.6</v>
          </cell>
        </row>
        <row r="34">
          <cell r="B34">
            <v>22.979166666666668</v>
          </cell>
          <cell r="C34">
            <v>27.8</v>
          </cell>
          <cell r="D34">
            <v>19.899999999999999</v>
          </cell>
          <cell r="E34">
            <v>80.791666666666671</v>
          </cell>
          <cell r="F34">
            <v>94</v>
          </cell>
          <cell r="G34">
            <v>58</v>
          </cell>
          <cell r="H34">
            <v>13.68</v>
          </cell>
          <cell r="I34" t="str">
            <v>NE</v>
          </cell>
          <cell r="J34">
            <v>32.76</v>
          </cell>
          <cell r="K34">
            <v>0</v>
          </cell>
        </row>
        <row r="35">
          <cell r="B35">
            <v>21.541666666666668</v>
          </cell>
          <cell r="C35">
            <v>28.1</v>
          </cell>
          <cell r="D35">
            <v>16.899999999999999</v>
          </cell>
          <cell r="E35">
            <v>79.708333333333329</v>
          </cell>
          <cell r="F35">
            <v>95</v>
          </cell>
          <cell r="G35">
            <v>54</v>
          </cell>
          <cell r="H35">
            <v>6.12</v>
          </cell>
          <cell r="I35" t="str">
            <v>S</v>
          </cell>
          <cell r="J35">
            <v>18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24.412499999999998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27.866666666666671</v>
          </cell>
        </row>
      </sheetData>
      <sheetData sheetId="4">
        <row r="5">
          <cell r="B5">
            <v>25.016666666666669</v>
          </cell>
          <cell r="C5">
            <v>33.700000000000003</v>
          </cell>
          <cell r="D5">
            <v>17.3</v>
          </cell>
          <cell r="E5">
            <v>73.625</v>
          </cell>
          <cell r="F5">
            <v>97</v>
          </cell>
          <cell r="G5">
            <v>38</v>
          </cell>
          <cell r="H5">
            <v>10.08</v>
          </cell>
          <cell r="I5" t="str">
            <v>SE</v>
          </cell>
          <cell r="J5">
            <v>23.400000000000002</v>
          </cell>
          <cell r="K5">
            <v>0</v>
          </cell>
        </row>
        <row r="6">
          <cell r="B6">
            <v>26.058333333333326</v>
          </cell>
          <cell r="C6">
            <v>34.200000000000003</v>
          </cell>
          <cell r="D6">
            <v>19.3</v>
          </cell>
          <cell r="E6">
            <v>72.75</v>
          </cell>
          <cell r="F6">
            <v>96</v>
          </cell>
          <cell r="G6">
            <v>38</v>
          </cell>
          <cell r="H6">
            <v>14.04</v>
          </cell>
          <cell r="I6" t="str">
            <v>SE</v>
          </cell>
          <cell r="J6">
            <v>27.36</v>
          </cell>
          <cell r="K6">
            <v>0.2</v>
          </cell>
        </row>
        <row r="7">
          <cell r="B7">
            <v>26.183333333333337</v>
          </cell>
          <cell r="C7">
            <v>34.200000000000003</v>
          </cell>
          <cell r="D7">
            <v>19.7</v>
          </cell>
          <cell r="E7">
            <v>72.708333333333329</v>
          </cell>
          <cell r="F7">
            <v>96</v>
          </cell>
          <cell r="G7">
            <v>38</v>
          </cell>
          <cell r="H7">
            <v>16.920000000000002</v>
          </cell>
          <cell r="I7" t="str">
            <v>SE</v>
          </cell>
          <cell r="J7">
            <v>36</v>
          </cell>
          <cell r="K7">
            <v>0</v>
          </cell>
        </row>
        <row r="8">
          <cell r="B8">
            <v>25.579166666666666</v>
          </cell>
          <cell r="C8">
            <v>34</v>
          </cell>
          <cell r="D8">
            <v>19.100000000000001</v>
          </cell>
          <cell r="E8">
            <v>75.166666666666671</v>
          </cell>
          <cell r="F8">
            <v>97</v>
          </cell>
          <cell r="G8">
            <v>39</v>
          </cell>
          <cell r="H8">
            <v>13.68</v>
          </cell>
          <cell r="I8" t="str">
            <v>SE</v>
          </cell>
          <cell r="J8">
            <v>30.6</v>
          </cell>
          <cell r="K8">
            <v>0</v>
          </cell>
        </row>
        <row r="9">
          <cell r="B9">
            <v>21.320833333333329</v>
          </cell>
          <cell r="C9">
            <v>25.3</v>
          </cell>
          <cell r="D9">
            <v>19.2</v>
          </cell>
          <cell r="E9">
            <v>90.666666666666671</v>
          </cell>
          <cell r="F9">
            <v>96</v>
          </cell>
          <cell r="G9">
            <v>80</v>
          </cell>
          <cell r="H9">
            <v>12.24</v>
          </cell>
          <cell r="I9" t="str">
            <v>SE</v>
          </cell>
          <cell r="J9">
            <v>29.16</v>
          </cell>
          <cell r="K9">
            <v>41.800000000000004</v>
          </cell>
        </row>
        <row r="10">
          <cell r="B10">
            <v>20.891666666666669</v>
          </cell>
          <cell r="C10">
            <v>27.3</v>
          </cell>
          <cell r="D10">
            <v>16.5</v>
          </cell>
          <cell r="E10">
            <v>80.083333333333329</v>
          </cell>
          <cell r="F10">
            <v>98</v>
          </cell>
          <cell r="G10">
            <v>41</v>
          </cell>
          <cell r="H10">
            <v>10.44</v>
          </cell>
          <cell r="I10" t="str">
            <v>SE</v>
          </cell>
          <cell r="J10">
            <v>26.28</v>
          </cell>
          <cell r="K10">
            <v>0.4</v>
          </cell>
        </row>
        <row r="11">
          <cell r="B11">
            <v>18.516666666666669</v>
          </cell>
          <cell r="C11">
            <v>26.8</v>
          </cell>
          <cell r="D11">
            <v>12</v>
          </cell>
          <cell r="E11">
            <v>74.291666666666671</v>
          </cell>
          <cell r="F11">
            <v>97</v>
          </cell>
          <cell r="G11">
            <v>31</v>
          </cell>
          <cell r="H11">
            <v>8.64</v>
          </cell>
          <cell r="I11" t="str">
            <v>S</v>
          </cell>
          <cell r="J11">
            <v>23.040000000000003</v>
          </cell>
          <cell r="K11">
            <v>0.2</v>
          </cell>
        </row>
        <row r="12">
          <cell r="B12">
            <v>17.395833333333332</v>
          </cell>
          <cell r="C12">
            <v>26.6</v>
          </cell>
          <cell r="D12">
            <v>10</v>
          </cell>
          <cell r="E12">
            <v>75.416666666666671</v>
          </cell>
          <cell r="F12">
            <v>96</v>
          </cell>
          <cell r="G12">
            <v>39</v>
          </cell>
          <cell r="H12">
            <v>16.559999999999999</v>
          </cell>
          <cell r="I12" t="str">
            <v>SE</v>
          </cell>
          <cell r="J12">
            <v>34.200000000000003</v>
          </cell>
          <cell r="K12">
            <v>0.2</v>
          </cell>
        </row>
        <row r="13">
          <cell r="B13">
            <v>19.220833333333335</v>
          </cell>
          <cell r="C13">
            <v>30.4</v>
          </cell>
          <cell r="D13">
            <v>10.6</v>
          </cell>
          <cell r="E13">
            <v>75.791666666666671</v>
          </cell>
          <cell r="F13">
            <v>99</v>
          </cell>
          <cell r="G13">
            <v>33</v>
          </cell>
          <cell r="H13">
            <v>4.32</v>
          </cell>
          <cell r="I13" t="str">
            <v>SE</v>
          </cell>
          <cell r="J13">
            <v>20.52</v>
          </cell>
          <cell r="K13">
            <v>0.4</v>
          </cell>
        </row>
        <row r="14">
          <cell r="B14">
            <v>20.583333333333332</v>
          </cell>
          <cell r="C14">
            <v>31.7</v>
          </cell>
          <cell r="D14">
            <v>12.3</v>
          </cell>
          <cell r="E14">
            <v>71.458333333333329</v>
          </cell>
          <cell r="F14">
            <v>97</v>
          </cell>
          <cell r="G14">
            <v>30</v>
          </cell>
          <cell r="H14">
            <v>9.7200000000000006</v>
          </cell>
          <cell r="I14" t="str">
            <v>SE</v>
          </cell>
          <cell r="J14">
            <v>19.8</v>
          </cell>
          <cell r="K14">
            <v>0</v>
          </cell>
        </row>
        <row r="15">
          <cell r="B15">
            <v>22.712500000000002</v>
          </cell>
          <cell r="C15">
            <v>33.200000000000003</v>
          </cell>
          <cell r="D15">
            <v>15.4</v>
          </cell>
          <cell r="E15">
            <v>70.333333333333329</v>
          </cell>
          <cell r="F15">
            <v>94</v>
          </cell>
          <cell r="G15">
            <v>31</v>
          </cell>
          <cell r="H15">
            <v>5.7600000000000007</v>
          </cell>
          <cell r="I15" t="str">
            <v>SE</v>
          </cell>
          <cell r="J15">
            <v>16.2</v>
          </cell>
          <cell r="K15">
            <v>0.2</v>
          </cell>
        </row>
        <row r="16">
          <cell r="B16">
            <v>23.441666666666666</v>
          </cell>
          <cell r="C16">
            <v>32.1</v>
          </cell>
          <cell r="D16">
            <v>17.5</v>
          </cell>
          <cell r="E16">
            <v>77.083333333333329</v>
          </cell>
          <cell r="F16">
            <v>95</v>
          </cell>
          <cell r="G16">
            <v>47</v>
          </cell>
          <cell r="H16">
            <v>14.04</v>
          </cell>
          <cell r="I16" t="str">
            <v>SE</v>
          </cell>
          <cell r="J16">
            <v>30.96</v>
          </cell>
          <cell r="K16">
            <v>0</v>
          </cell>
        </row>
        <row r="17">
          <cell r="B17">
            <v>26.345833333333331</v>
          </cell>
          <cell r="C17">
            <v>32.799999999999997</v>
          </cell>
          <cell r="D17">
            <v>21.7</v>
          </cell>
          <cell r="E17">
            <v>76.5</v>
          </cell>
          <cell r="F17">
            <v>95</v>
          </cell>
          <cell r="G17">
            <v>47</v>
          </cell>
          <cell r="H17">
            <v>10.44</v>
          </cell>
          <cell r="I17" t="str">
            <v>N</v>
          </cell>
          <cell r="J17">
            <v>29.880000000000003</v>
          </cell>
          <cell r="K17">
            <v>0</v>
          </cell>
        </row>
        <row r="18">
          <cell r="B18">
            <v>25.970833333333335</v>
          </cell>
          <cell r="C18">
            <v>32.5</v>
          </cell>
          <cell r="D18">
            <v>22.4</v>
          </cell>
          <cell r="E18">
            <v>75.791666666666671</v>
          </cell>
          <cell r="F18">
            <v>92</v>
          </cell>
          <cell r="G18">
            <v>45</v>
          </cell>
          <cell r="H18">
            <v>9</v>
          </cell>
          <cell r="I18" t="str">
            <v>SE</v>
          </cell>
          <cell r="J18">
            <v>23.759999999999998</v>
          </cell>
          <cell r="K18">
            <v>0</v>
          </cell>
        </row>
        <row r="19">
          <cell r="B19">
            <v>25.495833333333334</v>
          </cell>
          <cell r="C19">
            <v>32.9</v>
          </cell>
          <cell r="D19">
            <v>20</v>
          </cell>
          <cell r="E19">
            <v>77.875</v>
          </cell>
          <cell r="F19">
            <v>96</v>
          </cell>
          <cell r="G19">
            <v>49</v>
          </cell>
          <cell r="H19">
            <v>10.44</v>
          </cell>
          <cell r="I19" t="str">
            <v>SE</v>
          </cell>
          <cell r="J19">
            <v>29.880000000000003</v>
          </cell>
          <cell r="K19">
            <v>0</v>
          </cell>
        </row>
        <row r="20">
          <cell r="B20">
            <v>21.583333333333329</v>
          </cell>
          <cell r="C20">
            <v>26.5</v>
          </cell>
          <cell r="D20">
            <v>16.8</v>
          </cell>
          <cell r="E20">
            <v>91.75</v>
          </cell>
          <cell r="F20">
            <v>96</v>
          </cell>
          <cell r="G20">
            <v>73</v>
          </cell>
          <cell r="H20">
            <v>7.5600000000000005</v>
          </cell>
          <cell r="I20" t="str">
            <v>S</v>
          </cell>
          <cell r="J20">
            <v>23.040000000000003</v>
          </cell>
          <cell r="K20">
            <v>17.599999999999998</v>
          </cell>
        </row>
        <row r="21">
          <cell r="B21">
            <v>19.445833333333333</v>
          </cell>
          <cell r="C21">
            <v>25.8</v>
          </cell>
          <cell r="D21">
            <v>15.5</v>
          </cell>
          <cell r="E21">
            <v>86.625</v>
          </cell>
          <cell r="F21">
            <v>96</v>
          </cell>
          <cell r="G21">
            <v>68</v>
          </cell>
          <cell r="H21">
            <v>7.5600000000000005</v>
          </cell>
          <cell r="I21" t="str">
            <v>S</v>
          </cell>
          <cell r="J21">
            <v>21.6</v>
          </cell>
          <cell r="K21">
            <v>0</v>
          </cell>
        </row>
        <row r="22">
          <cell r="B22">
            <v>24.345833333333331</v>
          </cell>
          <cell r="C22">
            <v>31.8</v>
          </cell>
          <cell r="D22">
            <v>18.8</v>
          </cell>
          <cell r="E22">
            <v>80.041666666666671</v>
          </cell>
          <cell r="F22">
            <v>96</v>
          </cell>
          <cell r="G22">
            <v>53</v>
          </cell>
          <cell r="H22">
            <v>6.84</v>
          </cell>
          <cell r="I22" t="str">
            <v>S</v>
          </cell>
          <cell r="J22">
            <v>15.120000000000001</v>
          </cell>
          <cell r="K22">
            <v>0</v>
          </cell>
        </row>
        <row r="23">
          <cell r="B23">
            <v>25.516666666666669</v>
          </cell>
          <cell r="C23">
            <v>32.299999999999997</v>
          </cell>
          <cell r="D23">
            <v>21.5</v>
          </cell>
          <cell r="E23">
            <v>76.333333333333329</v>
          </cell>
          <cell r="F23">
            <v>94</v>
          </cell>
          <cell r="G23">
            <v>50</v>
          </cell>
          <cell r="H23">
            <v>9.7200000000000006</v>
          </cell>
          <cell r="I23" t="str">
            <v>SE</v>
          </cell>
          <cell r="J23">
            <v>17.28</v>
          </cell>
          <cell r="K23">
            <v>0</v>
          </cell>
        </row>
        <row r="24">
          <cell r="B24">
            <v>24.879166666666666</v>
          </cell>
          <cell r="C24">
            <v>31.9</v>
          </cell>
          <cell r="D24">
            <v>20.2</v>
          </cell>
          <cell r="E24">
            <v>82.833333333333329</v>
          </cell>
          <cell r="F24">
            <v>97</v>
          </cell>
          <cell r="G24">
            <v>51</v>
          </cell>
          <cell r="H24">
            <v>9</v>
          </cell>
          <cell r="I24" t="str">
            <v>S</v>
          </cell>
          <cell r="J24">
            <v>18.720000000000002</v>
          </cell>
          <cell r="K24">
            <v>0.2</v>
          </cell>
        </row>
        <row r="25">
          <cell r="B25">
            <v>24.504166666666666</v>
          </cell>
          <cell r="C25">
            <v>30.2</v>
          </cell>
          <cell r="D25">
            <v>21.5</v>
          </cell>
          <cell r="E25">
            <v>82.875</v>
          </cell>
          <cell r="F25">
            <v>95</v>
          </cell>
          <cell r="G25">
            <v>59</v>
          </cell>
          <cell r="H25">
            <v>5.7600000000000007</v>
          </cell>
          <cell r="I25" t="str">
            <v>S</v>
          </cell>
          <cell r="J25">
            <v>15.120000000000001</v>
          </cell>
          <cell r="K25">
            <v>0</v>
          </cell>
        </row>
        <row r="26">
          <cell r="B26">
            <v>23.4375</v>
          </cell>
          <cell r="C26">
            <v>28.9</v>
          </cell>
          <cell r="D26">
            <v>20.8</v>
          </cell>
          <cell r="E26">
            <v>88.125</v>
          </cell>
          <cell r="F26">
            <v>97</v>
          </cell>
          <cell r="G26">
            <v>65</v>
          </cell>
          <cell r="H26">
            <v>7.2</v>
          </cell>
          <cell r="I26" t="str">
            <v>NO</v>
          </cell>
          <cell r="J26">
            <v>19.8</v>
          </cell>
          <cell r="K26">
            <v>0</v>
          </cell>
        </row>
        <row r="27">
          <cell r="B27">
            <v>23.345833333333335</v>
          </cell>
          <cell r="C27">
            <v>28.3</v>
          </cell>
          <cell r="D27">
            <v>21</v>
          </cell>
          <cell r="E27">
            <v>85.541666666666671</v>
          </cell>
          <cell r="F27">
            <v>95</v>
          </cell>
          <cell r="G27">
            <v>61</v>
          </cell>
          <cell r="H27">
            <v>6.48</v>
          </cell>
          <cell r="I27" t="str">
            <v>S</v>
          </cell>
          <cell r="J27">
            <v>32.76</v>
          </cell>
          <cell r="K27">
            <v>0.2</v>
          </cell>
        </row>
        <row r="28">
          <cell r="B28">
            <v>20.958333333333332</v>
          </cell>
          <cell r="C28">
            <v>26.3</v>
          </cell>
          <cell r="D28">
            <v>18.600000000000001</v>
          </cell>
          <cell r="E28">
            <v>84.333333333333329</v>
          </cell>
          <cell r="F28">
            <v>92</v>
          </cell>
          <cell r="G28">
            <v>63</v>
          </cell>
          <cell r="H28">
            <v>7.2</v>
          </cell>
          <cell r="I28" t="str">
            <v>SO</v>
          </cell>
          <cell r="J28">
            <v>20.52</v>
          </cell>
          <cell r="K28">
            <v>0.2</v>
          </cell>
        </row>
        <row r="29">
          <cell r="B29">
            <v>20.437499999999996</v>
          </cell>
          <cell r="C29">
            <v>26.3</v>
          </cell>
          <cell r="D29">
            <v>16.8</v>
          </cell>
          <cell r="E29">
            <v>80.708333333333329</v>
          </cell>
          <cell r="F29">
            <v>95</v>
          </cell>
          <cell r="G29">
            <v>53</v>
          </cell>
          <cell r="H29">
            <v>14.04</v>
          </cell>
          <cell r="I29" t="str">
            <v>S</v>
          </cell>
          <cell r="J29">
            <v>29.52</v>
          </cell>
          <cell r="K29">
            <v>0</v>
          </cell>
        </row>
        <row r="30">
          <cell r="B30">
            <v>21.950000000000003</v>
          </cell>
          <cell r="C30">
            <v>29</v>
          </cell>
          <cell r="D30">
            <v>17.100000000000001</v>
          </cell>
          <cell r="E30">
            <v>76</v>
          </cell>
          <cell r="F30">
            <v>94</v>
          </cell>
          <cell r="G30">
            <v>50</v>
          </cell>
          <cell r="H30">
            <v>7.9200000000000008</v>
          </cell>
          <cell r="I30" t="str">
            <v>SE</v>
          </cell>
          <cell r="J30">
            <v>24.12</v>
          </cell>
          <cell r="K30">
            <v>0</v>
          </cell>
        </row>
        <row r="31">
          <cell r="B31">
            <v>25.108333333333334</v>
          </cell>
          <cell r="C31">
            <v>30.6</v>
          </cell>
          <cell r="D31">
            <v>21.5</v>
          </cell>
          <cell r="E31">
            <v>77.083333333333329</v>
          </cell>
          <cell r="F31">
            <v>93</v>
          </cell>
          <cell r="G31">
            <v>56</v>
          </cell>
          <cell r="H31">
            <v>9.3600000000000012</v>
          </cell>
          <cell r="I31" t="str">
            <v>N</v>
          </cell>
          <cell r="J31">
            <v>30.240000000000002</v>
          </cell>
          <cell r="K31">
            <v>0</v>
          </cell>
        </row>
        <row r="32">
          <cell r="B32">
            <v>25.912499999999998</v>
          </cell>
          <cell r="C32">
            <v>31.3</v>
          </cell>
          <cell r="D32">
            <v>21.4</v>
          </cell>
          <cell r="E32">
            <v>75.083333333333329</v>
          </cell>
          <cell r="F32">
            <v>92</v>
          </cell>
          <cell r="G32">
            <v>54</v>
          </cell>
          <cell r="H32">
            <v>18.720000000000002</v>
          </cell>
          <cell r="I32" t="str">
            <v>NO</v>
          </cell>
          <cell r="J32">
            <v>50.4</v>
          </cell>
          <cell r="K32">
            <v>0</v>
          </cell>
        </row>
        <row r="33">
          <cell r="B33">
            <v>27.537499999999998</v>
          </cell>
          <cell r="C33">
            <v>32.299999999999997</v>
          </cell>
          <cell r="D33">
            <v>25</v>
          </cell>
          <cell r="E33">
            <v>69.166666666666671</v>
          </cell>
          <cell r="F33">
            <v>79</v>
          </cell>
          <cell r="G33">
            <v>49</v>
          </cell>
          <cell r="H33">
            <v>17.64</v>
          </cell>
          <cell r="I33" t="str">
            <v>NO</v>
          </cell>
          <cell r="J33">
            <v>48.96</v>
          </cell>
          <cell r="K33">
            <v>0</v>
          </cell>
        </row>
        <row r="34">
          <cell r="B34">
            <v>22.345833333333331</v>
          </cell>
          <cell r="C34">
            <v>26.1</v>
          </cell>
          <cell r="D34">
            <v>18</v>
          </cell>
          <cell r="E34">
            <v>70.5</v>
          </cell>
          <cell r="F34">
            <v>94</v>
          </cell>
          <cell r="G34">
            <v>33</v>
          </cell>
          <cell r="H34">
            <v>14.04</v>
          </cell>
          <cell r="I34" t="str">
            <v>SE</v>
          </cell>
          <cell r="J34">
            <v>43.56</v>
          </cell>
          <cell r="K34">
            <v>2</v>
          </cell>
        </row>
        <row r="35">
          <cell r="B35">
            <v>21.712500000000002</v>
          </cell>
          <cell r="C35">
            <v>29.7</v>
          </cell>
          <cell r="D35">
            <v>16.2</v>
          </cell>
          <cell r="E35">
            <v>63.833333333333336</v>
          </cell>
          <cell r="F35">
            <v>86</v>
          </cell>
          <cell r="G35">
            <v>55</v>
          </cell>
          <cell r="H35">
            <v>13.68</v>
          </cell>
          <cell r="I35" t="str">
            <v>SE</v>
          </cell>
          <cell r="J35">
            <v>27.36</v>
          </cell>
          <cell r="K35">
            <v>0</v>
          </cell>
        </row>
        <row r="36">
          <cell r="I36" t="str">
            <v>SE</v>
          </cell>
        </row>
      </sheetData>
      <sheetData sheetId="5">
        <row r="5">
          <cell r="B5">
            <v>24.425000000000001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26.745833333333334</v>
          </cell>
        </row>
      </sheetData>
      <sheetData sheetId="2">
        <row r="5">
          <cell r="B5">
            <v>25.212500000000002</v>
          </cell>
          <cell r="C5">
            <v>31.8</v>
          </cell>
          <cell r="D5">
            <v>18.899999999999999</v>
          </cell>
          <cell r="E5">
            <v>61.708333333333336</v>
          </cell>
          <cell r="F5">
            <v>91</v>
          </cell>
          <cell r="G5">
            <v>35</v>
          </cell>
          <cell r="H5">
            <v>16.559999999999999</v>
          </cell>
          <cell r="I5" t="str">
            <v>L</v>
          </cell>
          <cell r="J5">
            <v>28.08</v>
          </cell>
          <cell r="K5">
            <v>0</v>
          </cell>
        </row>
        <row r="6">
          <cell r="B6">
            <v>25.533333333333328</v>
          </cell>
          <cell r="C6">
            <v>31.4</v>
          </cell>
          <cell r="D6">
            <v>21</v>
          </cell>
          <cell r="E6">
            <v>63.75</v>
          </cell>
          <cell r="F6">
            <v>90</v>
          </cell>
          <cell r="G6">
            <v>37</v>
          </cell>
          <cell r="H6">
            <v>18.720000000000002</v>
          </cell>
          <cell r="I6" t="str">
            <v>L</v>
          </cell>
          <cell r="J6">
            <v>29.16</v>
          </cell>
          <cell r="K6">
            <v>0</v>
          </cell>
        </row>
        <row r="7">
          <cell r="B7">
            <v>26.091666666666672</v>
          </cell>
          <cell r="C7">
            <v>32.5</v>
          </cell>
          <cell r="D7">
            <v>19.899999999999999</v>
          </cell>
          <cell r="E7">
            <v>61.25</v>
          </cell>
          <cell r="F7">
            <v>92</v>
          </cell>
          <cell r="G7">
            <v>29</v>
          </cell>
          <cell r="H7">
            <v>18.720000000000002</v>
          </cell>
          <cell r="I7" t="str">
            <v>L</v>
          </cell>
          <cell r="J7">
            <v>38.880000000000003</v>
          </cell>
          <cell r="K7">
            <v>0</v>
          </cell>
        </row>
        <row r="8">
          <cell r="B8">
            <v>26.025000000000002</v>
          </cell>
          <cell r="C8">
            <v>32.799999999999997</v>
          </cell>
          <cell r="D8">
            <v>19.8</v>
          </cell>
          <cell r="E8">
            <v>57.583333333333336</v>
          </cell>
          <cell r="F8">
            <v>84</v>
          </cell>
          <cell r="G8">
            <v>28</v>
          </cell>
          <cell r="H8">
            <v>14.76</v>
          </cell>
          <cell r="I8" t="str">
            <v>NE</v>
          </cell>
          <cell r="J8">
            <v>28.44</v>
          </cell>
          <cell r="K8">
            <v>0</v>
          </cell>
        </row>
        <row r="9">
          <cell r="B9">
            <v>21.954166666666669</v>
          </cell>
          <cell r="C9">
            <v>26.3</v>
          </cell>
          <cell r="D9">
            <v>18.3</v>
          </cell>
          <cell r="E9">
            <v>74.166666666666671</v>
          </cell>
          <cell r="F9">
            <v>92</v>
          </cell>
          <cell r="G9">
            <v>54</v>
          </cell>
          <cell r="H9">
            <v>24.12</v>
          </cell>
          <cell r="I9" t="str">
            <v>S</v>
          </cell>
          <cell r="J9">
            <v>42.84</v>
          </cell>
          <cell r="K9">
            <v>0</v>
          </cell>
        </row>
        <row r="10">
          <cell r="B10">
            <v>19.958333333333332</v>
          </cell>
          <cell r="C10">
            <v>25.8</v>
          </cell>
          <cell r="D10">
            <v>15.6</v>
          </cell>
          <cell r="E10">
            <v>71.958333333333329</v>
          </cell>
          <cell r="F10">
            <v>96</v>
          </cell>
          <cell r="G10">
            <v>30</v>
          </cell>
          <cell r="H10">
            <v>15.120000000000001</v>
          </cell>
          <cell r="I10" t="str">
            <v>SO</v>
          </cell>
          <cell r="J10">
            <v>26.28</v>
          </cell>
          <cell r="K10">
            <v>0</v>
          </cell>
        </row>
        <row r="11">
          <cell r="B11">
            <v>18.716666666666665</v>
          </cell>
          <cell r="C11">
            <v>24.9</v>
          </cell>
          <cell r="D11">
            <v>12.8</v>
          </cell>
          <cell r="E11">
            <v>51.666666666666664</v>
          </cell>
          <cell r="F11">
            <v>87</v>
          </cell>
          <cell r="G11">
            <v>21</v>
          </cell>
          <cell r="H11">
            <v>19.440000000000001</v>
          </cell>
          <cell r="I11" t="str">
            <v>SO</v>
          </cell>
          <cell r="J11">
            <v>35.28</v>
          </cell>
          <cell r="K11">
            <v>0</v>
          </cell>
        </row>
        <row r="12">
          <cell r="B12">
            <v>17.820833333333333</v>
          </cell>
          <cell r="C12">
            <v>24.6</v>
          </cell>
          <cell r="D12">
            <v>12.7</v>
          </cell>
          <cell r="E12">
            <v>58.875</v>
          </cell>
          <cell r="F12">
            <v>85</v>
          </cell>
          <cell r="G12">
            <v>29</v>
          </cell>
          <cell r="H12">
            <v>18.720000000000002</v>
          </cell>
          <cell r="I12" t="str">
            <v>S</v>
          </cell>
          <cell r="J12">
            <v>28.8</v>
          </cell>
          <cell r="K12">
            <v>0</v>
          </cell>
        </row>
        <row r="13">
          <cell r="B13">
            <v>18.895833333333329</v>
          </cell>
          <cell r="C13">
            <v>26.5</v>
          </cell>
          <cell r="D13">
            <v>13.4</v>
          </cell>
          <cell r="E13">
            <v>55.041666666666664</v>
          </cell>
          <cell r="F13">
            <v>79</v>
          </cell>
          <cell r="G13">
            <v>21</v>
          </cell>
          <cell r="H13">
            <v>13.68</v>
          </cell>
          <cell r="I13" t="str">
            <v>L</v>
          </cell>
          <cell r="J13">
            <v>25.92</v>
          </cell>
          <cell r="K13">
            <v>0</v>
          </cell>
        </row>
        <row r="14">
          <cell r="B14">
            <v>20.100000000000001</v>
          </cell>
          <cell r="C14">
            <v>27.9</v>
          </cell>
          <cell r="D14">
            <v>12.7</v>
          </cell>
          <cell r="E14">
            <v>51.375</v>
          </cell>
          <cell r="F14">
            <v>80</v>
          </cell>
          <cell r="G14">
            <v>25</v>
          </cell>
          <cell r="H14">
            <v>18.36</v>
          </cell>
          <cell r="I14" t="str">
            <v>L</v>
          </cell>
          <cell r="J14">
            <v>32.04</v>
          </cell>
          <cell r="K14">
            <v>0</v>
          </cell>
        </row>
        <row r="15">
          <cell r="B15">
            <v>21.720833333333331</v>
          </cell>
          <cell r="C15">
            <v>30.3</v>
          </cell>
          <cell r="D15">
            <v>14.6</v>
          </cell>
          <cell r="E15">
            <v>59.458333333333336</v>
          </cell>
          <cell r="F15">
            <v>91</v>
          </cell>
          <cell r="G15">
            <v>32</v>
          </cell>
          <cell r="H15">
            <v>14.76</v>
          </cell>
          <cell r="I15" t="str">
            <v>L</v>
          </cell>
          <cell r="J15">
            <v>25.56</v>
          </cell>
          <cell r="K15">
            <v>0</v>
          </cell>
        </row>
        <row r="16">
          <cell r="B16">
            <v>23.925000000000001</v>
          </cell>
          <cell r="C16">
            <v>31.5</v>
          </cell>
          <cell r="D16">
            <v>18.399999999999999</v>
          </cell>
          <cell r="E16">
            <v>57.416666666666664</v>
          </cell>
          <cell r="F16">
            <v>82</v>
          </cell>
          <cell r="G16">
            <v>31</v>
          </cell>
          <cell r="H16">
            <v>18.36</v>
          </cell>
          <cell r="I16" t="str">
            <v>L</v>
          </cell>
          <cell r="J16">
            <v>34.92</v>
          </cell>
          <cell r="K16">
            <v>0</v>
          </cell>
        </row>
        <row r="17">
          <cell r="B17">
            <v>24.712500000000002</v>
          </cell>
          <cell r="C17">
            <v>31.3</v>
          </cell>
          <cell r="D17">
            <v>19.100000000000001</v>
          </cell>
          <cell r="E17">
            <v>52.208333333333336</v>
          </cell>
          <cell r="F17">
            <v>76</v>
          </cell>
          <cell r="G17">
            <v>31</v>
          </cell>
          <cell r="H17">
            <v>19.079999999999998</v>
          </cell>
          <cell r="I17" t="str">
            <v>NE</v>
          </cell>
          <cell r="J17">
            <v>36.36</v>
          </cell>
          <cell r="K17">
            <v>0</v>
          </cell>
        </row>
        <row r="18">
          <cell r="B18">
            <v>24.033333333333331</v>
          </cell>
          <cell r="C18">
            <v>31.8</v>
          </cell>
          <cell r="D18">
            <v>19.3</v>
          </cell>
          <cell r="E18">
            <v>60</v>
          </cell>
          <cell r="F18">
            <v>81</v>
          </cell>
          <cell r="G18">
            <v>32</v>
          </cell>
          <cell r="H18">
            <v>17.64</v>
          </cell>
          <cell r="I18" t="str">
            <v>SE</v>
          </cell>
          <cell r="J18">
            <v>26.64</v>
          </cell>
          <cell r="K18">
            <v>0</v>
          </cell>
        </row>
        <row r="19">
          <cell r="B19">
            <v>24.487500000000001</v>
          </cell>
          <cell r="C19">
            <v>32.1</v>
          </cell>
          <cell r="D19">
            <v>18.8</v>
          </cell>
          <cell r="E19">
            <v>65.625</v>
          </cell>
          <cell r="F19">
            <v>91</v>
          </cell>
          <cell r="G19">
            <v>37</v>
          </cell>
          <cell r="H19">
            <v>17.28</v>
          </cell>
          <cell r="I19" t="str">
            <v>L</v>
          </cell>
          <cell r="J19">
            <v>30.96</v>
          </cell>
          <cell r="K19">
            <v>0</v>
          </cell>
        </row>
        <row r="20">
          <cell r="B20">
            <v>24.666666666666668</v>
          </cell>
          <cell r="C20">
            <v>28.6</v>
          </cell>
          <cell r="D20">
            <v>22.1</v>
          </cell>
          <cell r="E20">
            <v>68.791666666666671</v>
          </cell>
          <cell r="F20">
            <v>86</v>
          </cell>
          <cell r="G20">
            <v>55</v>
          </cell>
          <cell r="H20">
            <v>14.76</v>
          </cell>
          <cell r="I20" t="str">
            <v>S</v>
          </cell>
          <cell r="J20">
            <v>28.8</v>
          </cell>
          <cell r="K20">
            <v>0.2</v>
          </cell>
        </row>
        <row r="21">
          <cell r="B21">
            <v>20.125000000000004</v>
          </cell>
          <cell r="C21">
            <v>26.8</v>
          </cell>
          <cell r="D21">
            <v>16.899999999999999</v>
          </cell>
          <cell r="E21">
            <v>86.583333333333329</v>
          </cell>
          <cell r="F21">
            <v>96</v>
          </cell>
          <cell r="G21">
            <v>62</v>
          </cell>
          <cell r="H21">
            <v>17.64</v>
          </cell>
          <cell r="I21" t="str">
            <v>SO</v>
          </cell>
          <cell r="J21">
            <v>29.880000000000003</v>
          </cell>
          <cell r="K21">
            <v>0</v>
          </cell>
        </row>
        <row r="22">
          <cell r="B22">
            <v>21.099999999999998</v>
          </cell>
          <cell r="C22">
            <v>27.4</v>
          </cell>
          <cell r="D22">
            <v>16</v>
          </cell>
          <cell r="E22">
            <v>73.083333333333329</v>
          </cell>
          <cell r="F22">
            <v>90</v>
          </cell>
          <cell r="G22">
            <v>50</v>
          </cell>
          <cell r="H22">
            <v>22.32</v>
          </cell>
          <cell r="I22" t="str">
            <v>SE</v>
          </cell>
          <cell r="J22">
            <v>33.840000000000003</v>
          </cell>
          <cell r="K22">
            <v>0</v>
          </cell>
        </row>
        <row r="23">
          <cell r="B23">
            <v>23.129166666666666</v>
          </cell>
          <cell r="C23">
            <v>30.1</v>
          </cell>
          <cell r="D23">
            <v>18.2</v>
          </cell>
          <cell r="E23">
            <v>71.5</v>
          </cell>
          <cell r="F23">
            <v>92</v>
          </cell>
          <cell r="G23">
            <v>46</v>
          </cell>
          <cell r="H23">
            <v>18.720000000000002</v>
          </cell>
          <cell r="I23" t="str">
            <v>SE</v>
          </cell>
          <cell r="J23">
            <v>33.840000000000003</v>
          </cell>
          <cell r="K23">
            <v>0</v>
          </cell>
        </row>
        <row r="24">
          <cell r="B24">
            <v>24.887500000000003</v>
          </cell>
          <cell r="C24">
            <v>31.3</v>
          </cell>
          <cell r="D24">
            <v>20</v>
          </cell>
          <cell r="E24">
            <v>65.583333333333329</v>
          </cell>
          <cell r="F24">
            <v>90</v>
          </cell>
          <cell r="G24">
            <v>36</v>
          </cell>
          <cell r="H24">
            <v>14.04</v>
          </cell>
          <cell r="I24" t="str">
            <v>L</v>
          </cell>
          <cell r="J24">
            <v>23.400000000000002</v>
          </cell>
          <cell r="K24">
            <v>0</v>
          </cell>
        </row>
        <row r="25">
          <cell r="B25">
            <v>24.958333333333332</v>
          </cell>
          <cell r="C25">
            <v>31.8</v>
          </cell>
          <cell r="D25">
            <v>20.6</v>
          </cell>
          <cell r="E25">
            <v>65.375</v>
          </cell>
          <cell r="F25">
            <v>87</v>
          </cell>
          <cell r="G25">
            <v>36</v>
          </cell>
          <cell r="H25">
            <v>16.559999999999999</v>
          </cell>
          <cell r="I25" t="str">
            <v>SE</v>
          </cell>
          <cell r="J25">
            <v>26.64</v>
          </cell>
          <cell r="K25">
            <v>0</v>
          </cell>
        </row>
        <row r="26">
          <cell r="B26">
            <v>22.787499999999998</v>
          </cell>
          <cell r="C26">
            <v>26.8</v>
          </cell>
          <cell r="D26">
            <v>19.7</v>
          </cell>
          <cell r="E26">
            <v>75.291666666666671</v>
          </cell>
          <cell r="F26">
            <v>89</v>
          </cell>
          <cell r="G26">
            <v>54</v>
          </cell>
          <cell r="H26">
            <v>20.52</v>
          </cell>
          <cell r="I26" t="str">
            <v>SE</v>
          </cell>
          <cell r="J26">
            <v>35.64</v>
          </cell>
          <cell r="K26">
            <v>0</v>
          </cell>
        </row>
        <row r="27">
          <cell r="B27">
            <v>21.516666666666666</v>
          </cell>
          <cell r="C27">
            <v>26</v>
          </cell>
          <cell r="D27">
            <v>18.2</v>
          </cell>
          <cell r="E27">
            <v>79.25</v>
          </cell>
          <cell r="F27">
            <v>95</v>
          </cell>
          <cell r="G27">
            <v>53</v>
          </cell>
          <cell r="H27">
            <v>18.36</v>
          </cell>
          <cell r="I27" t="str">
            <v>L</v>
          </cell>
          <cell r="J27">
            <v>27.720000000000002</v>
          </cell>
          <cell r="K27">
            <v>0</v>
          </cell>
        </row>
        <row r="28">
          <cell r="B28">
            <v>19.037500000000001</v>
          </cell>
          <cell r="C28">
            <v>21.9</v>
          </cell>
          <cell r="D28">
            <v>17.600000000000001</v>
          </cell>
          <cell r="E28">
            <v>85.5</v>
          </cell>
          <cell r="F28">
            <v>93</v>
          </cell>
          <cell r="G28">
            <v>71</v>
          </cell>
          <cell r="H28">
            <v>19.079999999999998</v>
          </cell>
          <cell r="I28" t="str">
            <v>SE</v>
          </cell>
          <cell r="J28">
            <v>29.880000000000003</v>
          </cell>
          <cell r="K28">
            <v>0.4</v>
          </cell>
        </row>
        <row r="29">
          <cell r="B29">
            <v>18.733333333333334</v>
          </cell>
          <cell r="C29">
            <v>24.2</v>
          </cell>
          <cell r="D29">
            <v>13.3</v>
          </cell>
          <cell r="E29">
            <v>80.25</v>
          </cell>
          <cell r="F29">
            <v>96</v>
          </cell>
          <cell r="G29">
            <v>53</v>
          </cell>
          <cell r="H29">
            <v>16.2</v>
          </cell>
          <cell r="I29" t="str">
            <v>SE</v>
          </cell>
          <cell r="J29">
            <v>31.680000000000003</v>
          </cell>
          <cell r="K29">
            <v>0.2</v>
          </cell>
        </row>
        <row r="30">
          <cell r="B30">
            <v>19.875</v>
          </cell>
          <cell r="C30">
            <v>25.8</v>
          </cell>
          <cell r="D30">
            <v>14.5</v>
          </cell>
          <cell r="E30">
            <v>68</v>
          </cell>
          <cell r="F30">
            <v>84</v>
          </cell>
          <cell r="G30">
            <v>47</v>
          </cell>
          <cell r="H30">
            <v>20.88</v>
          </cell>
          <cell r="I30" t="str">
            <v>L</v>
          </cell>
          <cell r="J30">
            <v>35.64</v>
          </cell>
          <cell r="K30">
            <v>0</v>
          </cell>
        </row>
        <row r="31">
          <cell r="B31">
            <v>21.00416666666667</v>
          </cell>
          <cell r="C31">
            <v>25.3</v>
          </cell>
          <cell r="D31">
            <v>18.399999999999999</v>
          </cell>
          <cell r="E31">
            <v>81.416666666666671</v>
          </cell>
          <cell r="F31">
            <v>94</v>
          </cell>
          <cell r="G31">
            <v>64</v>
          </cell>
          <cell r="H31">
            <v>17.28</v>
          </cell>
          <cell r="I31" t="str">
            <v>NE</v>
          </cell>
          <cell r="J31">
            <v>29.16</v>
          </cell>
          <cell r="K31">
            <v>3.8</v>
          </cell>
        </row>
        <row r="32">
          <cell r="B32">
            <v>20.620833333333334</v>
          </cell>
          <cell r="C32">
            <v>24.3</v>
          </cell>
          <cell r="D32">
            <v>18.5</v>
          </cell>
          <cell r="E32">
            <v>89.958333333333329</v>
          </cell>
          <cell r="F32">
            <v>95</v>
          </cell>
          <cell r="G32">
            <v>72</v>
          </cell>
          <cell r="H32">
            <v>23.400000000000002</v>
          </cell>
          <cell r="I32" t="str">
            <v>L</v>
          </cell>
          <cell r="J32">
            <v>36.36</v>
          </cell>
          <cell r="K32">
            <v>8.6</v>
          </cell>
        </row>
        <row r="33">
          <cell r="B33">
            <v>21.862500000000001</v>
          </cell>
          <cell r="C33">
            <v>30.7</v>
          </cell>
          <cell r="D33">
            <v>17.7</v>
          </cell>
          <cell r="E33">
            <v>82.791666666666671</v>
          </cell>
          <cell r="F33">
            <v>95</v>
          </cell>
          <cell r="G33">
            <v>51</v>
          </cell>
          <cell r="H33">
            <v>23.040000000000003</v>
          </cell>
          <cell r="I33" t="str">
            <v>L</v>
          </cell>
          <cell r="J33">
            <v>43.56</v>
          </cell>
          <cell r="K33">
            <v>10.6</v>
          </cell>
        </row>
        <row r="34">
          <cell r="B34">
            <v>21.041666666666671</v>
          </cell>
          <cell r="C34">
            <v>25</v>
          </cell>
          <cell r="D34">
            <v>17.5</v>
          </cell>
          <cell r="E34">
            <v>78.833333333333329</v>
          </cell>
          <cell r="F34">
            <v>95</v>
          </cell>
          <cell r="G34">
            <v>58</v>
          </cell>
          <cell r="H34">
            <v>16.559999999999999</v>
          </cell>
          <cell r="I34" t="str">
            <v>SO</v>
          </cell>
          <cell r="J34">
            <v>151.20000000000002</v>
          </cell>
          <cell r="K34">
            <v>31.8</v>
          </cell>
        </row>
        <row r="35">
          <cell r="B35">
            <v>19.576000000000001</v>
          </cell>
          <cell r="C35">
            <v>25.5</v>
          </cell>
          <cell r="D35">
            <v>14.9</v>
          </cell>
          <cell r="E35">
            <v>73.040000000000006</v>
          </cell>
          <cell r="F35">
            <v>91</v>
          </cell>
          <cell r="G35">
            <v>58</v>
          </cell>
          <cell r="H35">
            <v>25.92</v>
          </cell>
          <cell r="I35" t="str">
            <v>S</v>
          </cell>
          <cell r="J35">
            <v>39.6</v>
          </cell>
          <cell r="K35">
            <v>0</v>
          </cell>
        </row>
        <row r="36">
          <cell r="I36" t="str">
            <v>L</v>
          </cell>
        </row>
      </sheetData>
      <sheetData sheetId="3">
        <row r="5">
          <cell r="B5">
            <v>23.141666666666666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27.35217391304348</v>
          </cell>
        </row>
      </sheetData>
      <sheetData sheetId="4">
        <row r="5">
          <cell r="B5">
            <v>24.112500000000001</v>
          </cell>
          <cell r="C5">
            <v>33.700000000000003</v>
          </cell>
          <cell r="D5">
            <v>15.8</v>
          </cell>
          <cell r="E5">
            <v>41.916666666666664</v>
          </cell>
          <cell r="F5">
            <v>80</v>
          </cell>
          <cell r="G5" t="str">
            <v>**</v>
          </cell>
          <cell r="H5">
            <v>10.44</v>
          </cell>
          <cell r="I5" t="str">
            <v>NE</v>
          </cell>
          <cell r="J5">
            <v>27</v>
          </cell>
          <cell r="K5">
            <v>0.2</v>
          </cell>
        </row>
        <row r="6">
          <cell r="B6">
            <v>24.891666666666666</v>
          </cell>
          <cell r="C6">
            <v>34.299999999999997</v>
          </cell>
          <cell r="D6">
            <v>16.7</v>
          </cell>
          <cell r="E6">
            <v>54.083333333333336</v>
          </cell>
          <cell r="F6">
            <v>83</v>
          </cell>
          <cell r="G6">
            <v>19</v>
          </cell>
          <cell r="H6">
            <v>14.4</v>
          </cell>
          <cell r="I6" t="str">
            <v>NE</v>
          </cell>
          <cell r="J6">
            <v>35.28</v>
          </cell>
          <cell r="K6">
            <v>0</v>
          </cell>
        </row>
        <row r="7">
          <cell r="B7">
            <v>25.387499999999992</v>
          </cell>
          <cell r="C7">
            <v>34.700000000000003</v>
          </cell>
          <cell r="D7">
            <v>19.7</v>
          </cell>
          <cell r="E7">
            <v>64.166666666666671</v>
          </cell>
          <cell r="F7">
            <v>87</v>
          </cell>
          <cell r="G7">
            <v>26</v>
          </cell>
          <cell r="H7">
            <v>11.879999999999999</v>
          </cell>
          <cell r="I7" t="str">
            <v>NE</v>
          </cell>
          <cell r="J7">
            <v>36</v>
          </cell>
          <cell r="K7">
            <v>0</v>
          </cell>
        </row>
        <row r="8">
          <cell r="B8">
            <v>25.675000000000001</v>
          </cell>
          <cell r="C8">
            <v>33.9</v>
          </cell>
          <cell r="D8">
            <v>19.899999999999999</v>
          </cell>
          <cell r="E8">
            <v>66.958333333333329</v>
          </cell>
          <cell r="F8">
            <v>86</v>
          </cell>
          <cell r="G8">
            <v>39</v>
          </cell>
          <cell r="H8">
            <v>17.64</v>
          </cell>
          <cell r="I8" t="str">
            <v>NE</v>
          </cell>
          <cell r="J8">
            <v>32.04</v>
          </cell>
          <cell r="K8">
            <v>0</v>
          </cell>
        </row>
        <row r="9">
          <cell r="B9">
            <v>21.404166666666669</v>
          </cell>
          <cell r="C9">
            <v>25</v>
          </cell>
          <cell r="D9">
            <v>19</v>
          </cell>
          <cell r="E9">
            <v>83.875</v>
          </cell>
          <cell r="F9">
            <v>91</v>
          </cell>
          <cell r="G9">
            <v>74</v>
          </cell>
          <cell r="H9">
            <v>19.8</v>
          </cell>
          <cell r="I9" t="str">
            <v>S</v>
          </cell>
          <cell r="J9">
            <v>38.880000000000003</v>
          </cell>
          <cell r="K9">
            <v>37.000000000000007</v>
          </cell>
        </row>
        <row r="10">
          <cell r="B10">
            <v>19.666666666666668</v>
          </cell>
          <cell r="C10">
            <v>27.2</v>
          </cell>
          <cell r="D10">
            <v>14.7</v>
          </cell>
          <cell r="E10">
            <v>72.458333333333329</v>
          </cell>
          <cell r="F10">
            <v>93</v>
          </cell>
          <cell r="G10">
            <v>22</v>
          </cell>
          <cell r="H10">
            <v>10.08</v>
          </cell>
          <cell r="I10" t="str">
            <v>S</v>
          </cell>
          <cell r="J10">
            <v>19.8</v>
          </cell>
          <cell r="K10">
            <v>0.2</v>
          </cell>
        </row>
        <row r="11">
          <cell r="B11">
            <v>16.712499999999999</v>
          </cell>
          <cell r="C11">
            <v>26.5</v>
          </cell>
          <cell r="D11">
            <v>9</v>
          </cell>
          <cell r="E11">
            <v>70.416666666666671</v>
          </cell>
          <cell r="F11">
            <v>93</v>
          </cell>
          <cell r="G11">
            <v>25</v>
          </cell>
          <cell r="H11">
            <v>15.840000000000002</v>
          </cell>
          <cell r="I11" t="str">
            <v>S</v>
          </cell>
          <cell r="J11">
            <v>28.8</v>
          </cell>
          <cell r="K11">
            <v>0.2</v>
          </cell>
        </row>
        <row r="12">
          <cell r="B12">
            <v>16.091666666666665</v>
          </cell>
          <cell r="C12">
            <v>27.2</v>
          </cell>
          <cell r="D12">
            <v>7.8</v>
          </cell>
          <cell r="E12">
            <v>72.333333333333329</v>
          </cell>
          <cell r="F12">
            <v>94</v>
          </cell>
          <cell r="G12">
            <v>28</v>
          </cell>
          <cell r="H12">
            <v>9</v>
          </cell>
          <cell r="I12" t="str">
            <v>NE</v>
          </cell>
          <cell r="J12">
            <v>19.440000000000001</v>
          </cell>
          <cell r="K12">
            <v>0.2</v>
          </cell>
        </row>
        <row r="13">
          <cell r="B13">
            <v>17.437499999999996</v>
          </cell>
          <cell r="C13">
            <v>29.6</v>
          </cell>
          <cell r="D13">
            <v>7.7</v>
          </cell>
          <cell r="E13">
            <v>67.625</v>
          </cell>
          <cell r="F13">
            <v>93</v>
          </cell>
          <cell r="G13">
            <v>23</v>
          </cell>
          <cell r="H13">
            <v>9</v>
          </cell>
          <cell r="I13" t="str">
            <v>NE</v>
          </cell>
          <cell r="J13">
            <v>23.400000000000002</v>
          </cell>
          <cell r="K13">
            <v>0.2</v>
          </cell>
        </row>
        <row r="14">
          <cell r="B14">
            <v>19.379166666666666</v>
          </cell>
          <cell r="C14">
            <v>30.8</v>
          </cell>
          <cell r="D14">
            <v>9.4</v>
          </cell>
          <cell r="E14">
            <v>63.833333333333336</v>
          </cell>
          <cell r="F14">
            <v>92</v>
          </cell>
          <cell r="G14">
            <v>25</v>
          </cell>
          <cell r="H14">
            <v>9.7200000000000006</v>
          </cell>
          <cell r="I14" t="str">
            <v>NE</v>
          </cell>
          <cell r="J14">
            <v>26.28</v>
          </cell>
          <cell r="K14">
            <v>0.2</v>
          </cell>
        </row>
        <row r="15">
          <cell r="B15">
            <v>21.962500000000002</v>
          </cell>
          <cell r="C15">
            <v>32.700000000000003</v>
          </cell>
          <cell r="D15">
            <v>13</v>
          </cell>
          <cell r="E15">
            <v>60.541666666666664</v>
          </cell>
          <cell r="F15">
            <v>89</v>
          </cell>
          <cell r="G15">
            <v>28</v>
          </cell>
          <cell r="H15">
            <v>10.08</v>
          </cell>
          <cell r="I15" t="str">
            <v>NE</v>
          </cell>
          <cell r="J15">
            <v>23.040000000000003</v>
          </cell>
          <cell r="K15">
            <v>0</v>
          </cell>
        </row>
        <row r="16">
          <cell r="B16">
            <v>21.645833333333332</v>
          </cell>
          <cell r="C16">
            <v>25.9</v>
          </cell>
          <cell r="D16">
            <v>17</v>
          </cell>
          <cell r="E16">
            <v>74.125</v>
          </cell>
          <cell r="F16">
            <v>90</v>
          </cell>
          <cell r="G16">
            <v>53</v>
          </cell>
          <cell r="H16">
            <v>7.9200000000000008</v>
          </cell>
          <cell r="I16" t="str">
            <v>NE</v>
          </cell>
          <cell r="J16">
            <v>23.400000000000002</v>
          </cell>
          <cell r="K16">
            <v>1.5999999999999999</v>
          </cell>
        </row>
        <row r="17">
          <cell r="B17">
            <v>22.841666666666665</v>
          </cell>
          <cell r="C17">
            <v>30.8</v>
          </cell>
          <cell r="D17">
            <v>19.899999999999999</v>
          </cell>
          <cell r="E17">
            <v>85.541666666666671</v>
          </cell>
          <cell r="F17">
            <v>91</v>
          </cell>
          <cell r="G17">
            <v>59</v>
          </cell>
          <cell r="H17">
            <v>9</v>
          </cell>
          <cell r="I17" t="str">
            <v>NE</v>
          </cell>
          <cell r="J17">
            <v>33.480000000000004</v>
          </cell>
          <cell r="K17">
            <v>22.999999999999996</v>
          </cell>
        </row>
        <row r="18">
          <cell r="B18">
            <v>23.954166666666666</v>
          </cell>
          <cell r="C18">
            <v>31.2</v>
          </cell>
          <cell r="D18">
            <v>20.399999999999999</v>
          </cell>
          <cell r="E18">
            <v>81.208333333333329</v>
          </cell>
          <cell r="F18">
            <v>91</v>
          </cell>
          <cell r="G18">
            <v>57</v>
          </cell>
          <cell r="H18">
            <v>10.8</v>
          </cell>
          <cell r="I18" t="str">
            <v>NE</v>
          </cell>
          <cell r="J18">
            <v>25.2</v>
          </cell>
          <cell r="K18">
            <v>19.600000000000001</v>
          </cell>
        </row>
        <row r="19">
          <cell r="B19">
            <v>25.462500000000006</v>
          </cell>
          <cell r="C19">
            <v>32.200000000000003</v>
          </cell>
          <cell r="D19">
            <v>20.8</v>
          </cell>
          <cell r="E19">
            <v>72.083333333333329</v>
          </cell>
          <cell r="F19">
            <v>86</v>
          </cell>
          <cell r="G19">
            <v>47</v>
          </cell>
          <cell r="H19">
            <v>16.559999999999999</v>
          </cell>
          <cell r="I19" t="str">
            <v>N</v>
          </cell>
          <cell r="J19">
            <v>34.92</v>
          </cell>
          <cell r="K19">
            <v>0</v>
          </cell>
        </row>
        <row r="20">
          <cell r="B20">
            <v>17.504166666666666</v>
          </cell>
          <cell r="C20">
            <v>26.8</v>
          </cell>
          <cell r="D20">
            <v>13.9</v>
          </cell>
          <cell r="E20">
            <v>87.416666666666671</v>
          </cell>
          <cell r="F20">
            <v>91</v>
          </cell>
          <cell r="G20">
            <v>70</v>
          </cell>
          <cell r="H20">
            <v>25.56</v>
          </cell>
          <cell r="I20" t="str">
            <v>SO</v>
          </cell>
          <cell r="J20">
            <v>48.96</v>
          </cell>
          <cell r="K20">
            <v>77.400000000000006</v>
          </cell>
        </row>
        <row r="21">
          <cell r="B21">
            <v>16.583333333333332</v>
          </cell>
          <cell r="C21">
            <v>24.1</v>
          </cell>
          <cell r="D21">
            <v>12.6</v>
          </cell>
          <cell r="E21">
            <v>74.791666666666671</v>
          </cell>
          <cell r="F21">
            <v>89</v>
          </cell>
          <cell r="G21">
            <v>57</v>
          </cell>
          <cell r="H21">
            <v>11.520000000000001</v>
          </cell>
          <cell r="I21" t="str">
            <v>SO</v>
          </cell>
          <cell r="J21">
            <v>23.040000000000003</v>
          </cell>
          <cell r="K21">
            <v>0.2</v>
          </cell>
        </row>
        <row r="22">
          <cell r="B22">
            <v>20.920833333333331</v>
          </cell>
          <cell r="C22">
            <v>30.4</v>
          </cell>
          <cell r="D22">
            <v>14.8</v>
          </cell>
          <cell r="E22">
            <v>79.833333333333329</v>
          </cell>
          <cell r="F22">
            <v>93</v>
          </cell>
          <cell r="G22">
            <v>50</v>
          </cell>
          <cell r="H22">
            <v>5.04</v>
          </cell>
          <cell r="I22" t="str">
            <v>NE</v>
          </cell>
          <cell r="J22">
            <v>16.2</v>
          </cell>
          <cell r="K22">
            <v>0</v>
          </cell>
        </row>
        <row r="23">
          <cell r="B23">
            <v>23.3125</v>
          </cell>
          <cell r="C23">
            <v>31.1</v>
          </cell>
          <cell r="D23">
            <v>16.7</v>
          </cell>
          <cell r="E23">
            <v>76.125</v>
          </cell>
          <cell r="F23">
            <v>92</v>
          </cell>
          <cell r="G23">
            <v>47</v>
          </cell>
          <cell r="H23">
            <v>11.520000000000001</v>
          </cell>
          <cell r="I23" t="str">
            <v>NE</v>
          </cell>
          <cell r="J23">
            <v>25.2</v>
          </cell>
          <cell r="K23">
            <v>0</v>
          </cell>
        </row>
        <row r="24">
          <cell r="B24">
            <v>21.15</v>
          </cell>
          <cell r="C24">
            <v>23.9</v>
          </cell>
          <cell r="D24">
            <v>18.7</v>
          </cell>
          <cell r="E24">
            <v>86.958333333333329</v>
          </cell>
          <cell r="F24">
            <v>92</v>
          </cell>
          <cell r="G24">
            <v>76</v>
          </cell>
          <cell r="H24">
            <v>11.879999999999999</v>
          </cell>
          <cell r="I24" t="str">
            <v>SO</v>
          </cell>
          <cell r="J24">
            <v>23.040000000000003</v>
          </cell>
          <cell r="K24">
            <v>0.2</v>
          </cell>
        </row>
        <row r="25">
          <cell r="B25">
            <v>21.729166666666668</v>
          </cell>
          <cell r="C25">
            <v>29.7</v>
          </cell>
          <cell r="D25">
            <v>18</v>
          </cell>
          <cell r="E25">
            <v>81.541666666666671</v>
          </cell>
          <cell r="F25">
            <v>93</v>
          </cell>
          <cell r="G25">
            <v>54</v>
          </cell>
          <cell r="H25">
            <v>10.8</v>
          </cell>
          <cell r="I25" t="str">
            <v>SO</v>
          </cell>
          <cell r="J25">
            <v>19.8</v>
          </cell>
          <cell r="K25">
            <v>0.2</v>
          </cell>
        </row>
        <row r="26">
          <cell r="B26">
            <v>21.762499999999999</v>
          </cell>
          <cell r="C26">
            <v>26.6</v>
          </cell>
          <cell r="D26">
            <v>20</v>
          </cell>
          <cell r="E26">
            <v>85.708333333333329</v>
          </cell>
          <cell r="F26">
            <v>92</v>
          </cell>
          <cell r="G26">
            <v>67</v>
          </cell>
          <cell r="H26">
            <v>11.879999999999999</v>
          </cell>
          <cell r="I26" t="str">
            <v>SO</v>
          </cell>
          <cell r="J26">
            <v>27.720000000000002</v>
          </cell>
          <cell r="K26">
            <v>0.2</v>
          </cell>
        </row>
        <row r="27">
          <cell r="B27">
            <v>19.133333333333329</v>
          </cell>
          <cell r="C27">
            <v>21.6</v>
          </cell>
          <cell r="D27">
            <v>16.899999999999999</v>
          </cell>
          <cell r="E27">
            <v>89.333333333333329</v>
          </cell>
          <cell r="F27">
            <v>93</v>
          </cell>
          <cell r="G27">
            <v>84</v>
          </cell>
          <cell r="H27">
            <v>11.16</v>
          </cell>
          <cell r="I27" t="str">
            <v>SO</v>
          </cell>
          <cell r="J27">
            <v>23.400000000000002</v>
          </cell>
          <cell r="K27">
            <v>0.2</v>
          </cell>
        </row>
        <row r="28">
          <cell r="B28">
            <v>16.737500000000001</v>
          </cell>
          <cell r="C28">
            <v>18.7</v>
          </cell>
          <cell r="D28">
            <v>15.7</v>
          </cell>
          <cell r="E28">
            <v>89.166666666666671</v>
          </cell>
          <cell r="F28">
            <v>93</v>
          </cell>
          <cell r="G28">
            <v>80</v>
          </cell>
          <cell r="H28">
            <v>11.879999999999999</v>
          </cell>
          <cell r="I28" t="str">
            <v>SO</v>
          </cell>
          <cell r="J28">
            <v>20.88</v>
          </cell>
          <cell r="K28">
            <v>0.60000000000000009</v>
          </cell>
        </row>
        <row r="29">
          <cell r="B29">
            <v>18.683333333333326</v>
          </cell>
          <cell r="C29">
            <v>25.2</v>
          </cell>
          <cell r="D29">
            <v>16</v>
          </cell>
          <cell r="E29">
            <v>82.791666666666671</v>
          </cell>
          <cell r="F29">
            <v>92</v>
          </cell>
          <cell r="G29">
            <v>55</v>
          </cell>
          <cell r="H29">
            <v>7.9200000000000008</v>
          </cell>
          <cell r="I29" t="str">
            <v>S</v>
          </cell>
          <cell r="J29">
            <v>15.840000000000002</v>
          </cell>
          <cell r="K29">
            <v>0</v>
          </cell>
        </row>
        <row r="30">
          <cell r="B30">
            <v>19.808333333333334</v>
          </cell>
          <cell r="C30">
            <v>27.8</v>
          </cell>
          <cell r="D30">
            <v>13.6</v>
          </cell>
          <cell r="E30">
            <v>77.625</v>
          </cell>
          <cell r="F30">
            <v>94</v>
          </cell>
          <cell r="G30">
            <v>48</v>
          </cell>
          <cell r="H30">
            <v>10.8</v>
          </cell>
          <cell r="I30" t="str">
            <v>NE</v>
          </cell>
          <cell r="J30">
            <v>28.8</v>
          </cell>
          <cell r="K30">
            <v>0.2</v>
          </cell>
        </row>
        <row r="31">
          <cell r="B31">
            <v>23.262499999999999</v>
          </cell>
          <cell r="C31">
            <v>29.4</v>
          </cell>
          <cell r="D31">
            <v>19.100000000000001</v>
          </cell>
          <cell r="E31">
            <v>79.208333333333329</v>
          </cell>
          <cell r="F31">
            <v>93</v>
          </cell>
          <cell r="G31">
            <v>54</v>
          </cell>
          <cell r="H31">
            <v>15.48</v>
          </cell>
          <cell r="I31" t="str">
            <v>NE</v>
          </cell>
          <cell r="J31">
            <v>34.56</v>
          </cell>
          <cell r="K31">
            <v>3.6</v>
          </cell>
        </row>
        <row r="32">
          <cell r="B32">
            <v>25.508333333333329</v>
          </cell>
          <cell r="C32">
            <v>31.2</v>
          </cell>
          <cell r="D32">
            <v>21.8</v>
          </cell>
          <cell r="E32">
            <v>74.291666666666671</v>
          </cell>
          <cell r="F32">
            <v>92</v>
          </cell>
          <cell r="G32">
            <v>50</v>
          </cell>
          <cell r="H32">
            <v>26.28</v>
          </cell>
          <cell r="I32" t="str">
            <v>N</v>
          </cell>
          <cell r="J32">
            <v>57.960000000000008</v>
          </cell>
          <cell r="K32">
            <v>0</v>
          </cell>
        </row>
        <row r="33">
          <cell r="B33">
            <v>25.458333333333329</v>
          </cell>
          <cell r="C33">
            <v>30.7</v>
          </cell>
          <cell r="D33">
            <v>22.5</v>
          </cell>
          <cell r="E33">
            <v>76.333333333333329</v>
          </cell>
          <cell r="F33">
            <v>89</v>
          </cell>
          <cell r="G33">
            <v>54</v>
          </cell>
          <cell r="H33">
            <v>20.16</v>
          </cell>
          <cell r="I33" t="str">
            <v>N</v>
          </cell>
          <cell r="J33">
            <v>45.36</v>
          </cell>
          <cell r="K33">
            <v>0</v>
          </cell>
        </row>
        <row r="34">
          <cell r="B34">
            <v>19.441666666666663</v>
          </cell>
          <cell r="C34">
            <v>24.1</v>
          </cell>
          <cell r="D34">
            <v>13.4</v>
          </cell>
          <cell r="E34">
            <v>71.125</v>
          </cell>
          <cell r="F34">
            <v>94</v>
          </cell>
          <cell r="G34">
            <v>27</v>
          </cell>
          <cell r="H34">
            <v>17.64</v>
          </cell>
          <cell r="I34" t="str">
            <v>SE</v>
          </cell>
          <cell r="J34">
            <v>36.72</v>
          </cell>
          <cell r="K34">
            <v>0</v>
          </cell>
        </row>
        <row r="35">
          <cell r="B35">
            <v>16.837499999999999</v>
          </cell>
          <cell r="C35">
            <v>28.3</v>
          </cell>
          <cell r="D35">
            <v>8.1999999999999993</v>
          </cell>
          <cell r="E35">
            <v>79.541666666666671</v>
          </cell>
          <cell r="F35">
            <v>97</v>
          </cell>
          <cell r="G35">
            <v>52</v>
          </cell>
          <cell r="H35">
            <v>12.24</v>
          </cell>
          <cell r="I35" t="str">
            <v>NE</v>
          </cell>
          <cell r="J35">
            <v>30.6</v>
          </cell>
          <cell r="K35">
            <v>0.2</v>
          </cell>
        </row>
        <row r="36">
          <cell r="I36" t="str">
            <v>NE</v>
          </cell>
        </row>
      </sheetData>
      <sheetData sheetId="5">
        <row r="5">
          <cell r="B5">
            <v>23.995833333333326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25.8125</v>
          </cell>
        </row>
      </sheetData>
      <sheetData sheetId="4">
        <row r="5">
          <cell r="B5">
            <v>25.045833333333331</v>
          </cell>
          <cell r="C5">
            <v>31.4</v>
          </cell>
          <cell r="D5">
            <v>19.899999999999999</v>
          </cell>
          <cell r="E5">
            <v>55.166666666666664</v>
          </cell>
          <cell r="F5">
            <v>73</v>
          </cell>
          <cell r="G5">
            <v>36</v>
          </cell>
          <cell r="H5">
            <v>15.840000000000002</v>
          </cell>
          <cell r="I5" t="str">
            <v>L</v>
          </cell>
          <cell r="J5">
            <v>28.44</v>
          </cell>
          <cell r="K5">
            <v>0</v>
          </cell>
        </row>
        <row r="6">
          <cell r="B6">
            <v>25.629166666666663</v>
          </cell>
          <cell r="C6">
            <v>32.4</v>
          </cell>
          <cell r="D6">
            <v>19.100000000000001</v>
          </cell>
          <cell r="E6">
            <v>57.125</v>
          </cell>
          <cell r="F6">
            <v>81</v>
          </cell>
          <cell r="G6">
            <v>34</v>
          </cell>
          <cell r="H6">
            <v>17.64</v>
          </cell>
          <cell r="I6" t="str">
            <v>NE</v>
          </cell>
          <cell r="J6">
            <v>28.8</v>
          </cell>
          <cell r="K6">
            <v>0</v>
          </cell>
        </row>
        <row r="7">
          <cell r="B7">
            <v>25.541666666666661</v>
          </cell>
          <cell r="C7">
            <v>32.200000000000003</v>
          </cell>
          <cell r="D7">
            <v>19.7</v>
          </cell>
          <cell r="E7">
            <v>58.708333333333336</v>
          </cell>
          <cell r="F7">
            <v>80</v>
          </cell>
          <cell r="G7">
            <v>33</v>
          </cell>
          <cell r="H7">
            <v>15.48</v>
          </cell>
          <cell r="I7" t="str">
            <v>L</v>
          </cell>
          <cell r="J7">
            <v>51.84</v>
          </cell>
          <cell r="K7">
            <v>0</v>
          </cell>
        </row>
        <row r="8">
          <cell r="B8">
            <v>24.716666666666665</v>
          </cell>
          <cell r="C8">
            <v>31.6</v>
          </cell>
          <cell r="D8">
            <v>18.5</v>
          </cell>
          <cell r="E8">
            <v>61.25</v>
          </cell>
          <cell r="F8">
            <v>85</v>
          </cell>
          <cell r="G8">
            <v>32</v>
          </cell>
          <cell r="H8">
            <v>16.559999999999999</v>
          </cell>
          <cell r="I8" t="str">
            <v>N</v>
          </cell>
          <cell r="J8">
            <v>33.480000000000004</v>
          </cell>
          <cell r="K8">
            <v>0</v>
          </cell>
        </row>
        <row r="9">
          <cell r="B9">
            <v>18.958333333333332</v>
          </cell>
          <cell r="C9">
            <v>23.4</v>
          </cell>
          <cell r="D9">
            <v>17.100000000000001</v>
          </cell>
          <cell r="E9">
            <v>84.958333333333329</v>
          </cell>
          <cell r="F9">
            <v>95</v>
          </cell>
          <cell r="G9">
            <v>64</v>
          </cell>
          <cell r="H9">
            <v>27.36</v>
          </cell>
          <cell r="I9" t="str">
            <v>L</v>
          </cell>
          <cell r="J9">
            <v>48.6</v>
          </cell>
          <cell r="K9">
            <v>7.4</v>
          </cell>
        </row>
        <row r="10">
          <cell r="B10">
            <v>19.470833333333331</v>
          </cell>
          <cell r="C10">
            <v>25.5</v>
          </cell>
          <cell r="D10">
            <v>16.100000000000001</v>
          </cell>
          <cell r="E10">
            <v>72.541666666666671</v>
          </cell>
          <cell r="F10">
            <v>96</v>
          </cell>
          <cell r="G10">
            <v>32</v>
          </cell>
          <cell r="H10">
            <v>17.28</v>
          </cell>
          <cell r="I10" t="str">
            <v>L</v>
          </cell>
          <cell r="J10">
            <v>30.240000000000002</v>
          </cell>
          <cell r="K10">
            <v>0.2</v>
          </cell>
        </row>
        <row r="11">
          <cell r="B11">
            <v>17.154166666666669</v>
          </cell>
          <cell r="C11">
            <v>24.5</v>
          </cell>
          <cell r="D11">
            <v>11.4</v>
          </cell>
          <cell r="E11">
            <v>60.041666666666664</v>
          </cell>
          <cell r="F11">
            <v>85</v>
          </cell>
          <cell r="G11">
            <v>28</v>
          </cell>
          <cell r="H11">
            <v>19.440000000000001</v>
          </cell>
          <cell r="I11" t="str">
            <v>SE</v>
          </cell>
          <cell r="J11">
            <v>35.64</v>
          </cell>
          <cell r="K11">
            <v>0</v>
          </cell>
        </row>
        <row r="12">
          <cell r="B12">
            <v>17.729166666666668</v>
          </cell>
          <cell r="C12">
            <v>26.7</v>
          </cell>
          <cell r="D12">
            <v>10.199999999999999</v>
          </cell>
          <cell r="E12">
            <v>53.083333333333336</v>
          </cell>
          <cell r="F12">
            <v>75</v>
          </cell>
          <cell r="G12">
            <v>24</v>
          </cell>
          <cell r="H12">
            <v>24.840000000000003</v>
          </cell>
          <cell r="I12" t="str">
            <v>SE</v>
          </cell>
          <cell r="J12">
            <v>41.4</v>
          </cell>
          <cell r="K12">
            <v>0</v>
          </cell>
        </row>
        <row r="13">
          <cell r="B13">
            <v>19.983333333333338</v>
          </cell>
          <cell r="C13">
            <v>28.7</v>
          </cell>
          <cell r="D13">
            <v>13.1</v>
          </cell>
          <cell r="E13">
            <v>49.708333333333336</v>
          </cell>
          <cell r="F13">
            <v>71</v>
          </cell>
          <cell r="G13">
            <v>19</v>
          </cell>
          <cell r="H13">
            <v>16.559999999999999</v>
          </cell>
          <cell r="I13" t="str">
            <v>L</v>
          </cell>
          <cell r="J13">
            <v>26.28</v>
          </cell>
          <cell r="K13">
            <v>0</v>
          </cell>
        </row>
        <row r="14">
          <cell r="B14">
            <v>21.308333333333334</v>
          </cell>
          <cell r="C14">
            <v>29.4</v>
          </cell>
          <cell r="D14">
            <v>15.3</v>
          </cell>
          <cell r="E14">
            <v>45.5</v>
          </cell>
          <cell r="F14">
            <v>63</v>
          </cell>
          <cell r="G14">
            <v>21</v>
          </cell>
          <cell r="H14">
            <v>20.88</v>
          </cell>
          <cell r="I14" t="str">
            <v>L</v>
          </cell>
          <cell r="J14">
            <v>36</v>
          </cell>
          <cell r="K14">
            <v>0</v>
          </cell>
        </row>
        <row r="15">
          <cell r="B15">
            <v>23.120833333333337</v>
          </cell>
          <cell r="C15">
            <v>31.1</v>
          </cell>
          <cell r="D15">
            <v>15.8</v>
          </cell>
          <cell r="E15">
            <v>45.416666666666664</v>
          </cell>
          <cell r="F15">
            <v>70</v>
          </cell>
          <cell r="G15">
            <v>26</v>
          </cell>
          <cell r="H15">
            <v>15.48</v>
          </cell>
          <cell r="I15" t="str">
            <v>L</v>
          </cell>
          <cell r="J15">
            <v>32.76</v>
          </cell>
          <cell r="K15">
            <v>0</v>
          </cell>
        </row>
        <row r="16">
          <cell r="B16">
            <v>24.033333333333335</v>
          </cell>
          <cell r="C16">
            <v>30.9</v>
          </cell>
          <cell r="D16">
            <v>19.100000000000001</v>
          </cell>
          <cell r="E16">
            <v>57.375</v>
          </cell>
          <cell r="F16">
            <v>74</v>
          </cell>
          <cell r="G16">
            <v>37</v>
          </cell>
          <cell r="H16">
            <v>18.720000000000002</v>
          </cell>
          <cell r="I16" t="str">
            <v>NE</v>
          </cell>
          <cell r="J16">
            <v>40.680000000000007</v>
          </cell>
          <cell r="K16">
            <v>0</v>
          </cell>
        </row>
        <row r="17">
          <cell r="B17">
            <v>24.570833333333336</v>
          </cell>
          <cell r="C17">
            <v>30.8</v>
          </cell>
          <cell r="D17">
            <v>20.6</v>
          </cell>
          <cell r="E17">
            <v>67.25</v>
          </cell>
          <cell r="F17">
            <v>87</v>
          </cell>
          <cell r="G17">
            <v>41</v>
          </cell>
          <cell r="H17">
            <v>16.559999999999999</v>
          </cell>
          <cell r="I17" t="str">
            <v>L</v>
          </cell>
          <cell r="J17">
            <v>32.76</v>
          </cell>
          <cell r="K17">
            <v>0</v>
          </cell>
        </row>
        <row r="18">
          <cell r="B18">
            <v>24.720833333333328</v>
          </cell>
          <cell r="C18">
            <v>30.5</v>
          </cell>
          <cell r="D18">
            <v>20.2</v>
          </cell>
          <cell r="E18">
            <v>60.416666666666664</v>
          </cell>
          <cell r="F18">
            <v>77</v>
          </cell>
          <cell r="G18">
            <v>39</v>
          </cell>
          <cell r="H18">
            <v>17.64</v>
          </cell>
          <cell r="I18" t="str">
            <v>N</v>
          </cell>
          <cell r="J18">
            <v>33.480000000000004</v>
          </cell>
          <cell r="K18">
            <v>0</v>
          </cell>
        </row>
        <row r="19">
          <cell r="B19">
            <v>24.966666666666665</v>
          </cell>
          <cell r="C19">
            <v>31.4</v>
          </cell>
          <cell r="D19">
            <v>20.8</v>
          </cell>
          <cell r="E19">
            <v>64.625</v>
          </cell>
          <cell r="F19">
            <v>79</v>
          </cell>
          <cell r="G19">
            <v>44</v>
          </cell>
          <cell r="H19">
            <v>18</v>
          </cell>
          <cell r="I19" t="str">
            <v>NE</v>
          </cell>
          <cell r="J19">
            <v>39.96</v>
          </cell>
          <cell r="K19">
            <v>0</v>
          </cell>
        </row>
        <row r="20">
          <cell r="B20">
            <v>22.162499999999998</v>
          </cell>
          <cell r="C20">
            <v>24.6</v>
          </cell>
          <cell r="D20">
            <v>20.399999999999999</v>
          </cell>
          <cell r="E20">
            <v>86.75</v>
          </cell>
          <cell r="F20">
            <v>93</v>
          </cell>
          <cell r="G20">
            <v>73</v>
          </cell>
          <cell r="H20">
            <v>10.8</v>
          </cell>
          <cell r="I20" t="str">
            <v>N</v>
          </cell>
          <cell r="J20">
            <v>17.64</v>
          </cell>
          <cell r="K20">
            <v>2.8000000000000003</v>
          </cell>
        </row>
        <row r="21">
          <cell r="B21">
            <v>20.775000000000006</v>
          </cell>
          <cell r="C21">
            <v>29</v>
          </cell>
          <cell r="D21">
            <v>15.2</v>
          </cell>
          <cell r="E21">
            <v>82.25</v>
          </cell>
          <cell r="F21">
            <v>96</v>
          </cell>
          <cell r="G21">
            <v>49</v>
          </cell>
          <cell r="H21">
            <v>16.920000000000002</v>
          </cell>
          <cell r="I21" t="str">
            <v>N</v>
          </cell>
          <cell r="J21">
            <v>32.04</v>
          </cell>
          <cell r="K21">
            <v>0</v>
          </cell>
        </row>
        <row r="22">
          <cell r="B22">
            <v>23.958333333333339</v>
          </cell>
          <cell r="C22">
            <v>31</v>
          </cell>
          <cell r="D22">
            <v>19.899999999999999</v>
          </cell>
          <cell r="E22">
            <v>69.833333333333329</v>
          </cell>
          <cell r="F22">
            <v>89</v>
          </cell>
          <cell r="G22">
            <v>42</v>
          </cell>
          <cell r="H22">
            <v>23.400000000000002</v>
          </cell>
          <cell r="I22" t="str">
            <v>L</v>
          </cell>
          <cell r="J22">
            <v>37.800000000000004</v>
          </cell>
          <cell r="K22">
            <v>0</v>
          </cell>
        </row>
        <row r="23">
          <cell r="B23">
            <v>25.033333333333335</v>
          </cell>
          <cell r="C23">
            <v>31.6</v>
          </cell>
          <cell r="D23">
            <v>21.2</v>
          </cell>
          <cell r="E23">
            <v>63.125</v>
          </cell>
          <cell r="F23">
            <v>81</v>
          </cell>
          <cell r="G23">
            <v>37</v>
          </cell>
          <cell r="H23">
            <v>21.96</v>
          </cell>
          <cell r="I23" t="str">
            <v>L</v>
          </cell>
          <cell r="J23">
            <v>38.519999999999996</v>
          </cell>
          <cell r="K23">
            <v>0</v>
          </cell>
        </row>
        <row r="24">
          <cell r="B24">
            <v>24.870833333333334</v>
          </cell>
          <cell r="C24">
            <v>31.5</v>
          </cell>
          <cell r="D24">
            <v>19.3</v>
          </cell>
          <cell r="E24">
            <v>67.791666666666671</v>
          </cell>
          <cell r="F24">
            <v>92</v>
          </cell>
          <cell r="G24">
            <v>34</v>
          </cell>
          <cell r="H24">
            <v>16.920000000000002</v>
          </cell>
          <cell r="I24" t="str">
            <v>L</v>
          </cell>
          <cell r="J24">
            <v>28.44</v>
          </cell>
          <cell r="K24">
            <v>0</v>
          </cell>
        </row>
        <row r="25">
          <cell r="B25">
            <v>24.441666666666663</v>
          </cell>
          <cell r="C25">
            <v>31.1</v>
          </cell>
          <cell r="D25">
            <v>19.2</v>
          </cell>
          <cell r="E25">
            <v>68.5</v>
          </cell>
          <cell r="F25">
            <v>90</v>
          </cell>
          <cell r="G25">
            <v>38</v>
          </cell>
          <cell r="H25">
            <v>14.04</v>
          </cell>
          <cell r="I25" t="str">
            <v>N</v>
          </cell>
          <cell r="J25">
            <v>23.040000000000003</v>
          </cell>
          <cell r="K25">
            <v>0</v>
          </cell>
        </row>
        <row r="26">
          <cell r="B26">
            <v>23.470833333333331</v>
          </cell>
          <cell r="C26">
            <v>30.3</v>
          </cell>
          <cell r="D26">
            <v>19</v>
          </cell>
          <cell r="E26">
            <v>77.916666666666671</v>
          </cell>
          <cell r="F26">
            <v>96</v>
          </cell>
          <cell r="G26">
            <v>41</v>
          </cell>
          <cell r="H26">
            <v>11.16</v>
          </cell>
          <cell r="I26" t="str">
            <v>N</v>
          </cell>
          <cell r="J26">
            <v>20.52</v>
          </cell>
          <cell r="K26">
            <v>0.2</v>
          </cell>
        </row>
        <row r="27">
          <cell r="B27">
            <v>21.8125</v>
          </cell>
          <cell r="C27">
            <v>27.9</v>
          </cell>
          <cell r="D27">
            <v>18.7</v>
          </cell>
          <cell r="E27">
            <v>83.166666666666671</v>
          </cell>
          <cell r="F27">
            <v>95</v>
          </cell>
          <cell r="G27">
            <v>57</v>
          </cell>
          <cell r="H27">
            <v>11.879999999999999</v>
          </cell>
          <cell r="I27" t="str">
            <v>N</v>
          </cell>
          <cell r="J27">
            <v>21.96</v>
          </cell>
          <cell r="K27">
            <v>0</v>
          </cell>
        </row>
        <row r="28">
          <cell r="B28">
            <v>21.083333333333329</v>
          </cell>
          <cell r="C28">
            <v>25.2</v>
          </cell>
          <cell r="D28">
            <v>18.8</v>
          </cell>
          <cell r="E28">
            <v>83</v>
          </cell>
          <cell r="F28">
            <v>94</v>
          </cell>
          <cell r="G28">
            <v>61</v>
          </cell>
          <cell r="H28">
            <v>11.520000000000001</v>
          </cell>
          <cell r="I28" t="str">
            <v>N</v>
          </cell>
          <cell r="J28">
            <v>24.12</v>
          </cell>
          <cell r="K28">
            <v>0</v>
          </cell>
        </row>
        <row r="29">
          <cell r="B29">
            <v>19.841666666666665</v>
          </cell>
          <cell r="C29">
            <v>25.6</v>
          </cell>
          <cell r="D29">
            <v>16.899999999999999</v>
          </cell>
          <cell r="E29">
            <v>73.5</v>
          </cell>
          <cell r="F29">
            <v>93</v>
          </cell>
          <cell r="G29">
            <v>46</v>
          </cell>
          <cell r="H29">
            <v>23.040000000000003</v>
          </cell>
          <cell r="I29" t="str">
            <v>L</v>
          </cell>
          <cell r="J29">
            <v>37.080000000000005</v>
          </cell>
          <cell r="K29">
            <v>0</v>
          </cell>
        </row>
        <row r="30">
          <cell r="B30">
            <v>21.274999999999999</v>
          </cell>
          <cell r="C30">
            <v>28.2</v>
          </cell>
          <cell r="D30">
            <v>16.399999999999999</v>
          </cell>
          <cell r="E30">
            <v>63.958333333333336</v>
          </cell>
          <cell r="F30">
            <v>80</v>
          </cell>
          <cell r="G30">
            <v>43</v>
          </cell>
          <cell r="H30">
            <v>25.92</v>
          </cell>
          <cell r="I30" t="str">
            <v>L</v>
          </cell>
          <cell r="J30">
            <v>44.64</v>
          </cell>
          <cell r="K30">
            <v>0</v>
          </cell>
        </row>
        <row r="31">
          <cell r="B31">
            <v>23.908333333333331</v>
          </cell>
          <cell r="C31">
            <v>29.5</v>
          </cell>
          <cell r="D31">
            <v>21.5</v>
          </cell>
          <cell r="E31">
            <v>68.541666666666671</v>
          </cell>
          <cell r="F31">
            <v>84</v>
          </cell>
          <cell r="G31">
            <v>51</v>
          </cell>
          <cell r="H31">
            <v>18</v>
          </cell>
          <cell r="I31" t="str">
            <v>N</v>
          </cell>
          <cell r="J31">
            <v>38.880000000000003</v>
          </cell>
          <cell r="K31">
            <v>0.6</v>
          </cell>
        </row>
        <row r="32">
          <cell r="B32">
            <v>24.791666666666668</v>
          </cell>
          <cell r="C32">
            <v>28.9</v>
          </cell>
          <cell r="D32">
            <v>21.1</v>
          </cell>
          <cell r="E32">
            <v>68.5</v>
          </cell>
          <cell r="F32">
            <v>83</v>
          </cell>
          <cell r="G32">
            <v>53</v>
          </cell>
          <cell r="H32">
            <v>29.880000000000003</v>
          </cell>
          <cell r="I32" t="str">
            <v>N</v>
          </cell>
          <cell r="J32">
            <v>68.400000000000006</v>
          </cell>
          <cell r="K32">
            <v>0.6</v>
          </cell>
        </row>
        <row r="33">
          <cell r="B33">
            <v>25.204166666666666</v>
          </cell>
          <cell r="C33">
            <v>30</v>
          </cell>
          <cell r="D33">
            <v>21.9</v>
          </cell>
          <cell r="E33">
            <v>69.916666666666671</v>
          </cell>
          <cell r="F33">
            <v>86</v>
          </cell>
          <cell r="G33">
            <v>49</v>
          </cell>
          <cell r="H33">
            <v>32.76</v>
          </cell>
          <cell r="I33" t="str">
            <v>N</v>
          </cell>
          <cell r="J33">
            <v>79.56</v>
          </cell>
          <cell r="K33">
            <v>0</v>
          </cell>
        </row>
        <row r="34">
          <cell r="B34">
            <v>20.95</v>
          </cell>
          <cell r="C34">
            <v>24.5</v>
          </cell>
          <cell r="D34">
            <v>16.899999999999999</v>
          </cell>
          <cell r="E34">
            <v>70.541666666666671</v>
          </cell>
          <cell r="F34">
            <v>92</v>
          </cell>
          <cell r="G34">
            <v>45</v>
          </cell>
          <cell r="H34">
            <v>21.240000000000002</v>
          </cell>
          <cell r="I34" t="str">
            <v>SE</v>
          </cell>
          <cell r="J34">
            <v>43.56</v>
          </cell>
          <cell r="K34">
            <v>3.4000000000000004</v>
          </cell>
        </row>
        <row r="35">
          <cell r="B35">
            <v>20.462499999999999</v>
          </cell>
          <cell r="C35">
            <v>29</v>
          </cell>
          <cell r="D35">
            <v>12.6</v>
          </cell>
          <cell r="E35">
            <v>65.375</v>
          </cell>
          <cell r="F35">
            <v>87</v>
          </cell>
          <cell r="G35">
            <v>46</v>
          </cell>
          <cell r="H35">
            <v>21.240000000000002</v>
          </cell>
          <cell r="I35" t="str">
            <v>SE</v>
          </cell>
          <cell r="J35">
            <v>37.080000000000005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23.716666666666665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26.445833333333329</v>
          </cell>
        </row>
      </sheetData>
      <sheetData sheetId="4">
        <row r="5">
          <cell r="B5">
            <v>23.233333333333334</v>
          </cell>
          <cell r="C5">
            <v>31.7</v>
          </cell>
          <cell r="D5">
            <v>15.4</v>
          </cell>
          <cell r="E5">
            <v>66</v>
          </cell>
          <cell r="F5">
            <v>92</v>
          </cell>
          <cell r="G5">
            <v>34</v>
          </cell>
          <cell r="H5">
            <v>7.9200000000000008</v>
          </cell>
          <cell r="I5" t="str">
            <v>SO</v>
          </cell>
          <cell r="J5">
            <v>20.88</v>
          </cell>
          <cell r="K5">
            <v>0</v>
          </cell>
        </row>
        <row r="6">
          <cell r="B6">
            <v>23.775000000000002</v>
          </cell>
          <cell r="C6">
            <v>32</v>
          </cell>
          <cell r="D6">
            <v>16.3</v>
          </cell>
          <cell r="E6">
            <v>66.5</v>
          </cell>
          <cell r="F6">
            <v>93</v>
          </cell>
          <cell r="G6">
            <v>34</v>
          </cell>
          <cell r="H6">
            <v>10.08</v>
          </cell>
          <cell r="I6" t="str">
            <v>O</v>
          </cell>
          <cell r="J6">
            <v>20.16</v>
          </cell>
          <cell r="K6">
            <v>0</v>
          </cell>
        </row>
        <row r="7">
          <cell r="B7">
            <v>23.770833333333332</v>
          </cell>
          <cell r="C7">
            <v>32.6</v>
          </cell>
          <cell r="D7">
            <v>16</v>
          </cell>
          <cell r="E7">
            <v>64.166666666666671</v>
          </cell>
          <cell r="F7">
            <v>92</v>
          </cell>
          <cell r="G7">
            <v>28</v>
          </cell>
          <cell r="H7">
            <v>11.879999999999999</v>
          </cell>
          <cell r="I7" t="str">
            <v>SO</v>
          </cell>
          <cell r="J7">
            <v>23.759999999999998</v>
          </cell>
          <cell r="K7">
            <v>0</v>
          </cell>
        </row>
        <row r="8">
          <cell r="B8">
            <v>23.620833333333334</v>
          </cell>
          <cell r="C8">
            <v>32.700000000000003</v>
          </cell>
          <cell r="D8">
            <v>16.7</v>
          </cell>
          <cell r="E8">
            <v>63.041666666666664</v>
          </cell>
          <cell r="F8">
            <v>89</v>
          </cell>
          <cell r="G8">
            <v>22</v>
          </cell>
          <cell r="H8">
            <v>9.7200000000000006</v>
          </cell>
          <cell r="I8" t="str">
            <v>O</v>
          </cell>
          <cell r="J8">
            <v>20.16</v>
          </cell>
          <cell r="K8">
            <v>0</v>
          </cell>
        </row>
        <row r="9">
          <cell r="B9">
            <v>23.549999999999997</v>
          </cell>
          <cell r="C9">
            <v>32.200000000000003</v>
          </cell>
          <cell r="D9">
            <v>17.5</v>
          </cell>
          <cell r="E9">
            <v>64.666666666666671</v>
          </cell>
          <cell r="F9">
            <v>89</v>
          </cell>
          <cell r="G9">
            <v>30</v>
          </cell>
          <cell r="H9">
            <v>8.64</v>
          </cell>
          <cell r="I9" t="str">
            <v>O</v>
          </cell>
          <cell r="J9">
            <v>26.64</v>
          </cell>
          <cell r="K9">
            <v>0</v>
          </cell>
        </row>
        <row r="10">
          <cell r="B10">
            <v>21.804166666666671</v>
          </cell>
          <cell r="C10">
            <v>26.5</v>
          </cell>
          <cell r="D10">
            <v>17.2</v>
          </cell>
          <cell r="E10">
            <v>71.833333333333329</v>
          </cell>
          <cell r="F10">
            <v>90</v>
          </cell>
          <cell r="G10">
            <v>50</v>
          </cell>
          <cell r="H10">
            <v>6.48</v>
          </cell>
          <cell r="I10" t="str">
            <v>S</v>
          </cell>
          <cell r="J10">
            <v>15.48</v>
          </cell>
          <cell r="K10">
            <v>0</v>
          </cell>
        </row>
        <row r="11">
          <cell r="B11">
            <v>19.729166666666668</v>
          </cell>
          <cell r="C11">
            <v>27.6</v>
          </cell>
          <cell r="D11">
            <v>13.5</v>
          </cell>
          <cell r="E11">
            <v>68.166666666666671</v>
          </cell>
          <cell r="F11">
            <v>95</v>
          </cell>
          <cell r="G11">
            <v>27</v>
          </cell>
          <cell r="H11">
            <v>10.44</v>
          </cell>
          <cell r="I11" t="str">
            <v>O</v>
          </cell>
          <cell r="J11">
            <v>28.08</v>
          </cell>
          <cell r="K11">
            <v>0</v>
          </cell>
        </row>
        <row r="12">
          <cell r="B12">
            <v>16.812499999999996</v>
          </cell>
          <cell r="C12">
            <v>26.8</v>
          </cell>
          <cell r="D12">
            <v>8.3000000000000007</v>
          </cell>
          <cell r="E12">
            <v>62.708333333333336</v>
          </cell>
          <cell r="F12">
            <v>93</v>
          </cell>
          <cell r="G12">
            <v>24</v>
          </cell>
          <cell r="H12">
            <v>8.64</v>
          </cell>
          <cell r="I12" t="str">
            <v>O</v>
          </cell>
          <cell r="J12">
            <v>30.240000000000002</v>
          </cell>
          <cell r="K12">
            <v>0.2</v>
          </cell>
        </row>
        <row r="13">
          <cell r="B13">
            <v>17.175000000000001</v>
          </cell>
          <cell r="C13">
            <v>28.2</v>
          </cell>
          <cell r="D13">
            <v>7.8</v>
          </cell>
          <cell r="E13">
            <v>62</v>
          </cell>
          <cell r="F13">
            <v>93</v>
          </cell>
          <cell r="G13">
            <v>20</v>
          </cell>
          <cell r="H13">
            <v>10.08</v>
          </cell>
          <cell r="I13" t="str">
            <v>O</v>
          </cell>
          <cell r="J13">
            <v>19.8</v>
          </cell>
          <cell r="K13">
            <v>0</v>
          </cell>
        </row>
        <row r="14">
          <cell r="B14">
            <v>18.554166666666671</v>
          </cell>
          <cell r="C14">
            <v>30.3</v>
          </cell>
          <cell r="D14">
            <v>8.4</v>
          </cell>
          <cell r="E14">
            <v>59.75</v>
          </cell>
          <cell r="F14">
            <v>92</v>
          </cell>
          <cell r="G14">
            <v>20</v>
          </cell>
          <cell r="H14">
            <v>7.9200000000000008</v>
          </cell>
          <cell r="I14" t="str">
            <v>O</v>
          </cell>
          <cell r="J14">
            <v>17.64</v>
          </cell>
          <cell r="K14">
            <v>0</v>
          </cell>
        </row>
        <row r="15">
          <cell r="B15">
            <v>21.554166666666664</v>
          </cell>
          <cell r="C15">
            <v>31.5</v>
          </cell>
          <cell r="D15">
            <v>12.8</v>
          </cell>
          <cell r="E15">
            <v>58.75</v>
          </cell>
          <cell r="F15">
            <v>85</v>
          </cell>
          <cell r="G15">
            <v>32</v>
          </cell>
          <cell r="H15">
            <v>7.5600000000000005</v>
          </cell>
          <cell r="I15" t="str">
            <v>O</v>
          </cell>
          <cell r="J15">
            <v>18.36</v>
          </cell>
          <cell r="K15">
            <v>0</v>
          </cell>
        </row>
        <row r="16">
          <cell r="B16">
            <v>22.833333333333332</v>
          </cell>
          <cell r="C16">
            <v>31.2</v>
          </cell>
          <cell r="D16">
            <v>15.4</v>
          </cell>
          <cell r="E16">
            <v>62.208333333333336</v>
          </cell>
          <cell r="F16">
            <v>89</v>
          </cell>
          <cell r="G16">
            <v>29</v>
          </cell>
          <cell r="H16">
            <v>11.520000000000001</v>
          </cell>
          <cell r="I16" t="str">
            <v>NE</v>
          </cell>
          <cell r="J16">
            <v>21.96</v>
          </cell>
          <cell r="K16">
            <v>0</v>
          </cell>
        </row>
        <row r="17">
          <cell r="B17">
            <v>22.779166666666665</v>
          </cell>
          <cell r="C17">
            <v>31.8</v>
          </cell>
          <cell r="D17">
            <v>14.9</v>
          </cell>
          <cell r="E17">
            <v>60</v>
          </cell>
          <cell r="F17">
            <v>88</v>
          </cell>
          <cell r="G17">
            <v>28</v>
          </cell>
          <cell r="H17">
            <v>10.08</v>
          </cell>
          <cell r="I17" t="str">
            <v>SO</v>
          </cell>
          <cell r="J17">
            <v>23.400000000000002</v>
          </cell>
          <cell r="K17">
            <v>0</v>
          </cell>
        </row>
        <row r="18">
          <cell r="B18">
            <v>23.108333333333334</v>
          </cell>
          <cell r="C18">
            <v>32.700000000000003</v>
          </cell>
          <cell r="D18">
            <v>14.5</v>
          </cell>
          <cell r="E18">
            <v>61.166666666666664</v>
          </cell>
          <cell r="F18">
            <v>89</v>
          </cell>
          <cell r="G18">
            <v>27</v>
          </cell>
          <cell r="H18">
            <v>12.96</v>
          </cell>
          <cell r="I18" t="str">
            <v>SO</v>
          </cell>
          <cell r="J18">
            <v>21.240000000000002</v>
          </cell>
          <cell r="K18">
            <v>0</v>
          </cell>
        </row>
        <row r="19">
          <cell r="B19">
            <v>23.883333333333329</v>
          </cell>
          <cell r="C19">
            <v>31.9</v>
          </cell>
          <cell r="D19">
            <v>16.8</v>
          </cell>
          <cell r="E19">
            <v>64</v>
          </cell>
          <cell r="F19">
            <v>87</v>
          </cell>
          <cell r="G19">
            <v>33</v>
          </cell>
          <cell r="H19">
            <v>17.28</v>
          </cell>
          <cell r="I19" t="str">
            <v>SO</v>
          </cell>
          <cell r="J19">
            <v>32.4</v>
          </cell>
          <cell r="K19">
            <v>0</v>
          </cell>
        </row>
        <row r="20">
          <cell r="B20">
            <v>24.220833333333331</v>
          </cell>
          <cell r="C20">
            <v>31.2</v>
          </cell>
          <cell r="D20">
            <v>18</v>
          </cell>
          <cell r="E20">
            <v>68.708333333333329</v>
          </cell>
          <cell r="F20">
            <v>90</v>
          </cell>
          <cell r="G20">
            <v>41</v>
          </cell>
          <cell r="H20">
            <v>9.3600000000000012</v>
          </cell>
          <cell r="I20" t="str">
            <v>SO</v>
          </cell>
          <cell r="J20">
            <v>27.720000000000002</v>
          </cell>
          <cell r="K20">
            <v>0</v>
          </cell>
        </row>
        <row r="21">
          <cell r="B21">
            <v>24.333333333333332</v>
          </cell>
          <cell r="C21">
            <v>31.4</v>
          </cell>
          <cell r="D21">
            <v>18.600000000000001</v>
          </cell>
          <cell r="E21">
            <v>72.125</v>
          </cell>
          <cell r="F21">
            <v>94</v>
          </cell>
          <cell r="G21">
            <v>42</v>
          </cell>
          <cell r="H21">
            <v>11.879999999999999</v>
          </cell>
          <cell r="I21" t="str">
            <v>SE</v>
          </cell>
          <cell r="J21">
            <v>29.880000000000003</v>
          </cell>
          <cell r="K21">
            <v>0</v>
          </cell>
        </row>
        <row r="22">
          <cell r="B22">
            <v>23.933333333333337</v>
          </cell>
          <cell r="C22">
            <v>30.6</v>
          </cell>
          <cell r="D22">
            <v>18</v>
          </cell>
          <cell r="E22">
            <v>68.458333333333329</v>
          </cell>
          <cell r="F22">
            <v>92</v>
          </cell>
          <cell r="G22">
            <v>40</v>
          </cell>
          <cell r="H22">
            <v>11.879999999999999</v>
          </cell>
          <cell r="I22" t="str">
            <v>L</v>
          </cell>
          <cell r="J22">
            <v>22.68</v>
          </cell>
          <cell r="K22">
            <v>0</v>
          </cell>
        </row>
        <row r="23">
          <cell r="B23">
            <v>24.241666666666664</v>
          </cell>
          <cell r="C23">
            <v>31.8</v>
          </cell>
          <cell r="D23">
            <v>18.7</v>
          </cell>
          <cell r="E23">
            <v>64.791666666666671</v>
          </cell>
          <cell r="F23">
            <v>88</v>
          </cell>
          <cell r="G23">
            <v>31</v>
          </cell>
          <cell r="H23">
            <v>14.76</v>
          </cell>
          <cell r="I23" t="str">
            <v>L</v>
          </cell>
          <cell r="J23">
            <v>27.36</v>
          </cell>
          <cell r="K23">
            <v>0</v>
          </cell>
        </row>
        <row r="24">
          <cell r="B24">
            <v>23.608333333333334</v>
          </cell>
          <cell r="C24">
            <v>31.4</v>
          </cell>
          <cell r="D24">
            <v>16.600000000000001</v>
          </cell>
          <cell r="E24">
            <v>63.291666666666664</v>
          </cell>
          <cell r="F24">
            <v>90</v>
          </cell>
          <cell r="G24">
            <v>33</v>
          </cell>
          <cell r="H24">
            <v>7.9200000000000008</v>
          </cell>
          <cell r="I24" t="str">
            <v>O</v>
          </cell>
          <cell r="J24">
            <v>23.400000000000002</v>
          </cell>
          <cell r="K24">
            <v>0</v>
          </cell>
        </row>
        <row r="25">
          <cell r="B25">
            <v>23.020833333333339</v>
          </cell>
          <cell r="C25">
            <v>31.9</v>
          </cell>
          <cell r="D25">
            <v>15.5</v>
          </cell>
          <cell r="E25">
            <v>65.416666666666671</v>
          </cell>
          <cell r="F25">
            <v>90</v>
          </cell>
          <cell r="G25">
            <v>34</v>
          </cell>
          <cell r="H25">
            <v>7.2</v>
          </cell>
          <cell r="I25" t="str">
            <v>O</v>
          </cell>
          <cell r="J25">
            <v>19.440000000000001</v>
          </cell>
          <cell r="K25">
            <v>0</v>
          </cell>
        </row>
        <row r="26">
          <cell r="B26">
            <v>23.470833333333331</v>
          </cell>
          <cell r="C26">
            <v>30.3</v>
          </cell>
          <cell r="D26">
            <v>19</v>
          </cell>
          <cell r="E26">
            <v>77.916666666666671</v>
          </cell>
          <cell r="F26">
            <v>96</v>
          </cell>
          <cell r="G26">
            <v>41</v>
          </cell>
          <cell r="H26">
            <v>11.16</v>
          </cell>
          <cell r="I26" t="str">
            <v>N</v>
          </cell>
          <cell r="J26">
            <v>20.52</v>
          </cell>
          <cell r="K26">
            <v>0.2</v>
          </cell>
        </row>
        <row r="27">
          <cell r="B27">
            <v>21.8125</v>
          </cell>
          <cell r="C27">
            <v>27.9</v>
          </cell>
          <cell r="D27">
            <v>18.7</v>
          </cell>
          <cell r="E27">
            <v>83.166666666666671</v>
          </cell>
          <cell r="F27">
            <v>95</v>
          </cell>
          <cell r="G27">
            <v>57</v>
          </cell>
          <cell r="H27">
            <v>11.879999999999999</v>
          </cell>
          <cell r="I27" t="str">
            <v>N</v>
          </cell>
          <cell r="J27">
            <v>21.96</v>
          </cell>
          <cell r="K27">
            <v>0</v>
          </cell>
        </row>
        <row r="28">
          <cell r="B28">
            <v>22.358333333333334</v>
          </cell>
          <cell r="C28">
            <v>27.6</v>
          </cell>
          <cell r="D28">
            <v>18.600000000000001</v>
          </cell>
          <cell r="E28">
            <v>72.666666666666671</v>
          </cell>
          <cell r="F28">
            <v>88</v>
          </cell>
          <cell r="G28">
            <v>53</v>
          </cell>
          <cell r="H28">
            <v>8.2799999999999994</v>
          </cell>
          <cell r="I28" t="str">
            <v>SE</v>
          </cell>
          <cell r="J28">
            <v>24.48</v>
          </cell>
          <cell r="K28">
            <v>0.2</v>
          </cell>
        </row>
        <row r="29">
          <cell r="B29">
            <v>20.629166666666659</v>
          </cell>
          <cell r="C29">
            <v>25.9</v>
          </cell>
          <cell r="D29">
            <v>17.600000000000001</v>
          </cell>
          <cell r="E29">
            <v>74.5</v>
          </cell>
          <cell r="F29">
            <v>94</v>
          </cell>
          <cell r="G29">
            <v>44</v>
          </cell>
          <cell r="H29">
            <v>11.879999999999999</v>
          </cell>
          <cell r="I29" t="str">
            <v>SE</v>
          </cell>
          <cell r="J29">
            <v>30.240000000000002</v>
          </cell>
          <cell r="K29">
            <v>4.4000000000000004</v>
          </cell>
        </row>
        <row r="30">
          <cell r="B30">
            <v>20.158333333333331</v>
          </cell>
          <cell r="C30">
            <v>29.1</v>
          </cell>
          <cell r="D30">
            <v>13.9</v>
          </cell>
          <cell r="E30">
            <v>71.416666666666671</v>
          </cell>
          <cell r="F30">
            <v>93</v>
          </cell>
          <cell r="G30">
            <v>35</v>
          </cell>
          <cell r="H30">
            <v>9.7200000000000006</v>
          </cell>
          <cell r="I30" t="str">
            <v>SO</v>
          </cell>
          <cell r="J30">
            <v>25.56</v>
          </cell>
          <cell r="K30">
            <v>0.2</v>
          </cell>
        </row>
        <row r="31">
          <cell r="B31">
            <v>23.908333333333335</v>
          </cell>
          <cell r="C31">
            <v>32.4</v>
          </cell>
          <cell r="D31">
            <v>16.3</v>
          </cell>
          <cell r="E31">
            <v>66.375</v>
          </cell>
          <cell r="F31">
            <v>91</v>
          </cell>
          <cell r="G31">
            <v>31</v>
          </cell>
          <cell r="H31">
            <v>12.24</v>
          </cell>
          <cell r="I31" t="str">
            <v>SO</v>
          </cell>
          <cell r="J31">
            <v>29.880000000000003</v>
          </cell>
          <cell r="K31">
            <v>1.6</v>
          </cell>
        </row>
        <row r="32">
          <cell r="B32">
            <v>23.562499999999996</v>
          </cell>
          <cell r="C32">
            <v>32.799999999999997</v>
          </cell>
          <cell r="D32">
            <v>16.600000000000001</v>
          </cell>
          <cell r="E32">
            <v>72.041666666666671</v>
          </cell>
          <cell r="F32">
            <v>95</v>
          </cell>
          <cell r="G32">
            <v>38</v>
          </cell>
          <cell r="H32">
            <v>22.68</v>
          </cell>
          <cell r="I32" t="str">
            <v>O</v>
          </cell>
          <cell r="J32">
            <v>55.800000000000004</v>
          </cell>
          <cell r="K32">
            <v>1</v>
          </cell>
        </row>
        <row r="33">
          <cell r="B33">
            <v>24.562499999999996</v>
          </cell>
          <cell r="C33">
            <v>32.9</v>
          </cell>
          <cell r="D33">
            <v>18.7</v>
          </cell>
          <cell r="E33">
            <v>70.041666666666671</v>
          </cell>
          <cell r="F33">
            <v>93</v>
          </cell>
          <cell r="G33">
            <v>39</v>
          </cell>
          <cell r="H33">
            <v>21.240000000000002</v>
          </cell>
          <cell r="I33" t="str">
            <v>O</v>
          </cell>
          <cell r="J33">
            <v>48.96</v>
          </cell>
          <cell r="K33">
            <v>0</v>
          </cell>
        </row>
        <row r="34">
          <cell r="B34">
            <v>23.004166666666666</v>
          </cell>
          <cell r="C34">
            <v>28.3</v>
          </cell>
          <cell r="D34">
            <v>19.8</v>
          </cell>
          <cell r="E34">
            <v>73.958333333333329</v>
          </cell>
          <cell r="F34">
            <v>92</v>
          </cell>
          <cell r="G34">
            <v>42</v>
          </cell>
          <cell r="H34">
            <v>16.2</v>
          </cell>
          <cell r="I34" t="str">
            <v>NO</v>
          </cell>
          <cell r="J34">
            <v>32.04</v>
          </cell>
          <cell r="K34">
            <v>7.7999999999999989</v>
          </cell>
        </row>
        <row r="35">
          <cell r="B35">
            <v>21.608333333333334</v>
          </cell>
          <cell r="C35">
            <v>27.6</v>
          </cell>
          <cell r="D35">
            <v>18.100000000000001</v>
          </cell>
          <cell r="E35">
            <v>81.791666666666671</v>
          </cell>
          <cell r="F35">
            <v>96</v>
          </cell>
          <cell r="G35">
            <v>54</v>
          </cell>
          <cell r="H35">
            <v>10.44</v>
          </cell>
          <cell r="I35" t="str">
            <v>L</v>
          </cell>
          <cell r="J35">
            <v>22.68</v>
          </cell>
          <cell r="K35">
            <v>0</v>
          </cell>
        </row>
        <row r="36">
          <cell r="I36" t="str">
            <v>O</v>
          </cell>
        </row>
      </sheetData>
      <sheetData sheetId="5">
        <row r="5">
          <cell r="B5">
            <v>23.841666666666669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24.579166666666669</v>
          </cell>
        </row>
      </sheetData>
      <sheetData sheetId="4">
        <row r="5">
          <cell r="B5">
            <v>23.358333333333334</v>
          </cell>
          <cell r="C5">
            <v>29.9</v>
          </cell>
          <cell r="D5">
            <v>16.2</v>
          </cell>
          <cell r="E5">
            <v>59.916666666666664</v>
          </cell>
          <cell r="F5">
            <v>82</v>
          </cell>
          <cell r="G5">
            <v>35</v>
          </cell>
          <cell r="H5">
            <v>14.4</v>
          </cell>
          <cell r="I5" t="str">
            <v>NE</v>
          </cell>
          <cell r="J5">
            <v>28.44</v>
          </cell>
          <cell r="K5">
            <v>0</v>
          </cell>
        </row>
        <row r="6">
          <cell r="B6">
            <v>24.045833333333334</v>
          </cell>
          <cell r="C6">
            <v>29.9</v>
          </cell>
          <cell r="D6">
            <v>18.100000000000001</v>
          </cell>
          <cell r="E6">
            <v>60.75</v>
          </cell>
          <cell r="F6">
            <v>81</v>
          </cell>
          <cell r="G6">
            <v>39</v>
          </cell>
          <cell r="H6">
            <v>15.840000000000002</v>
          </cell>
          <cell r="I6" t="str">
            <v>L</v>
          </cell>
          <cell r="J6">
            <v>28.8</v>
          </cell>
          <cell r="K6">
            <v>0</v>
          </cell>
        </row>
        <row r="7">
          <cell r="B7">
            <v>23.641666666666669</v>
          </cell>
          <cell r="C7">
            <v>30.4</v>
          </cell>
          <cell r="D7">
            <v>17.2</v>
          </cell>
          <cell r="E7">
            <v>59.416666666666664</v>
          </cell>
          <cell r="F7">
            <v>85</v>
          </cell>
          <cell r="G7">
            <v>29</v>
          </cell>
          <cell r="H7">
            <v>11.520000000000001</v>
          </cell>
          <cell r="I7" t="str">
            <v>NE</v>
          </cell>
          <cell r="J7">
            <v>23.040000000000003</v>
          </cell>
          <cell r="K7">
            <v>0</v>
          </cell>
        </row>
        <row r="8">
          <cell r="B8">
            <v>23.512499999999999</v>
          </cell>
          <cell r="C8">
            <v>30.1</v>
          </cell>
          <cell r="D8">
            <v>18.399999999999999</v>
          </cell>
          <cell r="E8">
            <v>56.916666666666664</v>
          </cell>
          <cell r="F8">
            <v>81</v>
          </cell>
          <cell r="G8">
            <v>28</v>
          </cell>
          <cell r="H8">
            <v>11.879999999999999</v>
          </cell>
          <cell r="I8" t="str">
            <v>NO</v>
          </cell>
          <cell r="J8">
            <v>24.48</v>
          </cell>
          <cell r="K8">
            <v>0</v>
          </cell>
        </row>
        <row r="9">
          <cell r="B9">
            <v>22.395833333333332</v>
          </cell>
          <cell r="C9">
            <v>29.3</v>
          </cell>
          <cell r="D9">
            <v>17.100000000000001</v>
          </cell>
          <cell r="E9">
            <v>58.625</v>
          </cell>
          <cell r="F9">
            <v>87</v>
          </cell>
          <cell r="G9">
            <v>25</v>
          </cell>
          <cell r="H9">
            <v>16.2</v>
          </cell>
          <cell r="I9" t="str">
            <v>O</v>
          </cell>
          <cell r="J9">
            <v>32.4</v>
          </cell>
          <cell r="K9">
            <v>0</v>
          </cell>
        </row>
        <row r="10">
          <cell r="B10">
            <v>18.320833333333333</v>
          </cell>
          <cell r="C10">
            <v>22.5</v>
          </cell>
          <cell r="D10">
            <v>15.6</v>
          </cell>
          <cell r="E10">
            <v>83.583333333333329</v>
          </cell>
          <cell r="F10">
            <v>96</v>
          </cell>
          <cell r="G10">
            <v>62</v>
          </cell>
          <cell r="H10">
            <v>14.04</v>
          </cell>
          <cell r="I10" t="str">
            <v>S</v>
          </cell>
          <cell r="J10">
            <v>27.36</v>
          </cell>
          <cell r="K10">
            <v>0</v>
          </cell>
        </row>
        <row r="11">
          <cell r="B11">
            <v>18.537500000000001</v>
          </cell>
          <cell r="C11">
            <v>24.5</v>
          </cell>
          <cell r="D11">
            <v>13.8</v>
          </cell>
          <cell r="E11">
            <v>68.125</v>
          </cell>
          <cell r="F11">
            <v>91</v>
          </cell>
          <cell r="G11">
            <v>32</v>
          </cell>
          <cell r="H11">
            <v>10.8</v>
          </cell>
          <cell r="I11" t="str">
            <v>S</v>
          </cell>
          <cell r="J11">
            <v>27.720000000000002</v>
          </cell>
          <cell r="K11">
            <v>0</v>
          </cell>
        </row>
        <row r="12">
          <cell r="B12">
            <v>17.229166666666668</v>
          </cell>
          <cell r="C12">
            <v>25.2</v>
          </cell>
          <cell r="D12">
            <v>11.5</v>
          </cell>
          <cell r="E12">
            <v>51</v>
          </cell>
          <cell r="F12">
            <v>70</v>
          </cell>
          <cell r="G12">
            <v>28</v>
          </cell>
          <cell r="H12">
            <v>16.2</v>
          </cell>
          <cell r="I12" t="str">
            <v>SE</v>
          </cell>
          <cell r="J12">
            <v>29.16</v>
          </cell>
          <cell r="K12">
            <v>0</v>
          </cell>
        </row>
        <row r="13">
          <cell r="B13">
            <v>18.558333333333334</v>
          </cell>
          <cell r="C13">
            <v>27.2</v>
          </cell>
          <cell r="D13">
            <v>9.6</v>
          </cell>
          <cell r="E13">
            <v>48.083333333333336</v>
          </cell>
          <cell r="F13">
            <v>79</v>
          </cell>
          <cell r="G13">
            <v>21</v>
          </cell>
          <cell r="H13">
            <v>15.48</v>
          </cell>
          <cell r="I13" t="str">
            <v>L</v>
          </cell>
          <cell r="J13">
            <v>24.840000000000003</v>
          </cell>
          <cell r="K13">
            <v>0</v>
          </cell>
        </row>
        <row r="14">
          <cell r="B14">
            <v>20.237499999999997</v>
          </cell>
          <cell r="C14">
            <v>28.6</v>
          </cell>
          <cell r="D14">
            <v>13</v>
          </cell>
          <cell r="E14">
            <v>47.166666666666664</v>
          </cell>
          <cell r="F14">
            <v>66</v>
          </cell>
          <cell r="G14">
            <v>16</v>
          </cell>
          <cell r="H14">
            <v>12.24</v>
          </cell>
          <cell r="I14" t="str">
            <v>L</v>
          </cell>
          <cell r="J14">
            <v>25.2</v>
          </cell>
          <cell r="K14">
            <v>0</v>
          </cell>
        </row>
        <row r="15">
          <cell r="B15">
            <v>21.941666666666666</v>
          </cell>
          <cell r="C15">
            <v>29.1</v>
          </cell>
          <cell r="D15">
            <v>15.8</v>
          </cell>
          <cell r="E15">
            <v>54.833333333333336</v>
          </cell>
          <cell r="F15">
            <v>75</v>
          </cell>
          <cell r="G15">
            <v>35</v>
          </cell>
          <cell r="H15">
            <v>9</v>
          </cell>
          <cell r="I15" t="str">
            <v>L</v>
          </cell>
          <cell r="J15">
            <v>20.52</v>
          </cell>
          <cell r="K15">
            <v>0</v>
          </cell>
        </row>
        <row r="16">
          <cell r="B16">
            <v>22.495833333333334</v>
          </cell>
          <cell r="C16">
            <v>28.7</v>
          </cell>
          <cell r="D16">
            <v>16.3</v>
          </cell>
          <cell r="E16">
            <v>60.75</v>
          </cell>
          <cell r="F16">
            <v>85</v>
          </cell>
          <cell r="G16">
            <v>33</v>
          </cell>
          <cell r="H16">
            <v>16.559999999999999</v>
          </cell>
          <cell r="I16" t="str">
            <v>NE</v>
          </cell>
          <cell r="J16">
            <v>34.200000000000003</v>
          </cell>
          <cell r="K16">
            <v>0</v>
          </cell>
        </row>
        <row r="17">
          <cell r="B17">
            <v>22.508333333333329</v>
          </cell>
          <cell r="C17">
            <v>29.7</v>
          </cell>
          <cell r="D17">
            <v>17</v>
          </cell>
          <cell r="E17">
            <v>54.375</v>
          </cell>
          <cell r="F17">
            <v>75</v>
          </cell>
          <cell r="G17">
            <v>29</v>
          </cell>
          <cell r="H17">
            <v>16.559999999999999</v>
          </cell>
          <cell r="I17" t="str">
            <v>NE</v>
          </cell>
          <cell r="J17">
            <v>31.319999999999997</v>
          </cell>
          <cell r="K17">
            <v>0</v>
          </cell>
        </row>
        <row r="18">
          <cell r="B18">
            <v>23.108333333333334</v>
          </cell>
          <cell r="C18">
            <v>30.5</v>
          </cell>
          <cell r="D18">
            <v>16.7</v>
          </cell>
          <cell r="E18">
            <v>51.583333333333336</v>
          </cell>
          <cell r="F18">
            <v>71</v>
          </cell>
          <cell r="G18">
            <v>26</v>
          </cell>
          <cell r="H18">
            <v>13.32</v>
          </cell>
          <cell r="I18" t="str">
            <v>N</v>
          </cell>
          <cell r="J18">
            <v>33.840000000000003</v>
          </cell>
          <cell r="K18">
            <v>0</v>
          </cell>
        </row>
        <row r="19">
          <cell r="B19">
            <v>23.641666666666669</v>
          </cell>
          <cell r="C19">
            <v>30.5</v>
          </cell>
          <cell r="D19">
            <v>17.600000000000001</v>
          </cell>
          <cell r="E19">
            <v>59.958333333333336</v>
          </cell>
          <cell r="F19">
            <v>82</v>
          </cell>
          <cell r="G19">
            <v>33</v>
          </cell>
          <cell r="H19">
            <v>12.6</v>
          </cell>
          <cell r="I19" t="str">
            <v>N</v>
          </cell>
          <cell r="J19">
            <v>32.04</v>
          </cell>
          <cell r="K19">
            <v>0</v>
          </cell>
        </row>
        <row r="20">
          <cell r="B20">
            <v>22.775000000000002</v>
          </cell>
          <cell r="C20">
            <v>27.5</v>
          </cell>
          <cell r="D20">
            <v>18.5</v>
          </cell>
          <cell r="E20">
            <v>71.083333333333329</v>
          </cell>
          <cell r="F20">
            <v>91</v>
          </cell>
          <cell r="G20">
            <v>51</v>
          </cell>
          <cell r="H20">
            <v>10.8</v>
          </cell>
          <cell r="I20" t="str">
            <v>SO</v>
          </cell>
          <cell r="J20">
            <v>25.56</v>
          </cell>
          <cell r="K20">
            <v>0.2</v>
          </cell>
        </row>
        <row r="21">
          <cell r="B21">
            <v>21.254166666666666</v>
          </cell>
          <cell r="C21">
            <v>27.2</v>
          </cell>
          <cell r="D21">
            <v>18.600000000000001</v>
          </cell>
          <cell r="E21">
            <v>86.208333333333329</v>
          </cell>
          <cell r="F21">
            <v>97</v>
          </cell>
          <cell r="G21">
            <v>55</v>
          </cell>
          <cell r="H21">
            <v>14.76</v>
          </cell>
          <cell r="I21" t="str">
            <v>SE</v>
          </cell>
          <cell r="J21">
            <v>26.64</v>
          </cell>
          <cell r="K21">
            <v>0</v>
          </cell>
        </row>
        <row r="22">
          <cell r="B22">
            <v>22.404166666666665</v>
          </cell>
          <cell r="C22">
            <v>28.8</v>
          </cell>
          <cell r="D22">
            <v>17.3</v>
          </cell>
          <cell r="E22">
            <v>74.458333333333329</v>
          </cell>
          <cell r="F22">
            <v>96</v>
          </cell>
          <cell r="G22">
            <v>42</v>
          </cell>
          <cell r="H22">
            <v>14.76</v>
          </cell>
          <cell r="I22" t="str">
            <v>L</v>
          </cell>
          <cell r="J22">
            <v>30.240000000000002</v>
          </cell>
          <cell r="K22">
            <v>0</v>
          </cell>
        </row>
        <row r="23">
          <cell r="B23">
            <v>23.254166666666674</v>
          </cell>
          <cell r="C23">
            <v>30</v>
          </cell>
          <cell r="D23">
            <v>17.100000000000001</v>
          </cell>
          <cell r="E23">
            <v>62.208333333333336</v>
          </cell>
          <cell r="F23">
            <v>89</v>
          </cell>
          <cell r="G23">
            <v>29</v>
          </cell>
          <cell r="H23">
            <v>19.440000000000001</v>
          </cell>
          <cell r="I23" t="str">
            <v>L</v>
          </cell>
          <cell r="J23">
            <v>37.440000000000005</v>
          </cell>
          <cell r="K23">
            <v>0</v>
          </cell>
        </row>
        <row r="24">
          <cell r="B24">
            <v>23.191666666666674</v>
          </cell>
          <cell r="C24">
            <v>29.7</v>
          </cell>
          <cell r="D24">
            <v>17.399999999999999</v>
          </cell>
          <cell r="E24">
            <v>58.041666666666664</v>
          </cell>
          <cell r="F24">
            <v>80</v>
          </cell>
          <cell r="G24">
            <v>33</v>
          </cell>
          <cell r="H24">
            <v>12.96</v>
          </cell>
          <cell r="I24" t="str">
            <v>L</v>
          </cell>
          <cell r="J24">
            <v>25.2</v>
          </cell>
          <cell r="K24">
            <v>0</v>
          </cell>
        </row>
        <row r="25">
          <cell r="B25">
            <v>22.895833333333339</v>
          </cell>
          <cell r="C25">
            <v>29.7</v>
          </cell>
          <cell r="D25">
            <v>18</v>
          </cell>
          <cell r="E25">
            <v>58.875</v>
          </cell>
          <cell r="F25">
            <v>74</v>
          </cell>
          <cell r="G25">
            <v>36</v>
          </cell>
          <cell r="H25">
            <v>11.16</v>
          </cell>
          <cell r="I25" t="str">
            <v>L</v>
          </cell>
          <cell r="J25">
            <v>21.240000000000002</v>
          </cell>
          <cell r="K25">
            <v>0</v>
          </cell>
        </row>
        <row r="26">
          <cell r="B26">
            <v>23.600000000000005</v>
          </cell>
          <cell r="C26">
            <v>29.6</v>
          </cell>
          <cell r="D26">
            <v>18.399999999999999</v>
          </cell>
          <cell r="E26">
            <v>59</v>
          </cell>
          <cell r="F26">
            <v>77</v>
          </cell>
          <cell r="G26">
            <v>35</v>
          </cell>
          <cell r="H26">
            <v>9</v>
          </cell>
          <cell r="I26" t="str">
            <v>L</v>
          </cell>
          <cell r="J26">
            <v>18.720000000000002</v>
          </cell>
          <cell r="K26">
            <v>0</v>
          </cell>
        </row>
        <row r="27">
          <cell r="B27">
            <v>22.195833333333336</v>
          </cell>
          <cell r="C27">
            <v>27.9</v>
          </cell>
          <cell r="D27">
            <v>18</v>
          </cell>
          <cell r="E27">
            <v>73.833333333333329</v>
          </cell>
          <cell r="F27">
            <v>96</v>
          </cell>
          <cell r="G27">
            <v>45</v>
          </cell>
          <cell r="H27">
            <v>11.879999999999999</v>
          </cell>
          <cell r="I27" t="str">
            <v>SE</v>
          </cell>
          <cell r="J27">
            <v>22.32</v>
          </cell>
          <cell r="K27">
            <v>0</v>
          </cell>
        </row>
        <row r="28">
          <cell r="B28">
            <v>20.216666666666669</v>
          </cell>
          <cell r="C28">
            <v>25.2</v>
          </cell>
          <cell r="D28">
            <v>16.600000000000001</v>
          </cell>
          <cell r="E28">
            <v>79.666666666666671</v>
          </cell>
          <cell r="F28">
            <v>96</v>
          </cell>
          <cell r="G28">
            <v>53</v>
          </cell>
          <cell r="H28">
            <v>10.8</v>
          </cell>
          <cell r="I28" t="str">
            <v>SE</v>
          </cell>
          <cell r="J28">
            <v>23.040000000000003</v>
          </cell>
          <cell r="K28">
            <v>0</v>
          </cell>
        </row>
        <row r="29">
          <cell r="B29">
            <v>18.854166666666668</v>
          </cell>
          <cell r="C29">
            <v>23.2</v>
          </cell>
          <cell r="D29">
            <v>16.3</v>
          </cell>
          <cell r="E29">
            <v>80.75</v>
          </cell>
          <cell r="F29">
            <v>96</v>
          </cell>
          <cell r="G29">
            <v>55</v>
          </cell>
          <cell r="H29">
            <v>12.24</v>
          </cell>
          <cell r="I29" t="str">
            <v>SE</v>
          </cell>
          <cell r="J29">
            <v>26.28</v>
          </cell>
          <cell r="K29">
            <v>0</v>
          </cell>
        </row>
        <row r="30">
          <cell r="B30">
            <v>19.566666666666666</v>
          </cell>
          <cell r="C30">
            <v>25.5</v>
          </cell>
          <cell r="D30">
            <v>14.9</v>
          </cell>
          <cell r="E30">
            <v>69.166666666666671</v>
          </cell>
          <cell r="F30">
            <v>84</v>
          </cell>
          <cell r="G30">
            <v>48</v>
          </cell>
          <cell r="H30">
            <v>18.36</v>
          </cell>
          <cell r="I30" t="str">
            <v>L</v>
          </cell>
          <cell r="J30">
            <v>32.76</v>
          </cell>
          <cell r="K30">
            <v>0</v>
          </cell>
        </row>
        <row r="31">
          <cell r="B31">
            <v>22.916666666666661</v>
          </cell>
          <cell r="C31">
            <v>30.4</v>
          </cell>
          <cell r="D31">
            <v>16.899999999999999</v>
          </cell>
          <cell r="E31">
            <v>62.041666666666664</v>
          </cell>
          <cell r="F31">
            <v>85</v>
          </cell>
          <cell r="G31">
            <v>33</v>
          </cell>
          <cell r="H31">
            <v>20.52</v>
          </cell>
          <cell r="I31" t="str">
            <v>N</v>
          </cell>
          <cell r="J31">
            <v>38.159999999999997</v>
          </cell>
          <cell r="K31">
            <v>0</v>
          </cell>
        </row>
        <row r="32">
          <cell r="B32">
            <v>22.775000000000002</v>
          </cell>
          <cell r="C32">
            <v>29.7</v>
          </cell>
          <cell r="D32">
            <v>17.5</v>
          </cell>
          <cell r="E32">
            <v>66</v>
          </cell>
          <cell r="F32">
            <v>80</v>
          </cell>
          <cell r="G32">
            <v>44</v>
          </cell>
          <cell r="H32">
            <v>33.840000000000003</v>
          </cell>
          <cell r="I32" t="str">
            <v>N</v>
          </cell>
          <cell r="J32">
            <v>58.680000000000007</v>
          </cell>
          <cell r="K32">
            <v>0</v>
          </cell>
        </row>
        <row r="33">
          <cell r="B33">
            <v>22.541666666666661</v>
          </cell>
          <cell r="C33">
            <v>29.7</v>
          </cell>
          <cell r="D33">
            <v>18.2</v>
          </cell>
          <cell r="E33">
            <v>75.041666666666671</v>
          </cell>
          <cell r="F33">
            <v>92</v>
          </cell>
          <cell r="G33">
            <v>48</v>
          </cell>
          <cell r="H33">
            <v>32.76</v>
          </cell>
          <cell r="I33" t="str">
            <v>NO</v>
          </cell>
          <cell r="J33">
            <v>61.560000000000009</v>
          </cell>
          <cell r="K33">
            <v>0</v>
          </cell>
        </row>
        <row r="34">
          <cell r="B34">
            <v>20.341666666666665</v>
          </cell>
          <cell r="C34">
            <v>24.6</v>
          </cell>
          <cell r="D34">
            <v>17</v>
          </cell>
          <cell r="E34">
            <v>78.833333333333329</v>
          </cell>
          <cell r="F34">
            <v>94</v>
          </cell>
          <cell r="G34">
            <v>51</v>
          </cell>
          <cell r="H34">
            <v>13.32</v>
          </cell>
          <cell r="I34" t="str">
            <v>N</v>
          </cell>
          <cell r="J34">
            <v>38.519999999999996</v>
          </cell>
          <cell r="K34">
            <v>0</v>
          </cell>
        </row>
        <row r="35">
          <cell r="B35">
            <v>21.141666666666669</v>
          </cell>
          <cell r="C35">
            <v>28.3</v>
          </cell>
          <cell r="D35">
            <v>16.7</v>
          </cell>
          <cell r="E35">
            <v>78.208333333333329</v>
          </cell>
          <cell r="F35">
            <v>98</v>
          </cell>
          <cell r="G35">
            <v>41</v>
          </cell>
          <cell r="H35">
            <v>13.68</v>
          </cell>
          <cell r="I35" t="str">
            <v>L</v>
          </cell>
          <cell r="J35">
            <v>33.840000000000003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21.391666666666669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29.516666666666676</v>
          </cell>
        </row>
      </sheetData>
      <sheetData sheetId="4">
        <row r="5">
          <cell r="B5">
            <v>28.620833333333337</v>
          </cell>
          <cell r="C5">
            <v>34.9</v>
          </cell>
          <cell r="D5">
            <v>22.9</v>
          </cell>
          <cell r="E5">
            <v>61.041666666666664</v>
          </cell>
          <cell r="F5">
            <v>87</v>
          </cell>
          <cell r="G5">
            <v>35</v>
          </cell>
          <cell r="H5">
            <v>10.08</v>
          </cell>
          <cell r="I5" t="str">
            <v>SE</v>
          </cell>
          <cell r="J5">
            <v>23.400000000000002</v>
          </cell>
          <cell r="K5">
            <v>0</v>
          </cell>
        </row>
        <row r="6">
          <cell r="B6">
            <v>28.741666666666671</v>
          </cell>
          <cell r="C6">
            <v>34.9</v>
          </cell>
          <cell r="D6">
            <v>24.7</v>
          </cell>
          <cell r="E6">
            <v>63.625</v>
          </cell>
          <cell r="F6">
            <v>81</v>
          </cell>
          <cell r="G6">
            <v>42</v>
          </cell>
          <cell r="H6">
            <v>14.4</v>
          </cell>
          <cell r="I6" t="str">
            <v>L</v>
          </cell>
          <cell r="J6">
            <v>33.119999999999997</v>
          </cell>
          <cell r="K6">
            <v>0</v>
          </cell>
        </row>
        <row r="7">
          <cell r="B7">
            <v>28.754166666666666</v>
          </cell>
          <cell r="C7">
            <v>35.700000000000003</v>
          </cell>
          <cell r="D7">
            <v>23.7</v>
          </cell>
          <cell r="E7">
            <v>65.75</v>
          </cell>
          <cell r="F7">
            <v>90</v>
          </cell>
          <cell r="G7">
            <v>37</v>
          </cell>
          <cell r="H7">
            <v>12.96</v>
          </cell>
          <cell r="I7" t="str">
            <v>L</v>
          </cell>
          <cell r="J7">
            <v>35.64</v>
          </cell>
          <cell r="K7">
            <v>0</v>
          </cell>
        </row>
        <row r="8">
          <cell r="B8">
            <v>29.237499999999997</v>
          </cell>
          <cell r="C8">
            <v>36.200000000000003</v>
          </cell>
          <cell r="D8">
            <v>25.7</v>
          </cell>
          <cell r="E8">
            <v>63.375</v>
          </cell>
          <cell r="F8">
            <v>76</v>
          </cell>
          <cell r="G8">
            <v>37</v>
          </cell>
          <cell r="H8">
            <v>8.64</v>
          </cell>
          <cell r="I8" t="str">
            <v>L</v>
          </cell>
          <cell r="J8">
            <v>23.040000000000003</v>
          </cell>
          <cell r="K8">
            <v>0</v>
          </cell>
        </row>
        <row r="9">
          <cell r="B9">
            <v>24.341666666666672</v>
          </cell>
          <cell r="C9">
            <v>28.4</v>
          </cell>
          <cell r="D9">
            <v>21.1</v>
          </cell>
          <cell r="E9">
            <v>85.125</v>
          </cell>
          <cell r="F9">
            <v>93</v>
          </cell>
          <cell r="G9">
            <v>64</v>
          </cell>
          <cell r="H9">
            <v>18.720000000000002</v>
          </cell>
          <cell r="I9" t="str">
            <v>SE</v>
          </cell>
          <cell r="J9">
            <v>46.080000000000005</v>
          </cell>
          <cell r="K9">
            <v>31.599999999999998</v>
          </cell>
        </row>
        <row r="10">
          <cell r="B10">
            <v>22.450000000000006</v>
          </cell>
          <cell r="C10">
            <v>25.4</v>
          </cell>
          <cell r="D10">
            <v>20.7</v>
          </cell>
          <cell r="E10">
            <v>76.083333333333329</v>
          </cell>
          <cell r="F10">
            <v>92</v>
          </cell>
          <cell r="G10">
            <v>55</v>
          </cell>
          <cell r="H10">
            <v>14.04</v>
          </cell>
          <cell r="I10" t="str">
            <v>S</v>
          </cell>
          <cell r="J10">
            <v>29.52</v>
          </cell>
          <cell r="K10">
            <v>0</v>
          </cell>
        </row>
        <row r="11">
          <cell r="B11">
            <v>22.783333333333335</v>
          </cell>
          <cell r="C11">
            <v>27.2</v>
          </cell>
          <cell r="D11">
            <v>19.2</v>
          </cell>
          <cell r="E11">
            <v>57.083333333333336</v>
          </cell>
          <cell r="F11">
            <v>89</v>
          </cell>
          <cell r="G11">
            <v>32</v>
          </cell>
          <cell r="H11">
            <v>12.24</v>
          </cell>
          <cell r="I11" t="str">
            <v>S</v>
          </cell>
          <cell r="J11">
            <v>25.92</v>
          </cell>
          <cell r="K11">
            <v>0</v>
          </cell>
        </row>
        <row r="12">
          <cell r="B12">
            <v>21.133333333333333</v>
          </cell>
          <cell r="C12">
            <v>26.9</v>
          </cell>
          <cell r="D12">
            <v>15.6</v>
          </cell>
          <cell r="E12">
            <v>62.666666666666664</v>
          </cell>
          <cell r="F12">
            <v>92</v>
          </cell>
          <cell r="G12">
            <v>30</v>
          </cell>
          <cell r="H12">
            <v>14.04</v>
          </cell>
          <cell r="I12" t="str">
            <v>L</v>
          </cell>
          <cell r="J12">
            <v>32.04</v>
          </cell>
          <cell r="K12">
            <v>0</v>
          </cell>
        </row>
        <row r="13">
          <cell r="B13">
            <v>22.625</v>
          </cell>
          <cell r="C13">
            <v>30.1</v>
          </cell>
          <cell r="D13">
            <v>15.8</v>
          </cell>
          <cell r="E13">
            <v>60.333333333333336</v>
          </cell>
          <cell r="F13">
            <v>93</v>
          </cell>
          <cell r="G13">
            <v>36</v>
          </cell>
          <cell r="H13">
            <v>14.76</v>
          </cell>
          <cell r="I13" t="str">
            <v>L</v>
          </cell>
          <cell r="J13">
            <v>25.56</v>
          </cell>
          <cell r="K13">
            <v>0</v>
          </cell>
        </row>
        <row r="14">
          <cell r="B14">
            <v>25.641666666666676</v>
          </cell>
          <cell r="C14">
            <v>32.299999999999997</v>
          </cell>
          <cell r="D14">
            <v>21.7</v>
          </cell>
          <cell r="E14">
            <v>52.625</v>
          </cell>
          <cell r="F14">
            <v>68</v>
          </cell>
          <cell r="G14">
            <v>29</v>
          </cell>
          <cell r="H14">
            <v>14.4</v>
          </cell>
          <cell r="I14" t="str">
            <v>SE</v>
          </cell>
          <cell r="J14">
            <v>30.6</v>
          </cell>
          <cell r="K14">
            <v>0</v>
          </cell>
        </row>
        <row r="15">
          <cell r="B15">
            <v>27.316666666666666</v>
          </cell>
          <cell r="C15">
            <v>33.700000000000003</v>
          </cell>
          <cell r="D15">
            <v>23</v>
          </cell>
          <cell r="E15">
            <v>55.791666666666664</v>
          </cell>
          <cell r="F15">
            <v>69</v>
          </cell>
          <cell r="G15">
            <v>36</v>
          </cell>
          <cell r="H15">
            <v>11.879999999999999</v>
          </cell>
          <cell r="I15" t="str">
            <v>L</v>
          </cell>
          <cell r="J15">
            <v>25.92</v>
          </cell>
          <cell r="K15">
            <v>0</v>
          </cell>
        </row>
        <row r="16">
          <cell r="B16">
            <v>26.454166666666669</v>
          </cell>
          <cell r="C16">
            <v>29.8</v>
          </cell>
          <cell r="D16">
            <v>22.7</v>
          </cell>
          <cell r="E16">
            <v>74.041666666666671</v>
          </cell>
          <cell r="F16">
            <v>90</v>
          </cell>
          <cell r="G16">
            <v>62</v>
          </cell>
          <cell r="H16">
            <v>9.7200000000000006</v>
          </cell>
          <cell r="I16" t="str">
            <v>SE</v>
          </cell>
          <cell r="J16">
            <v>42.12</v>
          </cell>
          <cell r="K16">
            <v>1.5999999999999999</v>
          </cell>
        </row>
        <row r="17">
          <cell r="B17">
            <v>27.062500000000004</v>
          </cell>
          <cell r="C17">
            <v>33.5</v>
          </cell>
          <cell r="D17">
            <v>24.1</v>
          </cell>
          <cell r="E17">
            <v>73.875</v>
          </cell>
          <cell r="F17">
            <v>86</v>
          </cell>
          <cell r="G17">
            <v>51</v>
          </cell>
          <cell r="H17">
            <v>10.08</v>
          </cell>
          <cell r="I17" t="str">
            <v>SE</v>
          </cell>
          <cell r="J17">
            <v>34.92</v>
          </cell>
          <cell r="K17">
            <v>2.4</v>
          </cell>
        </row>
        <row r="18">
          <cell r="B18">
            <v>27.583333333333332</v>
          </cell>
          <cell r="C18">
            <v>33.4</v>
          </cell>
          <cell r="D18">
            <v>25.4</v>
          </cell>
          <cell r="E18">
            <v>76.958333333333329</v>
          </cell>
          <cell r="F18">
            <v>88</v>
          </cell>
          <cell r="G18">
            <v>52</v>
          </cell>
          <cell r="H18">
            <v>11.16</v>
          </cell>
          <cell r="I18" t="str">
            <v>L</v>
          </cell>
          <cell r="J18">
            <v>24.48</v>
          </cell>
          <cell r="K18">
            <v>0</v>
          </cell>
        </row>
        <row r="19">
          <cell r="B19">
            <v>27.279166666666665</v>
          </cell>
          <cell r="C19">
            <v>32</v>
          </cell>
          <cell r="D19">
            <v>24.2</v>
          </cell>
          <cell r="E19">
            <v>77.291666666666671</v>
          </cell>
          <cell r="F19">
            <v>91</v>
          </cell>
          <cell r="G19">
            <v>60</v>
          </cell>
          <cell r="H19">
            <v>11.879999999999999</v>
          </cell>
          <cell r="I19" t="str">
            <v>L</v>
          </cell>
          <cell r="J19">
            <v>23.400000000000002</v>
          </cell>
          <cell r="K19">
            <v>0</v>
          </cell>
        </row>
        <row r="20">
          <cell r="B20">
            <v>16.625000000000004</v>
          </cell>
          <cell r="C20">
            <v>22.6</v>
          </cell>
          <cell r="D20">
            <v>12.9</v>
          </cell>
          <cell r="E20">
            <v>82.958333333333329</v>
          </cell>
          <cell r="F20">
            <v>92</v>
          </cell>
          <cell r="G20">
            <v>66</v>
          </cell>
          <cell r="H20">
            <v>16.559999999999999</v>
          </cell>
          <cell r="I20" t="str">
            <v>SO</v>
          </cell>
          <cell r="J20">
            <v>42.480000000000004</v>
          </cell>
          <cell r="K20">
            <v>0.4</v>
          </cell>
        </row>
        <row r="21">
          <cell r="B21">
            <v>22.400000000000002</v>
          </cell>
          <cell r="C21">
            <v>29.5</v>
          </cell>
          <cell r="D21">
            <v>18.100000000000001</v>
          </cell>
          <cell r="E21">
            <v>75.708333333333329</v>
          </cell>
          <cell r="F21">
            <v>90</v>
          </cell>
          <cell r="G21">
            <v>58</v>
          </cell>
          <cell r="H21">
            <v>9.3600000000000012</v>
          </cell>
          <cell r="I21" t="str">
            <v>NO</v>
          </cell>
          <cell r="J21">
            <v>21.240000000000002</v>
          </cell>
          <cell r="K21">
            <v>0</v>
          </cell>
        </row>
        <row r="22">
          <cell r="B22">
            <v>25.058333333333341</v>
          </cell>
          <cell r="C22">
            <v>30.9</v>
          </cell>
          <cell r="D22">
            <v>21.5</v>
          </cell>
          <cell r="E22">
            <v>78.958333333333329</v>
          </cell>
          <cell r="F22">
            <v>93</v>
          </cell>
          <cell r="G22">
            <v>53</v>
          </cell>
          <cell r="H22">
            <v>6.48</v>
          </cell>
          <cell r="I22" t="str">
            <v>NO</v>
          </cell>
          <cell r="J22">
            <v>13.68</v>
          </cell>
          <cell r="K22">
            <v>0</v>
          </cell>
        </row>
        <row r="23">
          <cell r="B23">
            <v>21.725000000000005</v>
          </cell>
          <cell r="C23">
            <v>27.2</v>
          </cell>
          <cell r="D23">
            <v>18.899999999999999</v>
          </cell>
          <cell r="E23">
            <v>83.208333333333329</v>
          </cell>
          <cell r="F23">
            <v>91</v>
          </cell>
          <cell r="G23">
            <v>69</v>
          </cell>
          <cell r="H23">
            <v>23.400000000000002</v>
          </cell>
          <cell r="I23" t="str">
            <v>SO</v>
          </cell>
          <cell r="J23">
            <v>42.84</v>
          </cell>
          <cell r="K23">
            <v>0</v>
          </cell>
        </row>
        <row r="24">
          <cell r="B24">
            <v>20.824999999999999</v>
          </cell>
          <cell r="C24">
            <v>25.7</v>
          </cell>
          <cell r="D24">
            <v>18.600000000000001</v>
          </cell>
          <cell r="E24">
            <v>85.625</v>
          </cell>
          <cell r="F24">
            <v>92</v>
          </cell>
          <cell r="G24">
            <v>70</v>
          </cell>
          <cell r="H24">
            <v>11.16</v>
          </cell>
          <cell r="I24" t="str">
            <v>SO</v>
          </cell>
          <cell r="J24">
            <v>27</v>
          </cell>
          <cell r="K24">
            <v>0</v>
          </cell>
        </row>
        <row r="25">
          <cell r="B25">
            <v>20.824999999999999</v>
          </cell>
          <cell r="C25">
            <v>25.7</v>
          </cell>
          <cell r="D25">
            <v>18.600000000000001</v>
          </cell>
          <cell r="E25">
            <v>85.625</v>
          </cell>
          <cell r="F25">
            <v>92</v>
          </cell>
          <cell r="G25">
            <v>70</v>
          </cell>
          <cell r="H25">
            <v>11.16</v>
          </cell>
          <cell r="I25" t="str">
            <v>SO</v>
          </cell>
          <cell r="J25">
            <v>27</v>
          </cell>
          <cell r="K25">
            <v>0</v>
          </cell>
        </row>
        <row r="26">
          <cell r="B26">
            <v>22.929166666666671</v>
          </cell>
          <cell r="C26">
            <v>27.9</v>
          </cell>
          <cell r="D26">
            <v>20</v>
          </cell>
          <cell r="E26">
            <v>83.583333333333329</v>
          </cell>
          <cell r="F26">
            <v>93</v>
          </cell>
          <cell r="G26">
            <v>63</v>
          </cell>
          <cell r="H26">
            <v>9.7200000000000006</v>
          </cell>
          <cell r="I26" t="str">
            <v>SO</v>
          </cell>
          <cell r="J26">
            <v>20.88</v>
          </cell>
          <cell r="K26">
            <v>0</v>
          </cell>
        </row>
        <row r="27">
          <cell r="B27">
            <v>21.658333333333335</v>
          </cell>
          <cell r="C27">
            <v>24</v>
          </cell>
          <cell r="D27">
            <v>19.8</v>
          </cell>
          <cell r="E27">
            <v>82.5</v>
          </cell>
          <cell r="F27">
            <v>90</v>
          </cell>
          <cell r="G27">
            <v>70</v>
          </cell>
          <cell r="H27">
            <v>17.28</v>
          </cell>
          <cell r="I27" t="str">
            <v>SO</v>
          </cell>
          <cell r="J27">
            <v>34.92</v>
          </cell>
          <cell r="K27">
            <v>0</v>
          </cell>
        </row>
        <row r="28">
          <cell r="B28">
            <v>18.783333333333335</v>
          </cell>
          <cell r="C28">
            <v>20.8</v>
          </cell>
          <cell r="D28">
            <v>17</v>
          </cell>
          <cell r="E28">
            <v>82.375</v>
          </cell>
          <cell r="F28">
            <v>91</v>
          </cell>
          <cell r="G28">
            <v>71</v>
          </cell>
          <cell r="H28">
            <v>18.720000000000002</v>
          </cell>
          <cell r="I28" t="str">
            <v>SO</v>
          </cell>
          <cell r="J28">
            <v>42.12</v>
          </cell>
          <cell r="K28">
            <v>0</v>
          </cell>
        </row>
        <row r="29">
          <cell r="B29">
            <v>19.987500000000001</v>
          </cell>
          <cell r="C29">
            <v>23.5</v>
          </cell>
          <cell r="D29">
            <v>17.399999999999999</v>
          </cell>
          <cell r="E29">
            <v>78.416666666666671</v>
          </cell>
          <cell r="F29">
            <v>86</v>
          </cell>
          <cell r="G29">
            <v>69</v>
          </cell>
          <cell r="H29">
            <v>9</v>
          </cell>
          <cell r="I29" t="str">
            <v>SO</v>
          </cell>
          <cell r="J29">
            <v>21.6</v>
          </cell>
          <cell r="K29">
            <v>0</v>
          </cell>
        </row>
        <row r="30">
          <cell r="B30">
            <v>22.399999999999995</v>
          </cell>
          <cell r="C30">
            <v>27.8</v>
          </cell>
          <cell r="D30">
            <v>19</v>
          </cell>
          <cell r="E30">
            <v>79.958333333333329</v>
          </cell>
          <cell r="F30">
            <v>92</v>
          </cell>
          <cell r="G30">
            <v>61</v>
          </cell>
          <cell r="H30">
            <v>10.8</v>
          </cell>
          <cell r="I30" t="str">
            <v>NE</v>
          </cell>
          <cell r="J30">
            <v>21.240000000000002</v>
          </cell>
          <cell r="K30">
            <v>0</v>
          </cell>
        </row>
        <row r="31">
          <cell r="B31">
            <v>25.875</v>
          </cell>
          <cell r="C31">
            <v>33</v>
          </cell>
          <cell r="D31">
            <v>22.8</v>
          </cell>
          <cell r="E31">
            <v>74.083333333333329</v>
          </cell>
          <cell r="F31">
            <v>87</v>
          </cell>
          <cell r="G31">
            <v>49</v>
          </cell>
          <cell r="H31">
            <v>11.879999999999999</v>
          </cell>
          <cell r="I31" t="str">
            <v>L</v>
          </cell>
          <cell r="J31">
            <v>29.880000000000003</v>
          </cell>
          <cell r="K31">
            <v>0</v>
          </cell>
        </row>
        <row r="32">
          <cell r="B32">
            <v>26.975000000000005</v>
          </cell>
          <cell r="C32">
            <v>32.6</v>
          </cell>
          <cell r="D32">
            <v>23.3</v>
          </cell>
          <cell r="E32">
            <v>72.041666666666671</v>
          </cell>
          <cell r="F32">
            <v>86</v>
          </cell>
          <cell r="G32">
            <v>52</v>
          </cell>
          <cell r="H32">
            <v>22.32</v>
          </cell>
          <cell r="I32" t="str">
            <v>NO</v>
          </cell>
          <cell r="J32">
            <v>52.92</v>
          </cell>
          <cell r="K32">
            <v>0</v>
          </cell>
        </row>
        <row r="33">
          <cell r="B33">
            <v>27.500000000000004</v>
          </cell>
          <cell r="C33">
            <v>31.5</v>
          </cell>
          <cell r="D33">
            <v>24</v>
          </cell>
          <cell r="E33">
            <v>67.625</v>
          </cell>
          <cell r="F33">
            <v>83</v>
          </cell>
          <cell r="G33">
            <v>52</v>
          </cell>
          <cell r="H33">
            <v>26.28</v>
          </cell>
          <cell r="I33" t="str">
            <v>NO</v>
          </cell>
          <cell r="J33">
            <v>63</v>
          </cell>
          <cell r="K33">
            <v>0</v>
          </cell>
        </row>
        <row r="34">
          <cell r="B34">
            <v>24.341666666666665</v>
          </cell>
          <cell r="C34">
            <v>27.4</v>
          </cell>
          <cell r="D34">
            <v>21.9</v>
          </cell>
          <cell r="E34">
            <v>73.166666666666671</v>
          </cell>
          <cell r="F34">
            <v>87</v>
          </cell>
          <cell r="G34">
            <v>59</v>
          </cell>
          <cell r="H34">
            <v>17.28</v>
          </cell>
          <cell r="I34" t="str">
            <v>SO</v>
          </cell>
          <cell r="J34">
            <v>39.24</v>
          </cell>
          <cell r="K34">
            <v>0</v>
          </cell>
        </row>
        <row r="35">
          <cell r="B35">
            <v>22.400000000000002</v>
          </cell>
          <cell r="C35">
            <v>31.1</v>
          </cell>
          <cell r="D35">
            <v>17.899999999999999</v>
          </cell>
          <cell r="E35">
            <v>76.416666666666671</v>
          </cell>
          <cell r="F35">
            <v>92</v>
          </cell>
          <cell r="G35">
            <v>52</v>
          </cell>
          <cell r="H35">
            <v>12.24</v>
          </cell>
          <cell r="I35" t="str">
            <v>L</v>
          </cell>
          <cell r="J35">
            <v>25.92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26.383333333333329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zoomScale="90" zoomScaleNormal="90" workbookViewId="0">
      <selection activeCell="AK29" sqref="AK29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59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4" s="4" customFormat="1" ht="20.100000000000001" customHeight="1" x14ac:dyDescent="0.2">
      <c r="A2" s="60" t="s">
        <v>21</v>
      </c>
      <c r="B2" s="58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7"/>
    </row>
    <row r="3" spans="1:34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45" t="s">
        <v>40</v>
      </c>
      <c r="AH3" s="8"/>
    </row>
    <row r="4" spans="1:34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45" t="s">
        <v>39</v>
      </c>
      <c r="AH4" s="8"/>
    </row>
    <row r="5" spans="1:34" s="5" customFormat="1" ht="20.100000000000001" customHeight="1" x14ac:dyDescent="0.2">
      <c r="A5" s="16" t="s">
        <v>48</v>
      </c>
      <c r="B5" s="17">
        <f>[1]Maio!$B$5</f>
        <v>23.55</v>
      </c>
      <c r="C5" s="17">
        <f>[1]Maio!$B$6</f>
        <v>24.474999999999998</v>
      </c>
      <c r="D5" s="17">
        <f>[1]Maio!$B$7</f>
        <v>24.883333333333329</v>
      </c>
      <c r="E5" s="17">
        <f>[1]Maio!$B$8</f>
        <v>25.054166666666671</v>
      </c>
      <c r="F5" s="17">
        <f>[1]Maio!$B$9</f>
        <v>21.770833333333329</v>
      </c>
      <c r="G5" s="17">
        <f>[1]Maio!$B$10</f>
        <v>20.845833333333335</v>
      </c>
      <c r="H5" s="17">
        <f>[1]Maio!$B$11</f>
        <v>17.462499999999999</v>
      </c>
      <c r="I5" s="17">
        <f>[1]Maio!$B$12</f>
        <v>15.629166666666665</v>
      </c>
      <c r="J5" s="17">
        <f>[1]Maio!$B$13</f>
        <v>16.845833333333335</v>
      </c>
      <c r="K5" s="17">
        <f>[1]Maio!$B$14</f>
        <v>17.516666666666669</v>
      </c>
      <c r="L5" s="17">
        <f>[1]Maio!$B$15</f>
        <v>19.75416666666667</v>
      </c>
      <c r="M5" s="17">
        <f>[1]Maio!$B$16</f>
        <v>22.633333333333329</v>
      </c>
      <c r="N5" s="17">
        <f>[1]Maio!$B$17</f>
        <v>24.175000000000001</v>
      </c>
      <c r="O5" s="17">
        <f>[1]Maio!$B$18</f>
        <v>24.45</v>
      </c>
      <c r="P5" s="17">
        <f>[1]Maio!$B$19</f>
        <v>24.229166666666668</v>
      </c>
      <c r="Q5" s="17">
        <f>[1]Maio!$B$20</f>
        <v>23.754166666666666</v>
      </c>
      <c r="R5" s="17">
        <f>[1]Maio!$B$21</f>
        <v>22.412499999999998</v>
      </c>
      <c r="S5" s="17">
        <f>[1]Maio!$B$22</f>
        <v>23.058333333333337</v>
      </c>
      <c r="T5" s="17">
        <f>[1]Maio!$B$23</f>
        <v>23.808333333333337</v>
      </c>
      <c r="U5" s="17">
        <f>[1]Maio!$B$24</f>
        <v>23.629166666666663</v>
      </c>
      <c r="V5" s="17">
        <f>[1]Maio!$B$25</f>
        <v>23.483333333333334</v>
      </c>
      <c r="W5" s="17">
        <f>[1]Maio!$B$26</f>
        <v>23.537499999999994</v>
      </c>
      <c r="X5" s="17">
        <f>[1]Maio!$B$27</f>
        <v>23.520833333333332</v>
      </c>
      <c r="Y5" s="17">
        <f>[1]Maio!$B$28</f>
        <v>21.375000000000004</v>
      </c>
      <c r="Z5" s="17">
        <f>[1]Maio!$B$29</f>
        <v>19.770833333333332</v>
      </c>
      <c r="AA5" s="17">
        <f>[1]Maio!$B$30</f>
        <v>19.720833333333335</v>
      </c>
      <c r="AB5" s="17">
        <f>[1]Maio!$B$31</f>
        <v>21.474999999999998</v>
      </c>
      <c r="AC5" s="17">
        <f>[1]Maio!$B$32</f>
        <v>24.412500000000005</v>
      </c>
      <c r="AD5" s="17">
        <f>[1]Maio!$B$33</f>
        <v>25.620833333333334</v>
      </c>
      <c r="AE5" s="17">
        <f>[1]Maio!$B$34</f>
        <v>22.308333333333337</v>
      </c>
      <c r="AF5" s="17">
        <f>[1]Maio!$B$35</f>
        <v>19.924999999999994</v>
      </c>
      <c r="AG5" s="46">
        <f>AVERAGE(B5:AF5)</f>
        <v>22.09959677419355</v>
      </c>
      <c r="AH5" s="8"/>
    </row>
    <row r="6" spans="1:34" ht="17.100000000000001" customHeight="1" x14ac:dyDescent="0.2">
      <c r="A6" s="16" t="s">
        <v>0</v>
      </c>
      <c r="B6" s="18">
        <f>[2]Maio!$B$5</f>
        <v>22.695833333333336</v>
      </c>
      <c r="C6" s="18">
        <f>[2]Maio!$B$6</f>
        <v>23.383333333333336</v>
      </c>
      <c r="D6" s="18">
        <f>[2]Maio!$B$7</f>
        <v>24.504166666666666</v>
      </c>
      <c r="E6" s="18">
        <f>[2]Maio!$B$8</f>
        <v>21.520833333333332</v>
      </c>
      <c r="F6" s="18">
        <f>[2]Maio!$B$9</f>
        <v>18.354166666666668</v>
      </c>
      <c r="G6" s="18">
        <f>[2]Maio!$B$10</f>
        <v>17.387499999999999</v>
      </c>
      <c r="H6" s="18">
        <f>[2]Maio!$B$11</f>
        <v>15.616666666666665</v>
      </c>
      <c r="I6" s="18">
        <f>[2]Maio!$B$12</f>
        <v>14.829166666666667</v>
      </c>
      <c r="J6" s="18">
        <f>[2]Maio!$B$13</f>
        <v>15.641666666666666</v>
      </c>
      <c r="K6" s="18">
        <f>[2]Maio!$B$14</f>
        <v>16.916666666666668</v>
      </c>
      <c r="L6" s="18">
        <f>[2]Maio!$B$15</f>
        <v>17.929166666666667</v>
      </c>
      <c r="M6" s="18">
        <f>[2]Maio!$B$16</f>
        <v>18.391666666666666</v>
      </c>
      <c r="N6" s="18">
        <f>[2]Maio!$B$17</f>
        <v>19.370833333333334</v>
      </c>
      <c r="O6" s="18">
        <f>[2]Maio!$B$18</f>
        <v>18.650000000000002</v>
      </c>
      <c r="P6" s="18">
        <f>[2]Maio!$B$19</f>
        <v>22.320833333333329</v>
      </c>
      <c r="Q6" s="18">
        <f>[2]Maio!$B$20</f>
        <v>18.55</v>
      </c>
      <c r="R6" s="18">
        <f>[2]Maio!$B$21</f>
        <v>16.395833333333339</v>
      </c>
      <c r="S6" s="18">
        <f>[2]Maio!$B$22</f>
        <v>19.687500000000004</v>
      </c>
      <c r="T6" s="18">
        <f>[2]Maio!$B$23</f>
        <v>21.875</v>
      </c>
      <c r="U6" s="18">
        <f>[2]Maio!$B$24</f>
        <v>21.379166666666666</v>
      </c>
      <c r="V6" s="18">
        <f>[2]Maio!$B$25</f>
        <v>22.262499999999999</v>
      </c>
      <c r="W6" s="18">
        <f>[2]Maio!$B$26</f>
        <v>21.2</v>
      </c>
      <c r="X6" s="18">
        <f>[2]Maio!$B$27</f>
        <v>19.862500000000001</v>
      </c>
      <c r="Y6" s="18">
        <f>[2]Maio!$B$28</f>
        <v>17.941666666666666</v>
      </c>
      <c r="Z6" s="18">
        <f>[2]Maio!$B$29</f>
        <v>17.795833333333338</v>
      </c>
      <c r="AA6" s="18">
        <f>[2]Maio!$B$30</f>
        <v>16.75416666666667</v>
      </c>
      <c r="AB6" s="18">
        <f>[2]Maio!$B$31</f>
        <v>21.366666666666664</v>
      </c>
      <c r="AC6" s="18">
        <f>[2]Maio!$B$32</f>
        <v>23.708333333333332</v>
      </c>
      <c r="AD6" s="18">
        <f>[2]Maio!$B$33</f>
        <v>23.504166666666674</v>
      </c>
      <c r="AE6" s="18">
        <f>[2]Maio!$B$34</f>
        <v>17.600000000000001</v>
      </c>
      <c r="AF6" s="18">
        <f>[2]Maio!$B$35</f>
        <v>14.162500000000001</v>
      </c>
      <c r="AG6" s="47">
        <f t="shared" ref="AG6:AG19" si="1">AVERAGE(B6:AF6)</f>
        <v>19.405107526881721</v>
      </c>
    </row>
    <row r="7" spans="1:34" ht="17.100000000000001" customHeight="1" x14ac:dyDescent="0.2">
      <c r="A7" s="16" t="s">
        <v>1</v>
      </c>
      <c r="B7" s="18">
        <f>[3]Maio!$B$5</f>
        <v>25.016666666666669</v>
      </c>
      <c r="C7" s="18">
        <f>[3]Maio!$B$6</f>
        <v>26.058333333333326</v>
      </c>
      <c r="D7" s="18">
        <f>[3]Maio!$B$7</f>
        <v>26.183333333333337</v>
      </c>
      <c r="E7" s="18">
        <f>[3]Maio!$B$8</f>
        <v>25.579166666666666</v>
      </c>
      <c r="F7" s="18">
        <f>[3]Maio!$B$9</f>
        <v>21.320833333333329</v>
      </c>
      <c r="G7" s="18">
        <f>[3]Maio!$B$10</f>
        <v>20.891666666666669</v>
      </c>
      <c r="H7" s="18">
        <f>[3]Maio!$B$11</f>
        <v>18.516666666666669</v>
      </c>
      <c r="I7" s="18">
        <f>[3]Maio!$B$12</f>
        <v>17.395833333333332</v>
      </c>
      <c r="J7" s="18">
        <f>[3]Maio!$B$13</f>
        <v>19.220833333333335</v>
      </c>
      <c r="K7" s="18">
        <f>[3]Maio!$B$14</f>
        <v>20.583333333333332</v>
      </c>
      <c r="L7" s="18">
        <f>[3]Maio!$B$15</f>
        <v>22.712500000000002</v>
      </c>
      <c r="M7" s="18">
        <f>[3]Maio!$B$16</f>
        <v>23.441666666666666</v>
      </c>
      <c r="N7" s="18">
        <f>[3]Maio!$B$17</f>
        <v>26.345833333333331</v>
      </c>
      <c r="O7" s="18">
        <f>[3]Maio!$B$18</f>
        <v>25.970833333333335</v>
      </c>
      <c r="P7" s="18">
        <f>[3]Maio!$B$19</f>
        <v>25.495833333333334</v>
      </c>
      <c r="Q7" s="18">
        <f>[3]Maio!$B$20</f>
        <v>21.583333333333329</v>
      </c>
      <c r="R7" s="18">
        <f>[3]Maio!$B$21</f>
        <v>19.445833333333333</v>
      </c>
      <c r="S7" s="18">
        <f>[3]Maio!$B$22</f>
        <v>24.345833333333331</v>
      </c>
      <c r="T7" s="18">
        <f>[3]Maio!$B$23</f>
        <v>25.516666666666669</v>
      </c>
      <c r="U7" s="18">
        <f>[3]Maio!$B$24</f>
        <v>24.879166666666666</v>
      </c>
      <c r="V7" s="18">
        <f>[3]Maio!$B$25</f>
        <v>24.504166666666666</v>
      </c>
      <c r="W7" s="18">
        <f>[3]Maio!$B$26</f>
        <v>23.4375</v>
      </c>
      <c r="X7" s="18">
        <f>[3]Maio!$B$27</f>
        <v>23.345833333333335</v>
      </c>
      <c r="Y7" s="18">
        <f>[3]Maio!$B$28</f>
        <v>20.958333333333332</v>
      </c>
      <c r="Z7" s="18">
        <f>[3]Maio!$B$29</f>
        <v>20.437499999999996</v>
      </c>
      <c r="AA7" s="18">
        <f>[3]Maio!$B$30</f>
        <v>21.950000000000003</v>
      </c>
      <c r="AB7" s="18">
        <f>[3]Maio!$B$31</f>
        <v>25.108333333333334</v>
      </c>
      <c r="AC7" s="18">
        <f>[3]Maio!$B$32</f>
        <v>25.912499999999998</v>
      </c>
      <c r="AD7" s="18">
        <f>[3]Maio!$B$33</f>
        <v>27.537499999999998</v>
      </c>
      <c r="AE7" s="18">
        <f>[3]Maio!$B$34</f>
        <v>22.345833333333331</v>
      </c>
      <c r="AF7" s="18">
        <f>[3]Maio!$B$35</f>
        <v>21.712500000000002</v>
      </c>
      <c r="AG7" s="47">
        <f t="shared" si="1"/>
        <v>23.153360215053766</v>
      </c>
    </row>
    <row r="8" spans="1:34" ht="17.100000000000001" customHeight="1" x14ac:dyDescent="0.2">
      <c r="A8" s="16" t="s">
        <v>60</v>
      </c>
      <c r="B8" s="18">
        <f>[4]Maio!$B$5</f>
        <v>25.212500000000002</v>
      </c>
      <c r="C8" s="18">
        <f>[4]Maio!$B$6</f>
        <v>25.533333333333328</v>
      </c>
      <c r="D8" s="18">
        <f>[4]Maio!$B$7</f>
        <v>26.091666666666672</v>
      </c>
      <c r="E8" s="18">
        <f>[4]Maio!$B$8</f>
        <v>26.025000000000002</v>
      </c>
      <c r="F8" s="18">
        <f>[4]Maio!$B$9</f>
        <v>21.954166666666669</v>
      </c>
      <c r="G8" s="18">
        <f>[4]Maio!$B$10</f>
        <v>19.958333333333332</v>
      </c>
      <c r="H8" s="18">
        <f>[4]Maio!$B$11</f>
        <v>18.716666666666665</v>
      </c>
      <c r="I8" s="18">
        <f>[4]Maio!$B$12</f>
        <v>17.820833333333333</v>
      </c>
      <c r="J8" s="18">
        <f>[4]Maio!$B$13</f>
        <v>18.895833333333329</v>
      </c>
      <c r="K8" s="18">
        <f>[4]Maio!$B$14</f>
        <v>20.100000000000001</v>
      </c>
      <c r="L8" s="18">
        <f>[4]Maio!$B$15</f>
        <v>21.720833333333331</v>
      </c>
      <c r="M8" s="18">
        <f>[4]Maio!$B$16</f>
        <v>23.925000000000001</v>
      </c>
      <c r="N8" s="18">
        <f>[4]Maio!$B$17</f>
        <v>24.712500000000002</v>
      </c>
      <c r="O8" s="18">
        <f>[4]Maio!$B$18</f>
        <v>24.033333333333331</v>
      </c>
      <c r="P8" s="18">
        <f>[4]Maio!$B$19</f>
        <v>24.487500000000001</v>
      </c>
      <c r="Q8" s="18">
        <f>[4]Maio!$B$20</f>
        <v>24.666666666666668</v>
      </c>
      <c r="R8" s="18">
        <f>[4]Maio!$B$21</f>
        <v>20.125000000000004</v>
      </c>
      <c r="S8" s="18">
        <f>[4]Maio!$B$22</f>
        <v>21.099999999999998</v>
      </c>
      <c r="T8" s="18">
        <f>[4]Maio!$B$23</f>
        <v>23.129166666666666</v>
      </c>
      <c r="U8" s="18">
        <f>[4]Maio!$B$24</f>
        <v>24.887500000000003</v>
      </c>
      <c r="V8" s="18">
        <f>[4]Maio!$B$25</f>
        <v>24.958333333333332</v>
      </c>
      <c r="W8" s="18">
        <f>[4]Maio!$B$26</f>
        <v>22.787499999999998</v>
      </c>
      <c r="X8" s="18">
        <f>[4]Maio!$B$27</f>
        <v>21.516666666666666</v>
      </c>
      <c r="Y8" s="18">
        <f>[4]Maio!$B$28</f>
        <v>19.037500000000001</v>
      </c>
      <c r="Z8" s="18">
        <f>[4]Maio!$B$29</f>
        <v>18.733333333333334</v>
      </c>
      <c r="AA8" s="18">
        <f>[4]Maio!$B$30</f>
        <v>19.875</v>
      </c>
      <c r="AB8" s="18">
        <f>[4]Maio!$B$31</f>
        <v>21.00416666666667</v>
      </c>
      <c r="AC8" s="18">
        <f>[4]Maio!$B$32</f>
        <v>20.620833333333334</v>
      </c>
      <c r="AD8" s="18">
        <f>[4]Maio!$B$33</f>
        <v>21.862500000000001</v>
      </c>
      <c r="AE8" s="18">
        <f>[4]Maio!$B$34</f>
        <v>21.041666666666671</v>
      </c>
      <c r="AF8" s="18">
        <f>[4]Maio!$B$35</f>
        <v>19.576000000000001</v>
      </c>
      <c r="AG8" s="47">
        <f t="shared" si="1"/>
        <v>22.068043010752689</v>
      </c>
    </row>
    <row r="9" spans="1:34" ht="17.100000000000001" customHeight="1" x14ac:dyDescent="0.2">
      <c r="A9" s="16" t="s">
        <v>49</v>
      </c>
      <c r="B9" s="18">
        <f>[5]Maio!$B$5</f>
        <v>24.112500000000001</v>
      </c>
      <c r="C9" s="18">
        <f>[5]Maio!$B$6</f>
        <v>24.891666666666666</v>
      </c>
      <c r="D9" s="18">
        <f>[5]Maio!$B$7</f>
        <v>25.387499999999992</v>
      </c>
      <c r="E9" s="18">
        <f>[5]Maio!$B$8</f>
        <v>25.675000000000001</v>
      </c>
      <c r="F9" s="18">
        <f>[5]Maio!$B$9</f>
        <v>21.404166666666669</v>
      </c>
      <c r="G9" s="18">
        <f>[5]Maio!$B$10</f>
        <v>19.666666666666668</v>
      </c>
      <c r="H9" s="18">
        <f>[5]Maio!$B$11</f>
        <v>16.712499999999999</v>
      </c>
      <c r="I9" s="18">
        <f>[5]Maio!$B$12</f>
        <v>16.091666666666665</v>
      </c>
      <c r="J9" s="18">
        <f>[5]Maio!$B$13</f>
        <v>17.437499999999996</v>
      </c>
      <c r="K9" s="18">
        <f>[5]Maio!$B$14</f>
        <v>19.379166666666666</v>
      </c>
      <c r="L9" s="18">
        <f>[5]Maio!$B$15</f>
        <v>21.962500000000002</v>
      </c>
      <c r="M9" s="18">
        <f>[5]Maio!$B$16</f>
        <v>21.645833333333332</v>
      </c>
      <c r="N9" s="18">
        <f>[5]Maio!$B$17</f>
        <v>22.841666666666665</v>
      </c>
      <c r="O9" s="18">
        <f>[5]Maio!$B$18</f>
        <v>23.954166666666666</v>
      </c>
      <c r="P9" s="18">
        <f>[5]Maio!$B$19</f>
        <v>25.462500000000006</v>
      </c>
      <c r="Q9" s="18">
        <f>[5]Maio!$B$20</f>
        <v>17.504166666666666</v>
      </c>
      <c r="R9" s="18">
        <f>[5]Maio!$B$21</f>
        <v>16.583333333333332</v>
      </c>
      <c r="S9" s="18">
        <f>[5]Maio!$B$22</f>
        <v>20.920833333333331</v>
      </c>
      <c r="T9" s="18">
        <f>[5]Maio!$B$23</f>
        <v>23.3125</v>
      </c>
      <c r="U9" s="18">
        <f>[5]Maio!$B$24</f>
        <v>21.15</v>
      </c>
      <c r="V9" s="18">
        <f>[5]Maio!$B$25</f>
        <v>21.729166666666668</v>
      </c>
      <c r="W9" s="18">
        <f>[5]Maio!$B$26</f>
        <v>21.762499999999999</v>
      </c>
      <c r="X9" s="18">
        <f>[5]Maio!$B$27</f>
        <v>19.133333333333329</v>
      </c>
      <c r="Y9" s="18">
        <f>[5]Maio!$B$28</f>
        <v>16.737500000000001</v>
      </c>
      <c r="Z9" s="18">
        <f>[5]Maio!$B$29</f>
        <v>18.683333333333326</v>
      </c>
      <c r="AA9" s="18">
        <f>[5]Maio!$B$30</f>
        <v>19.808333333333334</v>
      </c>
      <c r="AB9" s="18">
        <f>[5]Maio!$B$31</f>
        <v>23.262499999999999</v>
      </c>
      <c r="AC9" s="18">
        <f>[5]Maio!$B$32</f>
        <v>25.508333333333329</v>
      </c>
      <c r="AD9" s="18">
        <f>[5]Maio!$B$33</f>
        <v>25.458333333333329</v>
      </c>
      <c r="AE9" s="18">
        <f>[5]Maio!$B$34</f>
        <v>19.441666666666663</v>
      </c>
      <c r="AF9" s="18">
        <f>[5]Maio!$B$35</f>
        <v>16.837499999999999</v>
      </c>
      <c r="AG9" s="47">
        <f t="shared" si="1"/>
        <v>21.111559139784948</v>
      </c>
    </row>
    <row r="10" spans="1:34" ht="17.100000000000001" customHeight="1" x14ac:dyDescent="0.2">
      <c r="A10" s="16" t="s">
        <v>2</v>
      </c>
      <c r="B10" s="18">
        <f>[6]Maio!$B$5</f>
        <v>25.045833333333331</v>
      </c>
      <c r="C10" s="18">
        <f>[6]Maio!$B$6</f>
        <v>25.629166666666663</v>
      </c>
      <c r="D10" s="18">
        <f>[6]Maio!$B$7</f>
        <v>25.541666666666661</v>
      </c>
      <c r="E10" s="18">
        <f>[6]Maio!$B$8</f>
        <v>24.716666666666665</v>
      </c>
      <c r="F10" s="18">
        <f>[6]Maio!$B$9</f>
        <v>18.958333333333332</v>
      </c>
      <c r="G10" s="18">
        <f>[6]Maio!$B$10</f>
        <v>19.470833333333331</v>
      </c>
      <c r="H10" s="18">
        <f>[6]Maio!$B$11</f>
        <v>17.154166666666669</v>
      </c>
      <c r="I10" s="18">
        <f>[6]Maio!$B$12</f>
        <v>17.729166666666668</v>
      </c>
      <c r="J10" s="18">
        <f>[6]Maio!$B$13</f>
        <v>19.983333333333338</v>
      </c>
      <c r="K10" s="18">
        <f>[6]Maio!$B$14</f>
        <v>21.308333333333334</v>
      </c>
      <c r="L10" s="18">
        <f>[6]Maio!$B$15</f>
        <v>23.120833333333337</v>
      </c>
      <c r="M10" s="18">
        <f>[6]Maio!$B$16</f>
        <v>24.033333333333335</v>
      </c>
      <c r="N10" s="18">
        <f>[6]Maio!$B$17</f>
        <v>24.570833333333336</v>
      </c>
      <c r="O10" s="18">
        <f>[6]Maio!$B$18</f>
        <v>24.720833333333328</v>
      </c>
      <c r="P10" s="18">
        <f>[6]Maio!$B$19</f>
        <v>24.966666666666665</v>
      </c>
      <c r="Q10" s="18">
        <f>[6]Maio!$B$20</f>
        <v>22.162499999999998</v>
      </c>
      <c r="R10" s="18">
        <f>[6]Maio!$B$21</f>
        <v>20.775000000000006</v>
      </c>
      <c r="S10" s="18">
        <f>[6]Maio!$B$22</f>
        <v>23.958333333333339</v>
      </c>
      <c r="T10" s="18">
        <f>[6]Maio!$B$23</f>
        <v>25.033333333333335</v>
      </c>
      <c r="U10" s="18">
        <f>[6]Maio!$B$24</f>
        <v>24.870833333333334</v>
      </c>
      <c r="V10" s="18">
        <f>[6]Maio!$B$25</f>
        <v>24.441666666666663</v>
      </c>
      <c r="W10" s="18">
        <f>[6]Maio!$B$26</f>
        <v>23.470833333333331</v>
      </c>
      <c r="X10" s="18">
        <f>[6]Maio!$B$27</f>
        <v>21.8125</v>
      </c>
      <c r="Y10" s="18">
        <f>[6]Maio!$B$28</f>
        <v>21.083333333333329</v>
      </c>
      <c r="Z10" s="18">
        <f>[6]Maio!$B$29</f>
        <v>19.841666666666665</v>
      </c>
      <c r="AA10" s="18">
        <f>[6]Maio!$B$30</f>
        <v>21.274999999999999</v>
      </c>
      <c r="AB10" s="18">
        <f>[6]Maio!$B$31</f>
        <v>23.908333333333331</v>
      </c>
      <c r="AC10" s="18">
        <f>[6]Maio!$B$32</f>
        <v>24.791666666666668</v>
      </c>
      <c r="AD10" s="18">
        <f>[6]Maio!$B$33</f>
        <v>25.204166666666666</v>
      </c>
      <c r="AE10" s="18">
        <f>[6]Maio!$B$34</f>
        <v>20.95</v>
      </c>
      <c r="AF10" s="18">
        <f>[6]Maio!$B$35</f>
        <v>20.462499999999999</v>
      </c>
      <c r="AG10" s="47">
        <f t="shared" si="1"/>
        <v>22.612634408602148</v>
      </c>
    </row>
    <row r="11" spans="1:34" ht="17.100000000000001" customHeight="1" x14ac:dyDescent="0.2">
      <c r="A11" s="16" t="s">
        <v>3</v>
      </c>
      <c r="B11" s="18">
        <f>[7]Maio!$B$5</f>
        <v>23.233333333333334</v>
      </c>
      <c r="C11" s="18">
        <f>[7]Maio!$B$6</f>
        <v>23.775000000000002</v>
      </c>
      <c r="D11" s="18">
        <f>[7]Maio!$B$7</f>
        <v>23.770833333333332</v>
      </c>
      <c r="E11" s="18">
        <f>[7]Maio!$B$8</f>
        <v>23.620833333333334</v>
      </c>
      <c r="F11" s="18">
        <f>[7]Maio!$B$9</f>
        <v>23.549999999999997</v>
      </c>
      <c r="G11" s="18">
        <f>[7]Maio!$B$10</f>
        <v>21.804166666666671</v>
      </c>
      <c r="H11" s="18">
        <f>[7]Maio!$B$11</f>
        <v>19.729166666666668</v>
      </c>
      <c r="I11" s="18">
        <f>[7]Maio!$B$12</f>
        <v>16.812499999999996</v>
      </c>
      <c r="J11" s="18">
        <f>[7]Maio!$B$13</f>
        <v>17.175000000000001</v>
      </c>
      <c r="K11" s="18">
        <f>[7]Maio!$B$14</f>
        <v>18.554166666666671</v>
      </c>
      <c r="L11" s="18">
        <f>[7]Maio!$B$15</f>
        <v>21.554166666666664</v>
      </c>
      <c r="M11" s="18">
        <f>[7]Maio!$B$16</f>
        <v>22.833333333333332</v>
      </c>
      <c r="N11" s="18">
        <f>[7]Maio!$B$17</f>
        <v>22.779166666666665</v>
      </c>
      <c r="O11" s="18">
        <f>[7]Maio!$B$18</f>
        <v>23.108333333333334</v>
      </c>
      <c r="P11" s="18">
        <f>[7]Maio!$B$19</f>
        <v>23.883333333333329</v>
      </c>
      <c r="Q11" s="18">
        <f>[7]Maio!$B$20</f>
        <v>24.220833333333331</v>
      </c>
      <c r="R11" s="18">
        <f>[7]Maio!$B$21</f>
        <v>24.333333333333332</v>
      </c>
      <c r="S11" s="18">
        <f>[7]Maio!$B$22</f>
        <v>23.933333333333337</v>
      </c>
      <c r="T11" s="18">
        <f>[7]Maio!$B$23</f>
        <v>24.241666666666664</v>
      </c>
      <c r="U11" s="18">
        <f>[7]Maio!$B$24</f>
        <v>23.608333333333334</v>
      </c>
      <c r="V11" s="18">
        <f>[7]Maio!$B$25</f>
        <v>23.020833333333339</v>
      </c>
      <c r="W11" s="18">
        <f>[7]Maio!$B$26</f>
        <v>23.470833333333331</v>
      </c>
      <c r="X11" s="18">
        <f>[7]Maio!$B$27</f>
        <v>21.8125</v>
      </c>
      <c r="Y11" s="18">
        <f>[7]Maio!$B$28</f>
        <v>22.358333333333334</v>
      </c>
      <c r="Z11" s="18">
        <f>[7]Maio!$B$29</f>
        <v>20.629166666666659</v>
      </c>
      <c r="AA11" s="18">
        <f>[7]Maio!$B$30</f>
        <v>20.158333333333331</v>
      </c>
      <c r="AB11" s="18">
        <f>[7]Maio!$B$31</f>
        <v>23.908333333333335</v>
      </c>
      <c r="AC11" s="18">
        <f>[7]Maio!$B$32</f>
        <v>23.562499999999996</v>
      </c>
      <c r="AD11" s="18">
        <f>[7]Maio!$B$33</f>
        <v>24.562499999999996</v>
      </c>
      <c r="AE11" s="18">
        <f>[7]Maio!$B$34</f>
        <v>23.004166666666666</v>
      </c>
      <c r="AF11" s="18">
        <f>[7]Maio!$B$35</f>
        <v>21.608333333333334</v>
      </c>
      <c r="AG11" s="47">
        <f t="shared" si="1"/>
        <v>22.406989247311827</v>
      </c>
    </row>
    <row r="12" spans="1:34" ht="17.100000000000001" customHeight="1" x14ac:dyDescent="0.2">
      <c r="A12" s="16" t="s">
        <v>4</v>
      </c>
      <c r="B12" s="18">
        <f>[8]Maio!$B$5</f>
        <v>23.358333333333334</v>
      </c>
      <c r="C12" s="18">
        <f>[8]Maio!$B$6</f>
        <v>24.045833333333334</v>
      </c>
      <c r="D12" s="18">
        <f>[8]Maio!$B$7</f>
        <v>23.641666666666669</v>
      </c>
      <c r="E12" s="18">
        <f>[8]Maio!$B$8</f>
        <v>23.512499999999999</v>
      </c>
      <c r="F12" s="18">
        <f>[8]Maio!$B$9</f>
        <v>22.395833333333332</v>
      </c>
      <c r="G12" s="18">
        <f>[8]Maio!$B$10</f>
        <v>18.320833333333333</v>
      </c>
      <c r="H12" s="18">
        <f>[8]Maio!$B$11</f>
        <v>18.537500000000001</v>
      </c>
      <c r="I12" s="18">
        <f>[8]Maio!$B$12</f>
        <v>17.229166666666668</v>
      </c>
      <c r="J12" s="18">
        <f>[8]Maio!$B$13</f>
        <v>18.558333333333334</v>
      </c>
      <c r="K12" s="18">
        <f>[8]Maio!$B$14</f>
        <v>20.237499999999997</v>
      </c>
      <c r="L12" s="18">
        <f>[8]Maio!$B$15</f>
        <v>21.941666666666666</v>
      </c>
      <c r="M12" s="18">
        <f>[8]Maio!$B$16</f>
        <v>22.495833333333334</v>
      </c>
      <c r="N12" s="18">
        <f>[8]Maio!$B$17</f>
        <v>22.508333333333329</v>
      </c>
      <c r="O12" s="18">
        <f>[8]Maio!$B$18</f>
        <v>23.108333333333334</v>
      </c>
      <c r="P12" s="18">
        <f>[8]Maio!$B$19</f>
        <v>23.641666666666669</v>
      </c>
      <c r="Q12" s="18">
        <f>[8]Maio!$B$20</f>
        <v>22.775000000000002</v>
      </c>
      <c r="R12" s="18">
        <f>[8]Maio!$B$21</f>
        <v>21.254166666666666</v>
      </c>
      <c r="S12" s="18">
        <f>[8]Maio!$B$22</f>
        <v>22.404166666666665</v>
      </c>
      <c r="T12" s="18">
        <f>[8]Maio!$B$23</f>
        <v>23.254166666666674</v>
      </c>
      <c r="U12" s="18">
        <f>[8]Maio!$B$24</f>
        <v>23.191666666666674</v>
      </c>
      <c r="V12" s="18">
        <f>[8]Maio!$B$25</f>
        <v>22.895833333333339</v>
      </c>
      <c r="W12" s="18">
        <f>[8]Maio!$B$26</f>
        <v>23.600000000000005</v>
      </c>
      <c r="X12" s="18">
        <f>[8]Maio!$B$27</f>
        <v>22.195833333333336</v>
      </c>
      <c r="Y12" s="18">
        <f>[8]Maio!$B$28</f>
        <v>20.216666666666669</v>
      </c>
      <c r="Z12" s="18">
        <f>[8]Maio!$B$29</f>
        <v>18.854166666666668</v>
      </c>
      <c r="AA12" s="18">
        <f>[8]Maio!$B$30</f>
        <v>19.566666666666666</v>
      </c>
      <c r="AB12" s="18">
        <f>[8]Maio!$B$31</f>
        <v>22.916666666666661</v>
      </c>
      <c r="AC12" s="18">
        <f>[8]Maio!$B$32</f>
        <v>22.775000000000002</v>
      </c>
      <c r="AD12" s="18">
        <f>[8]Maio!$B$33</f>
        <v>22.541666666666661</v>
      </c>
      <c r="AE12" s="18">
        <f>[8]Maio!$B$34</f>
        <v>20.341666666666665</v>
      </c>
      <c r="AF12" s="18">
        <f>[8]Maio!$B$35</f>
        <v>21.141666666666669</v>
      </c>
      <c r="AG12" s="47">
        <f t="shared" si="1"/>
        <v>21.724462365591393</v>
      </c>
    </row>
    <row r="13" spans="1:34" ht="17.100000000000001" customHeight="1" x14ac:dyDescent="0.2">
      <c r="A13" s="16" t="s">
        <v>5</v>
      </c>
      <c r="B13" s="18">
        <f>[9]Maio!$B$5</f>
        <v>28.620833333333337</v>
      </c>
      <c r="C13" s="18">
        <f>[9]Maio!$B$6</f>
        <v>28.741666666666671</v>
      </c>
      <c r="D13" s="18">
        <f>[9]Maio!$B$7</f>
        <v>28.754166666666666</v>
      </c>
      <c r="E13" s="18">
        <f>[9]Maio!$B$8</f>
        <v>29.237499999999997</v>
      </c>
      <c r="F13" s="18">
        <f>[9]Maio!$B$9</f>
        <v>24.341666666666672</v>
      </c>
      <c r="G13" s="18">
        <f>[9]Maio!$B$10</f>
        <v>22.450000000000006</v>
      </c>
      <c r="H13" s="18">
        <f>[9]Maio!$B$11</f>
        <v>22.783333333333335</v>
      </c>
      <c r="I13" s="18">
        <f>[9]Maio!$B$12</f>
        <v>21.133333333333333</v>
      </c>
      <c r="J13" s="18">
        <f>[9]Maio!$B$13</f>
        <v>22.625</v>
      </c>
      <c r="K13" s="18">
        <f>[9]Maio!$B$14</f>
        <v>25.641666666666676</v>
      </c>
      <c r="L13" s="18">
        <f>[9]Maio!$B$15</f>
        <v>27.316666666666666</v>
      </c>
      <c r="M13" s="18">
        <f>[9]Maio!$B$16</f>
        <v>26.454166666666669</v>
      </c>
      <c r="N13" s="18">
        <f>[9]Maio!$B$17</f>
        <v>27.062500000000004</v>
      </c>
      <c r="O13" s="18">
        <f>[9]Maio!$B$18</f>
        <v>27.583333333333332</v>
      </c>
      <c r="P13" s="18">
        <f>[9]Maio!$B$19</f>
        <v>27.279166666666665</v>
      </c>
      <c r="Q13" s="18">
        <f>[9]Maio!$B$20</f>
        <v>16.625000000000004</v>
      </c>
      <c r="R13" s="18">
        <f>[9]Maio!$B$21</f>
        <v>22.400000000000002</v>
      </c>
      <c r="S13" s="18">
        <f>[9]Maio!$B$22</f>
        <v>25.058333333333341</v>
      </c>
      <c r="T13" s="18">
        <f>[9]Maio!$B$23</f>
        <v>21.725000000000005</v>
      </c>
      <c r="U13" s="18">
        <f>[9]Maio!$B$24</f>
        <v>20.824999999999999</v>
      </c>
      <c r="V13" s="18">
        <f>[9]Maio!$B$25</f>
        <v>20.824999999999999</v>
      </c>
      <c r="W13" s="18">
        <f>[9]Maio!$B$26</f>
        <v>22.929166666666671</v>
      </c>
      <c r="X13" s="18">
        <f>[9]Maio!$B$27</f>
        <v>21.658333333333335</v>
      </c>
      <c r="Y13" s="18">
        <f>[9]Maio!$B$28</f>
        <v>18.783333333333335</v>
      </c>
      <c r="Z13" s="18">
        <f>[9]Maio!$B$29</f>
        <v>19.987500000000001</v>
      </c>
      <c r="AA13" s="18">
        <f>[9]Maio!$B$30</f>
        <v>22.399999999999995</v>
      </c>
      <c r="AB13" s="18">
        <f>[9]Maio!$B$31</f>
        <v>25.875</v>
      </c>
      <c r="AC13" s="18">
        <f>[9]Maio!$B$32</f>
        <v>26.975000000000005</v>
      </c>
      <c r="AD13" s="18">
        <f>[9]Maio!$B$33</f>
        <v>27.500000000000004</v>
      </c>
      <c r="AE13" s="18">
        <f>[9]Maio!$B$34</f>
        <v>24.341666666666665</v>
      </c>
      <c r="AF13" s="18">
        <f>[9]Maio!$B$35</f>
        <v>22.400000000000002</v>
      </c>
      <c r="AG13" s="47">
        <f t="shared" si="1"/>
        <v>24.204301075268816</v>
      </c>
    </row>
    <row r="14" spans="1:34" ht="17.100000000000001" customHeight="1" x14ac:dyDescent="0.2">
      <c r="A14" s="16" t="s">
        <v>51</v>
      </c>
      <c r="B14" s="18">
        <f>[10]Maio!$B$5</f>
        <v>23.666666666666675</v>
      </c>
      <c r="C14" s="18">
        <f>[10]Maio!$B$6</f>
        <v>23.674999999999997</v>
      </c>
      <c r="D14" s="18">
        <f>[10]Maio!$B$7</f>
        <v>23.679166666666664</v>
      </c>
      <c r="E14" s="18">
        <f>[10]Maio!$B$8</f>
        <v>23.662499999999998</v>
      </c>
      <c r="F14" s="18">
        <f>[10]Maio!$B$9</f>
        <v>22.474999999999998</v>
      </c>
      <c r="G14" s="18">
        <f>[10]Maio!$B$10</f>
        <v>19.695833333333329</v>
      </c>
      <c r="H14" s="18">
        <f>[10]Maio!$B$11</f>
        <v>19.141666666666669</v>
      </c>
      <c r="I14" s="18">
        <f>[10]Maio!$B$12</f>
        <v>17.566666666666666</v>
      </c>
      <c r="J14" s="18">
        <f>[10]Maio!$B$13</f>
        <v>18.137499999999999</v>
      </c>
      <c r="K14" s="18">
        <f>[10]Maio!$B$14</f>
        <v>19.75</v>
      </c>
      <c r="L14" s="18">
        <f>[10]Maio!$B$15</f>
        <v>21.908333333333335</v>
      </c>
      <c r="M14" s="18">
        <f>[10]Maio!$B$16</f>
        <v>23.334782608695658</v>
      </c>
      <c r="N14" s="18">
        <f>[10]Maio!$B$17</f>
        <v>22.995833333333334</v>
      </c>
      <c r="O14" s="18">
        <f>[10]Maio!$B$18</f>
        <v>23.079166666666666</v>
      </c>
      <c r="P14" s="18">
        <f>[10]Maio!$B$19</f>
        <v>23.283333333333331</v>
      </c>
      <c r="Q14" s="18">
        <f>[10]Maio!$B$20</f>
        <v>23.313043478260866</v>
      </c>
      <c r="R14" s="18">
        <f>[10]Maio!$B$21</f>
        <v>22.599999999999998</v>
      </c>
      <c r="S14" s="18">
        <f>[10]Maio!$B$22</f>
        <v>23.454166666666676</v>
      </c>
      <c r="T14" s="18">
        <f>[10]Maio!$B$23</f>
        <v>23.900000000000002</v>
      </c>
      <c r="U14" s="18">
        <f>[10]Maio!$B$24</f>
        <v>23.554166666666671</v>
      </c>
      <c r="V14" s="18">
        <f>[10]Maio!$B$25</f>
        <v>22.374999999999996</v>
      </c>
      <c r="W14" s="18">
        <f>[10]Maio!$B$26</f>
        <v>22.929166666666664</v>
      </c>
      <c r="X14" s="18">
        <f>[10]Maio!$B$27</f>
        <v>22.560869565217391</v>
      </c>
      <c r="Y14" s="18">
        <f>[10]Maio!$B$28</f>
        <v>20.662499999999998</v>
      </c>
      <c r="Z14" s="18">
        <f>[10]Maio!$B$29</f>
        <v>19.745833333333334</v>
      </c>
      <c r="AA14" s="18">
        <f>[10]Maio!$B$30</f>
        <v>20.05</v>
      </c>
      <c r="AB14" s="18">
        <f>[10]Maio!$B$31</f>
        <v>23.224999999999998</v>
      </c>
      <c r="AC14" s="18">
        <f>[10]Maio!$B$32</f>
        <v>22.316666666666663</v>
      </c>
      <c r="AD14" s="18">
        <f>[10]Maio!$B$33</f>
        <v>22.220833333333331</v>
      </c>
      <c r="AE14" s="18">
        <f>[10]Maio!$B$34</f>
        <v>20.804166666666671</v>
      </c>
      <c r="AF14" s="18">
        <f>[10]Maio!$B$35</f>
        <v>21.770833333333332</v>
      </c>
      <c r="AG14" s="47">
        <f>AVERAGE(B14:AF14)</f>
        <v>21.984957924263668</v>
      </c>
    </row>
    <row r="15" spans="1:34" ht="17.100000000000001" customHeight="1" x14ac:dyDescent="0.2">
      <c r="A15" s="16" t="s">
        <v>6</v>
      </c>
      <c r="B15" s="18">
        <f>[11]Maio!$B$5</f>
        <v>23.770833333333332</v>
      </c>
      <c r="C15" s="18">
        <f>[11]Maio!$B$6</f>
        <v>24.462500000000006</v>
      </c>
      <c r="D15" s="18">
        <f>[11]Maio!$B$7</f>
        <v>25.004166666666674</v>
      </c>
      <c r="E15" s="18">
        <f>[11]Maio!$B$8</f>
        <v>24.429166666666664</v>
      </c>
      <c r="F15" s="18">
        <f>[11]Maio!$B$9</f>
        <v>22.320833333333336</v>
      </c>
      <c r="G15" s="18">
        <f>[11]Maio!$B$10</f>
        <v>19.695833333333329</v>
      </c>
      <c r="H15" s="18">
        <f>[11]Maio!$B$11</f>
        <v>19.141666666666669</v>
      </c>
      <c r="I15" s="18">
        <f>[11]Maio!$B$12</f>
        <v>17.566666666666666</v>
      </c>
      <c r="J15" s="18">
        <f>[11]Maio!$B$13</f>
        <v>18.137499999999999</v>
      </c>
      <c r="K15" s="18">
        <f>[11]Maio!$B$14</f>
        <v>19.75</v>
      </c>
      <c r="L15" s="18">
        <f>[11]Maio!$B$15</f>
        <v>21.908333333333335</v>
      </c>
      <c r="M15" s="18">
        <f>[11]Maio!$B$16</f>
        <v>23.334782608695658</v>
      </c>
      <c r="N15" s="18">
        <f>[11]Maio!$B$17</f>
        <v>25.0625</v>
      </c>
      <c r="O15" s="18">
        <f>[11]Maio!$B$18</f>
        <v>24.433333333333334</v>
      </c>
      <c r="P15" s="18">
        <f>[11]Maio!$B$19</f>
        <v>24.3125</v>
      </c>
      <c r="Q15" s="18">
        <f>[11]Maio!$B$20</f>
        <v>23.770833333333332</v>
      </c>
      <c r="R15" s="18">
        <f>[11]Maio!$B$21</f>
        <v>21.820833333333329</v>
      </c>
      <c r="S15" s="18">
        <f>[11]Maio!$B$22</f>
        <v>23.937500000000004</v>
      </c>
      <c r="T15" s="18">
        <f>[11]Maio!$B$23</f>
        <v>25.520833333333332</v>
      </c>
      <c r="U15" s="18">
        <f>[11]Maio!$B$24</f>
        <v>24.129166666666666</v>
      </c>
      <c r="V15" s="18">
        <f>[11]Maio!$B$25</f>
        <v>24.720833333333331</v>
      </c>
      <c r="W15" s="18">
        <f>[11]Maio!$B$26</f>
        <v>24.712500000000002</v>
      </c>
      <c r="X15" s="18">
        <f>[11]Maio!$B$27</f>
        <v>23.275000000000002</v>
      </c>
      <c r="Y15" s="18">
        <f>[11]Maio!$B$28</f>
        <v>23.229166666666668</v>
      </c>
      <c r="Z15" s="18">
        <f>[11]Maio!$B$29</f>
        <v>22.262499999999999</v>
      </c>
      <c r="AA15" s="18">
        <f>[11]Maio!$B$30</f>
        <v>22.829166666666662</v>
      </c>
      <c r="AB15" s="18">
        <f>[11]Maio!$B$31</f>
        <v>23.958333333333332</v>
      </c>
      <c r="AC15" s="18">
        <f>[11]Maio!$B$32</f>
        <v>24.574999999999999</v>
      </c>
      <c r="AD15" s="18">
        <f>[11]Maio!$B$33</f>
        <v>26.204166666666662</v>
      </c>
      <c r="AE15" s="18">
        <f>[11]Maio!$B$34</f>
        <v>23.925000000000001</v>
      </c>
      <c r="AF15" s="18">
        <f>[11]Maio!$B$35</f>
        <v>23.208333333333332</v>
      </c>
      <c r="AG15" s="47">
        <f t="shared" si="1"/>
        <v>23.077734922861151</v>
      </c>
    </row>
    <row r="16" spans="1:34" ht="17.100000000000001" customHeight="1" x14ac:dyDescent="0.2">
      <c r="A16" s="16" t="s">
        <v>7</v>
      </c>
      <c r="B16" s="18">
        <f>[12]Maio!$B$5</f>
        <v>24.837499999999995</v>
      </c>
      <c r="C16" s="18">
        <f>[12]Maio!$B$6</f>
        <v>25.400000000000006</v>
      </c>
      <c r="D16" s="18">
        <f>[12]Maio!$B$7</f>
        <v>25.033333333333335</v>
      </c>
      <c r="E16" s="18">
        <f>[12]Maio!$B$8</f>
        <v>24.8125</v>
      </c>
      <c r="F16" s="18">
        <f>[12]Maio!$B$9</f>
        <v>18.479166666666664</v>
      </c>
      <c r="G16" s="18">
        <f>[12]Maio!$B$10</f>
        <v>18.099999999999998</v>
      </c>
      <c r="H16" s="18">
        <f>[12]Maio!$B$11</f>
        <v>16.804166666666671</v>
      </c>
      <c r="I16" s="18">
        <f>[12]Maio!$B$12</f>
        <v>16.758333333333336</v>
      </c>
      <c r="J16" s="18">
        <f>[12]Maio!$B$13</f>
        <v>18.425000000000001</v>
      </c>
      <c r="K16" s="18">
        <f>[12]Maio!$B$14</f>
        <v>19.49583333333333</v>
      </c>
      <c r="L16" s="18">
        <f>[12]Maio!$B$15</f>
        <v>21.212499999999995</v>
      </c>
      <c r="M16" s="18">
        <f>[12]Maio!$B$16</f>
        <v>22.729166666666668</v>
      </c>
      <c r="N16" s="18">
        <f>[12]Maio!$B$17</f>
        <v>21.941666666666666</v>
      </c>
      <c r="O16" s="18">
        <f>[12]Maio!$B$18</f>
        <v>19.779166666666672</v>
      </c>
      <c r="P16" s="18">
        <f>[12]Maio!$B$19</f>
        <v>22.370833333333337</v>
      </c>
      <c r="Q16" s="18">
        <f>[12]Maio!$B$20</f>
        <v>19.904166666666661</v>
      </c>
      <c r="R16" s="18">
        <f>[12]Maio!$B$21</f>
        <v>17.854166666666668</v>
      </c>
      <c r="S16" s="18">
        <f>[12]Maio!$B$22</f>
        <v>21.133333333333336</v>
      </c>
      <c r="T16" s="18">
        <f>[12]Maio!$B$23</f>
        <v>22.883333333333329</v>
      </c>
      <c r="U16" s="18">
        <f>[12]Maio!$B$24</f>
        <v>22.358333333333338</v>
      </c>
      <c r="V16" s="18">
        <f>[12]Maio!$B$25</f>
        <v>22.666666666666671</v>
      </c>
      <c r="W16" s="18">
        <f>[12]Maio!$B$26</f>
        <v>21.891666666666669</v>
      </c>
      <c r="X16" s="18">
        <f>[12]Maio!$B$27</f>
        <v>20.687499999999996</v>
      </c>
      <c r="Y16" s="18">
        <f>[12]Maio!$B$28</f>
        <v>19.020833333333332</v>
      </c>
      <c r="Z16" s="18">
        <f>[12]Maio!$B$29</f>
        <v>18.220833333333335</v>
      </c>
      <c r="AA16" s="18">
        <f>[12]Maio!$B$30</f>
        <v>19.266666666666666</v>
      </c>
      <c r="AB16" s="18">
        <f>[12]Maio!$B$31</f>
        <v>22.562499999999996</v>
      </c>
      <c r="AC16" s="18">
        <f>[12]Maio!$B$32</f>
        <v>23.337499999999995</v>
      </c>
      <c r="AD16" s="18">
        <f>[12]Maio!$B$33</f>
        <v>24.104166666666668</v>
      </c>
      <c r="AE16" s="18">
        <f>[12]Maio!$B$34</f>
        <v>18.700000000000003</v>
      </c>
      <c r="AF16" s="18">
        <f>[12]Maio!$B$35</f>
        <v>17.112499999999997</v>
      </c>
      <c r="AG16" s="47">
        <f t="shared" si="1"/>
        <v>20.899462365591397</v>
      </c>
    </row>
    <row r="17" spans="1:33" ht="17.100000000000001" customHeight="1" x14ac:dyDescent="0.2">
      <c r="A17" s="16" t="s">
        <v>8</v>
      </c>
      <c r="B17" s="18">
        <f>[13]Maio!$B$5</f>
        <v>24.287500000000005</v>
      </c>
      <c r="C17" s="18">
        <f>[13]Maio!$B$6</f>
        <v>24.670833333333338</v>
      </c>
      <c r="D17" s="18">
        <f>[13]Maio!$B$7</f>
        <v>25.679166666666674</v>
      </c>
      <c r="E17" s="18">
        <f>[13]Maio!$B$8</f>
        <v>22.479166666666668</v>
      </c>
      <c r="F17" s="18">
        <f>[13]Maio!$B$9</f>
        <v>19.183333333333334</v>
      </c>
      <c r="G17" s="18">
        <f>[13]Maio!$B$10</f>
        <v>18.104166666666664</v>
      </c>
      <c r="H17" s="18">
        <f>[13]Maio!$B$11</f>
        <v>17.80833333333333</v>
      </c>
      <c r="I17" s="18">
        <f>[13]Maio!$B$12</f>
        <v>15.895833333333334</v>
      </c>
      <c r="J17" s="18">
        <f>[13]Maio!$B$13</f>
        <v>17.074999999999999</v>
      </c>
      <c r="K17" s="18">
        <f>[13]Maio!$B$14</f>
        <v>18.224999999999998</v>
      </c>
      <c r="L17" s="18">
        <f>[13]Maio!$B$15</f>
        <v>19.829166666666662</v>
      </c>
      <c r="M17" s="18">
        <f>[13]Maio!$B$16</f>
        <v>19.891666666666669</v>
      </c>
      <c r="N17" s="18">
        <f>[13]Maio!$B$17</f>
        <v>19.616666666666667</v>
      </c>
      <c r="O17" s="18">
        <f>[13]Maio!$B$18</f>
        <v>17.983333333333334</v>
      </c>
      <c r="P17" s="18">
        <f>[13]Maio!$B$19</f>
        <v>22.241666666666664</v>
      </c>
      <c r="Q17" s="18">
        <f>[13]Maio!$B$20</f>
        <v>19.558333333333337</v>
      </c>
      <c r="R17" s="18">
        <f>[13]Maio!$B$21</f>
        <v>16.725000000000001</v>
      </c>
      <c r="S17" s="18">
        <f>[13]Maio!$B$22</f>
        <v>20.133333333333336</v>
      </c>
      <c r="T17" s="18">
        <f>[13]Maio!$B$23</f>
        <v>21.800000000000008</v>
      </c>
      <c r="U17" s="18">
        <f>[13]Maio!$B$24</f>
        <v>22.704166666666666</v>
      </c>
      <c r="V17" s="18">
        <f>[13]Maio!$B$25</f>
        <v>22.158333333333335</v>
      </c>
      <c r="W17" s="18">
        <f>[13]Maio!$B$26</f>
        <v>21.474999999999994</v>
      </c>
      <c r="X17" s="18">
        <f>[13]Maio!$B$27</f>
        <v>19.550000000000004</v>
      </c>
      <c r="Y17" s="18">
        <f>[13]Maio!$B$28</f>
        <v>19.183333333333334</v>
      </c>
      <c r="Z17" s="18">
        <f>[13]Maio!$B$29</f>
        <v>17.945833333333329</v>
      </c>
      <c r="AA17" s="18">
        <f>[13]Maio!$B$30</f>
        <v>18.220833333333331</v>
      </c>
      <c r="AB17" s="18">
        <f>[13]Maio!$B$31</f>
        <v>21.037500000000005</v>
      </c>
      <c r="AC17" s="18">
        <f>[13]Maio!$B$32</f>
        <v>19.773913043478256</v>
      </c>
      <c r="AD17" s="18">
        <f>[13]Maio!$B$33</f>
        <v>21.533333333333335</v>
      </c>
      <c r="AE17" s="18">
        <f>[13]Maio!$B$34</f>
        <v>18.129166666666666</v>
      </c>
      <c r="AF17" s="18">
        <f>[13]Maio!$B$35</f>
        <v>15.229166666666666</v>
      </c>
      <c r="AG17" s="47">
        <f t="shared" si="1"/>
        <v>19.939615474520807</v>
      </c>
    </row>
    <row r="18" spans="1:33" ht="17.100000000000001" customHeight="1" x14ac:dyDescent="0.2">
      <c r="A18" s="16" t="s">
        <v>9</v>
      </c>
      <c r="B18" s="18">
        <f>[14]Maio!$B$5</f>
        <v>25.691666666666666</v>
      </c>
      <c r="C18" s="18">
        <f>[14]Maio!$B$6</f>
        <v>25.970833333333331</v>
      </c>
      <c r="D18" s="18">
        <f>[14]Maio!$B$7</f>
        <v>26.508333333333329</v>
      </c>
      <c r="E18" s="18">
        <f>[14]Maio!$B$8</f>
        <v>26.333333333333332</v>
      </c>
      <c r="F18" s="18">
        <f>[14]Maio!$B$9</f>
        <v>19.970833333333335</v>
      </c>
      <c r="G18" s="18">
        <f>[14]Maio!$B$10</f>
        <v>19.354166666666671</v>
      </c>
      <c r="H18" s="18">
        <f>[14]Maio!$B$11</f>
        <v>18.770833333333336</v>
      </c>
      <c r="I18" s="18">
        <f>[14]Maio!$B$12</f>
        <v>18.279166666666669</v>
      </c>
      <c r="J18" s="18">
        <f>[14]Maio!$B$13</f>
        <v>19.1875</v>
      </c>
      <c r="K18" s="18">
        <f>[14]Maio!$B$14</f>
        <v>20.358333333333334</v>
      </c>
      <c r="L18" s="18">
        <f>[14]Maio!$B$15</f>
        <v>22.087499999999995</v>
      </c>
      <c r="M18" s="18">
        <f>[14]Maio!$B$16</f>
        <v>23.762499999999999</v>
      </c>
      <c r="N18" s="18">
        <f>[14]Maio!$B$17</f>
        <v>23.145833333333332</v>
      </c>
      <c r="O18" s="18">
        <f>[14]Maio!$B$18</f>
        <v>19.937499999999996</v>
      </c>
      <c r="P18" s="18">
        <f>[14]Maio!$B$19</f>
        <v>23.275000000000006</v>
      </c>
      <c r="Q18" s="18">
        <f>[14]Maio!$B$20</f>
        <v>22.541666666666668</v>
      </c>
      <c r="R18" s="18">
        <f>[14]Maio!$B$21</f>
        <v>19.233333333333331</v>
      </c>
      <c r="S18" s="18">
        <f>[14]Maio!$B$22</f>
        <v>21.8125</v>
      </c>
      <c r="T18" s="18">
        <f>[14]Maio!$B$23</f>
        <v>23.679166666666664</v>
      </c>
      <c r="U18" s="18">
        <f>[14]Maio!$B$24</f>
        <v>24.441666666666666</v>
      </c>
      <c r="V18" s="18">
        <f>[14]Maio!$B$25</f>
        <v>24.241666666666671</v>
      </c>
      <c r="W18" s="18">
        <f>[14]Maio!$B$26</f>
        <v>23.541666666666668</v>
      </c>
      <c r="X18" s="18">
        <f>[14]Maio!$B$27</f>
        <v>21.366666666666664</v>
      </c>
      <c r="Y18" s="18">
        <f>[14]Maio!$B$28</f>
        <v>19.666666666666668</v>
      </c>
      <c r="Z18" s="18">
        <f>[14]Maio!$B$29</f>
        <v>18.849999999999998</v>
      </c>
      <c r="AA18" s="18">
        <f>[14]Maio!$B$30</f>
        <v>19.912500000000001</v>
      </c>
      <c r="AB18" s="18">
        <f>[14]Maio!$B$31</f>
        <v>22.174999999999997</v>
      </c>
      <c r="AC18" s="18">
        <f>[14]Maio!$B$32</f>
        <v>22.454166666666666</v>
      </c>
      <c r="AD18" s="18">
        <f>[14]Maio!$B$33</f>
        <v>22.858333333333334</v>
      </c>
      <c r="AE18" s="18">
        <f>[14]Maio!$B$34</f>
        <v>19.945833333333329</v>
      </c>
      <c r="AF18" s="18">
        <f>[14]Maio!$B$35</f>
        <v>18.499999999999996</v>
      </c>
      <c r="AG18" s="47">
        <f t="shared" si="1"/>
        <v>21.866263440860212</v>
      </c>
    </row>
    <row r="19" spans="1:33" ht="17.100000000000001" customHeight="1" x14ac:dyDescent="0.2">
      <c r="A19" s="16" t="s">
        <v>50</v>
      </c>
      <c r="B19" s="18">
        <f>[15]Maio!$B$5</f>
        <v>24.816666666666666</v>
      </c>
      <c r="C19" s="18">
        <f>[15]Maio!$B$6</f>
        <v>25.570833333333336</v>
      </c>
      <c r="D19" s="18">
        <f>[15]Maio!$B$7</f>
        <v>25.733333333333334</v>
      </c>
      <c r="E19" s="18">
        <f>[15]Maio!$B$8</f>
        <v>25.283333333333331</v>
      </c>
      <c r="F19" s="18">
        <f>[15]Maio!$B$9</f>
        <v>21.308333333333334</v>
      </c>
      <c r="G19" s="18">
        <f>[15]Maio!$B$10</f>
        <v>20.241666666666664</v>
      </c>
      <c r="H19" s="18">
        <f>[15]Maio!$B$11</f>
        <v>18.479166666666668</v>
      </c>
      <c r="I19" s="18">
        <f>[15]Maio!$B$12</f>
        <v>17.283333333333331</v>
      </c>
      <c r="J19" s="18">
        <f>[15]Maio!$B$13</f>
        <v>18.966666666666669</v>
      </c>
      <c r="K19" s="18">
        <f>[15]Maio!$B$14</f>
        <v>19.837500000000002</v>
      </c>
      <c r="L19" s="18">
        <f>[15]Maio!$B$15</f>
        <v>22.058333333333337</v>
      </c>
      <c r="M19" s="18">
        <f>[15]Maio!$B$16</f>
        <v>22.783333333333335</v>
      </c>
      <c r="N19" s="18">
        <f>[15]Maio!$B$17</f>
        <v>24.920833333333334</v>
      </c>
      <c r="O19" s="18">
        <f>[15]Maio!$B$18</f>
        <v>25.241666666666671</v>
      </c>
      <c r="P19" s="18">
        <f>[15]Maio!$B$19</f>
        <v>25.220833333333331</v>
      </c>
      <c r="Q19" s="18">
        <f>[15]Maio!$B$20</f>
        <v>19.516666666666666</v>
      </c>
      <c r="R19" s="18">
        <f>[15]Maio!$B$21</f>
        <v>18.795833333333338</v>
      </c>
      <c r="S19" s="18">
        <f>[15]Maio!$B$22</f>
        <v>22.395833333333332</v>
      </c>
      <c r="T19" s="18">
        <f>[15]Maio!$B$23</f>
        <v>23.766666666666666</v>
      </c>
      <c r="U19" s="18">
        <f>[15]Maio!$B$24</f>
        <v>22.962500000000002</v>
      </c>
      <c r="V19" s="18">
        <f>[15]Maio!$B$25</f>
        <v>23.041666666666661</v>
      </c>
      <c r="W19" s="18">
        <f>[15]Maio!$B$26</f>
        <v>22.924999999999997</v>
      </c>
      <c r="X19" s="18">
        <f>[15]Maio!$B$27</f>
        <v>21.762499999999999</v>
      </c>
      <c r="Y19" s="18">
        <f>[15]Maio!$B$28</f>
        <v>18.370833333333334</v>
      </c>
      <c r="Z19" s="18">
        <f>[15]Maio!$B$29</f>
        <v>19.883333333333329</v>
      </c>
      <c r="AA19" s="18">
        <f>[15]Maio!$B$30</f>
        <v>20.366666666666667</v>
      </c>
      <c r="AB19" s="18">
        <f>[15]Maio!$B$31</f>
        <v>24.245833333333334</v>
      </c>
      <c r="AC19" s="18">
        <f>[15]Maio!$B$32</f>
        <v>25.987499999999997</v>
      </c>
      <c r="AD19" s="18">
        <f>[15]Maio!$B$33</f>
        <v>25.791666666666668</v>
      </c>
      <c r="AE19" s="18">
        <f>[15]Maio!$B$34</f>
        <v>21.058333333333334</v>
      </c>
      <c r="AF19" s="18">
        <f>[15]Maio!$B$35</f>
        <v>17.754166666666666</v>
      </c>
      <c r="AG19" s="47">
        <f t="shared" si="1"/>
        <v>22.14099462365591</v>
      </c>
    </row>
    <row r="20" spans="1:33" ht="17.100000000000001" customHeight="1" x14ac:dyDescent="0.2">
      <c r="A20" s="16" t="s">
        <v>10</v>
      </c>
      <c r="B20" s="18">
        <f>[16]Maio!$B$5</f>
        <v>24.641666666666666</v>
      </c>
      <c r="C20" s="18">
        <f>[16]Maio!$B$6</f>
        <v>25.020833333333329</v>
      </c>
      <c r="D20" s="18">
        <f>[16]Maio!$B$7</f>
        <v>25.954166666666669</v>
      </c>
      <c r="E20" s="18">
        <f>[16]Maio!$B$8</f>
        <v>23.983333333333334</v>
      </c>
      <c r="F20" s="18">
        <f>[16]Maio!$B$9</f>
        <v>19.0625</v>
      </c>
      <c r="G20" s="18">
        <f>[16]Maio!$B$10</f>
        <v>18.149999999999995</v>
      </c>
      <c r="H20" s="18">
        <f>[16]Maio!$B$11</f>
        <v>16.770833333333332</v>
      </c>
      <c r="I20" s="18">
        <f>[16]Maio!$B$12</f>
        <v>16.583333333333336</v>
      </c>
      <c r="J20" s="18">
        <f>[16]Maio!$B$13</f>
        <v>17.654166666666672</v>
      </c>
      <c r="K20" s="18">
        <f>[16]Maio!$B$14</f>
        <v>19.887500000000003</v>
      </c>
      <c r="L20" s="18">
        <f>[16]Maio!$B$15</f>
        <v>20.541666666666668</v>
      </c>
      <c r="M20" s="18">
        <f>[16]Maio!$B$16</f>
        <v>21.049999999999997</v>
      </c>
      <c r="N20" s="18">
        <f>[16]Maio!$B$17</f>
        <v>20.983333333333331</v>
      </c>
      <c r="O20" s="18">
        <f>[16]Maio!$B$18</f>
        <v>18.941666666666666</v>
      </c>
      <c r="P20" s="18">
        <f>[16]Maio!$B$19</f>
        <v>22.995833333333334</v>
      </c>
      <c r="Q20" s="18">
        <f>[16]Maio!$B$20</f>
        <v>20.183333333333334</v>
      </c>
      <c r="R20" s="18">
        <f>[16]Maio!$B$21</f>
        <v>17.345833333333328</v>
      </c>
      <c r="S20" s="18">
        <f>[16]Maio!$B$22</f>
        <v>20.912500000000001</v>
      </c>
      <c r="T20" s="18">
        <f>[16]Maio!$B$23</f>
        <v>22.795833333333334</v>
      </c>
      <c r="U20" s="18">
        <f>[16]Maio!$B$24</f>
        <v>22.216666666666665</v>
      </c>
      <c r="V20" s="18">
        <f>[16]Maio!$B$25</f>
        <v>22.808333333333334</v>
      </c>
      <c r="W20" s="18">
        <f>[16]Maio!$B$26</f>
        <v>22.212500000000002</v>
      </c>
      <c r="X20" s="18">
        <f>[16]Maio!$B$27</f>
        <v>20.604166666666668</v>
      </c>
      <c r="Y20" s="18">
        <f>[16]Maio!$B$28</f>
        <v>19.333333333333332</v>
      </c>
      <c r="Z20" s="18">
        <f>[16]Maio!$B$29</f>
        <v>18.237500000000001</v>
      </c>
      <c r="AA20" s="18">
        <f>[16]Maio!$B$30</f>
        <v>18.791666666666668</v>
      </c>
      <c r="AB20" s="18">
        <f>[16]Maio!$B$31</f>
        <v>22.1875</v>
      </c>
      <c r="AC20" s="18">
        <f>[16]Maio!$B$32</f>
        <v>24.445833333333336</v>
      </c>
      <c r="AD20" s="18">
        <f>[16]Maio!$B$33</f>
        <v>23.8</v>
      </c>
      <c r="AE20" s="18">
        <f>[16]Maio!$B$34</f>
        <v>19.116666666666667</v>
      </c>
      <c r="AF20" s="18">
        <f>[16]Maio!$B$35</f>
        <v>16.145833333333332</v>
      </c>
      <c r="AG20" s="47">
        <f t="shared" ref="AG20:AG32" si="2">AVERAGE(B20:AF20)</f>
        <v>20.753494623655911</v>
      </c>
    </row>
    <row r="21" spans="1:33" ht="17.100000000000001" customHeight="1" x14ac:dyDescent="0.2">
      <c r="A21" s="16" t="s">
        <v>11</v>
      </c>
      <c r="B21" s="18">
        <f>[17]Maio!$B$5</f>
        <v>22.308333333333334</v>
      </c>
      <c r="C21" s="18">
        <f>[17]Maio!$B$6</f>
        <v>23.333333333333332</v>
      </c>
      <c r="D21" s="18">
        <f>[17]Maio!$B$7</f>
        <v>23.841666666666669</v>
      </c>
      <c r="E21" s="18">
        <f>[17]Maio!$B$8</f>
        <v>23.554166666666664</v>
      </c>
      <c r="F21" s="18">
        <f>[17]Maio!$B$9</f>
        <v>19.191666666666666</v>
      </c>
      <c r="G21" s="18">
        <f>[17]Maio!$B$10</f>
        <v>18.391666666666666</v>
      </c>
      <c r="H21" s="18">
        <f>[17]Maio!$B$11</f>
        <v>16.304166666666664</v>
      </c>
      <c r="I21" s="18">
        <f>[17]Maio!$B$12</f>
        <v>14.804166666666665</v>
      </c>
      <c r="J21" s="18">
        <f>[17]Maio!$B$13</f>
        <v>15.3125</v>
      </c>
      <c r="K21" s="18">
        <f>[17]Maio!$B$14</f>
        <v>16.520833333333332</v>
      </c>
      <c r="L21" s="18">
        <f>[17]Maio!$B$15</f>
        <v>18.00833333333334</v>
      </c>
      <c r="M21" s="18">
        <f>[17]Maio!$B$16</f>
        <v>20.841666666666665</v>
      </c>
      <c r="N21" s="18">
        <f>[17]Maio!$B$17</f>
        <v>23.816666666666666</v>
      </c>
      <c r="O21" s="18">
        <f>[17]Maio!$B$18</f>
        <v>21.541666666666668</v>
      </c>
      <c r="P21" s="18">
        <f>[17]Maio!$B$19</f>
        <v>22.349999999999998</v>
      </c>
      <c r="Q21" s="18">
        <f>[17]Maio!$B$20</f>
        <v>20.987499999999997</v>
      </c>
      <c r="R21" s="18">
        <f>[17]Maio!$B$21</f>
        <v>18.354166666666668</v>
      </c>
      <c r="S21" s="18">
        <f>[17]Maio!$B$22</f>
        <v>21.104166666666668</v>
      </c>
      <c r="T21" s="18">
        <f>[17]Maio!$B$23</f>
        <v>22.933333333333337</v>
      </c>
      <c r="U21" s="18">
        <f>[17]Maio!$B$24</f>
        <v>22.679166666666671</v>
      </c>
      <c r="V21" s="18">
        <f>[17]Maio!$B$25</f>
        <v>23.216666666666669</v>
      </c>
      <c r="W21" s="18">
        <f>[17]Maio!$B$26</f>
        <v>22.079166666666666</v>
      </c>
      <c r="X21" s="18">
        <f>[17]Maio!$B$27</f>
        <v>21.179166666666671</v>
      </c>
      <c r="Y21" s="18">
        <f>[17]Maio!$B$28</f>
        <v>20.187499999999996</v>
      </c>
      <c r="Z21" s="18">
        <f>[17]Maio!$B$29</f>
        <v>18.520833333333332</v>
      </c>
      <c r="AA21" s="18">
        <f>[17]Maio!$B$30</f>
        <v>19.225000000000001</v>
      </c>
      <c r="AB21" s="18">
        <f>[17]Maio!$B$31</f>
        <v>23.058333333333334</v>
      </c>
      <c r="AC21" s="18">
        <f>[17]Maio!$B$32</f>
        <v>24.104166666666661</v>
      </c>
      <c r="AD21" s="18">
        <f>[17]Maio!$B$33</f>
        <v>24.829166666666666</v>
      </c>
      <c r="AE21" s="18">
        <f>[17]Maio!$B$34</f>
        <v>18.720833333333335</v>
      </c>
      <c r="AF21" s="18">
        <f>[17]Maio!$B$35</f>
        <v>15.583333333333334</v>
      </c>
      <c r="AG21" s="47">
        <f t="shared" si="2"/>
        <v>20.544623655913977</v>
      </c>
    </row>
    <row r="22" spans="1:33" ht="17.100000000000001" customHeight="1" x14ac:dyDescent="0.2">
      <c r="A22" s="16" t="s">
        <v>12</v>
      </c>
      <c r="B22" s="18">
        <f>[18]Maio!$B$5</f>
        <v>25.074999999999999</v>
      </c>
      <c r="C22" s="18">
        <f>[18]Maio!$B$6</f>
        <v>25.929166666666671</v>
      </c>
      <c r="D22" s="18">
        <f>[18]Maio!$B$7</f>
        <v>26.145833333333332</v>
      </c>
      <c r="E22" s="18">
        <f>[18]Maio!$B$8</f>
        <v>25.595833333333331</v>
      </c>
      <c r="F22" s="18">
        <f>[18]Maio!$B$9</f>
        <v>22.037500000000009</v>
      </c>
      <c r="G22" s="18">
        <f>[18]Maio!$B$10</f>
        <v>20.841666666666669</v>
      </c>
      <c r="H22" s="18">
        <f>[18]Maio!$B$11</f>
        <v>19.133333333333336</v>
      </c>
      <c r="I22" s="18">
        <f>[18]Maio!$B$12</f>
        <v>17.866666666666667</v>
      </c>
      <c r="J22" s="18">
        <f>[18]Maio!$B$13</f>
        <v>19.175000000000001</v>
      </c>
      <c r="K22" s="18">
        <f>[18]Maio!$B$14</f>
        <v>20.604166666666668</v>
      </c>
      <c r="L22" s="18">
        <f>[18]Maio!$B$15</f>
        <v>22.774999999999995</v>
      </c>
      <c r="M22" s="18">
        <f>[18]Maio!$B$16</f>
        <v>23.883333333333336</v>
      </c>
      <c r="N22" s="18">
        <f>[18]Maio!$B$17</f>
        <v>25.170833333333334</v>
      </c>
      <c r="O22" s="18">
        <f>[18]Maio!$B$18</f>
        <v>25.887499999999999</v>
      </c>
      <c r="P22" s="18">
        <f>[18]Maio!$B$19</f>
        <v>25.470833333333335</v>
      </c>
      <c r="Q22" s="18">
        <f>[18]Maio!$B$20</f>
        <v>21.945833333333336</v>
      </c>
      <c r="R22" s="18">
        <f>[18]Maio!$B$21</f>
        <v>19.112500000000001</v>
      </c>
      <c r="S22" s="18">
        <f>[18]Maio!$B$22</f>
        <v>23.654166666666669</v>
      </c>
      <c r="T22" s="18">
        <f>[18]Maio!$B$23</f>
        <v>24.929166666666664</v>
      </c>
      <c r="U22" s="18">
        <f>[18]Maio!$B$24</f>
        <v>24.704166666666669</v>
      </c>
      <c r="V22" s="18">
        <f>[18]Maio!$B$25</f>
        <v>23.349999999999998</v>
      </c>
      <c r="W22" s="18">
        <f>[18]Maio!$B$26</f>
        <v>22.487500000000001</v>
      </c>
      <c r="X22" s="18">
        <f>[18]Maio!$B$27</f>
        <v>23.133333333333326</v>
      </c>
      <c r="Y22" s="18">
        <f>[18]Maio!$B$28</f>
        <v>21.170833333333338</v>
      </c>
      <c r="Z22" s="18">
        <f>[18]Maio!$B$29</f>
        <v>20.191666666666663</v>
      </c>
      <c r="AA22" s="18">
        <f>[18]Maio!$B$30</f>
        <v>21.429166666666671</v>
      </c>
      <c r="AB22" s="18">
        <f>[18]Maio!$B$31</f>
        <v>24.687499999999996</v>
      </c>
      <c r="AC22" s="18">
        <f>[18]Maio!$B$32</f>
        <v>25.862500000000001</v>
      </c>
      <c r="AD22" s="18">
        <f>[18]Maio!$B$33</f>
        <v>26.016666666666662</v>
      </c>
      <c r="AE22" s="18">
        <f>[18]Maio!$B$34</f>
        <v>20.779166666666665</v>
      </c>
      <c r="AF22" s="18">
        <f>[18]Maio!$B$35</f>
        <v>19.945833333333329</v>
      </c>
      <c r="AG22" s="47">
        <f t="shared" si="2"/>
        <v>22.87069892473118</v>
      </c>
    </row>
    <row r="23" spans="1:33" ht="17.100000000000001" customHeight="1" x14ac:dyDescent="0.2">
      <c r="A23" s="16" t="s">
        <v>13</v>
      </c>
      <c r="B23" s="18">
        <f>[19]Maio!$B$5</f>
        <v>24.879166666666674</v>
      </c>
      <c r="C23" s="18">
        <f>[19]Maio!$B$6</f>
        <v>25.875</v>
      </c>
      <c r="D23" s="18">
        <f>[19]Maio!$B$7</f>
        <v>26.058333333333326</v>
      </c>
      <c r="E23" s="18">
        <f>[19]Maio!$B$8</f>
        <v>25.683333333333337</v>
      </c>
      <c r="F23" s="18">
        <f>[19]Maio!$B$9</f>
        <v>22.012499999999999</v>
      </c>
      <c r="G23" s="18">
        <f>[19]Maio!$B$10</f>
        <v>22.049999999999997</v>
      </c>
      <c r="H23" s="18">
        <f>[19]Maio!$B$11</f>
        <v>20.137499999999999</v>
      </c>
      <c r="I23" s="18">
        <f>[19]Maio!$B$12</f>
        <v>17.445833333333336</v>
      </c>
      <c r="J23" s="18">
        <f>[19]Maio!$B$13</f>
        <v>18.783333333333335</v>
      </c>
      <c r="K23" s="18">
        <f>[19]Maio!$B$14</f>
        <v>21.866666666666664</v>
      </c>
      <c r="L23" s="18">
        <f>[19]Maio!$B$15</f>
        <v>23.483333333333338</v>
      </c>
      <c r="M23" s="18">
        <f>[19]Maio!$B$16</f>
        <v>24.916666666666668</v>
      </c>
      <c r="N23" s="18">
        <f>[19]Maio!$B$17</f>
        <v>26.904166666666665</v>
      </c>
      <c r="O23" s="18">
        <f>[19]Maio!$B$18</f>
        <v>25.637500000000003</v>
      </c>
      <c r="P23" s="18">
        <f>[19]Maio!$B$19</f>
        <v>25.125</v>
      </c>
      <c r="Q23" s="18">
        <f>[19]Maio!$B$20</f>
        <v>20.129166666666674</v>
      </c>
      <c r="R23" s="18">
        <f>[19]Maio!$B$21</f>
        <v>17.95</v>
      </c>
      <c r="S23" s="18">
        <f>[19]Maio!$B$22</f>
        <v>23.087500000000002</v>
      </c>
      <c r="T23" s="18">
        <f>[19]Maio!$B$23</f>
        <v>24.429166666666664</v>
      </c>
      <c r="U23" s="18">
        <f>[19]Maio!$B$24</f>
        <v>22.095833333333331</v>
      </c>
      <c r="V23" s="18">
        <f>[19]Maio!$B$25</f>
        <v>21.116666666666664</v>
      </c>
      <c r="W23" s="18">
        <f>[19]Maio!$B$26</f>
        <v>22.236363636363635</v>
      </c>
      <c r="X23" s="18">
        <f>[19]Maio!$B$27</f>
        <v>22.620833333333334</v>
      </c>
      <c r="Y23" s="18">
        <f>[19]Maio!$B$28</f>
        <v>20.173913043478262</v>
      </c>
      <c r="Z23" s="18">
        <f>[19]Maio!$B$29</f>
        <v>20.354166666666671</v>
      </c>
      <c r="AA23" s="18">
        <f>[19]Maio!$B$30</f>
        <v>23.18888888888889</v>
      </c>
      <c r="AB23" s="18">
        <f>[19]Maio!$B$31</f>
        <v>26.112500000000001</v>
      </c>
      <c r="AC23" s="18">
        <f>[19]Maio!$B$32</f>
        <v>26.381818181818179</v>
      </c>
      <c r="AD23" s="18">
        <f>[19]Maio!$B$33</f>
        <v>27.637499999999999</v>
      </c>
      <c r="AE23" s="18">
        <f>[19]Maio!$B$34</f>
        <v>23.804166666666664</v>
      </c>
      <c r="AF23" s="18">
        <f>[19]Maio!$B$35</f>
        <v>21.745833333333334</v>
      </c>
      <c r="AG23" s="47">
        <f t="shared" si="2"/>
        <v>23.029762916684369</v>
      </c>
    </row>
    <row r="24" spans="1:33" ht="17.100000000000001" customHeight="1" x14ac:dyDescent="0.2">
      <c r="A24" s="16" t="s">
        <v>14</v>
      </c>
      <c r="B24" s="18">
        <f>[20]Maio!$B$5</f>
        <v>23.3</v>
      </c>
      <c r="C24" s="18">
        <f>[20]Maio!$B$6</f>
        <v>23.966666666666669</v>
      </c>
      <c r="D24" s="18">
        <f>[20]Maio!$B$7</f>
        <v>24.079166666666669</v>
      </c>
      <c r="E24" s="18">
        <f>[20]Maio!$B$8</f>
        <v>24.316666666666663</v>
      </c>
      <c r="F24" s="18">
        <f>[20]Maio!$B$9</f>
        <v>23.845833333333335</v>
      </c>
      <c r="G24" s="18">
        <f>[20]Maio!$B$10</f>
        <v>21.304166666666667</v>
      </c>
      <c r="H24" s="18">
        <f>[20]Maio!$B$11</f>
        <v>19.191666666666666</v>
      </c>
      <c r="I24" s="18">
        <f>[20]Maio!$B$12</f>
        <v>17.087500000000002</v>
      </c>
      <c r="J24" s="18">
        <f>[20]Maio!$B$13</f>
        <v>17.616666666666667</v>
      </c>
      <c r="K24" s="18">
        <f>[20]Maio!$B$14</f>
        <v>18.6875</v>
      </c>
      <c r="L24" s="18">
        <f>[20]Maio!$B$15</f>
        <v>21.241666666666664</v>
      </c>
      <c r="M24" s="18">
        <f>[20]Maio!$B$16</f>
        <v>22.625</v>
      </c>
      <c r="N24" s="18">
        <f>[20]Maio!$B$17</f>
        <v>22.824999999999992</v>
      </c>
      <c r="O24" s="18">
        <f>[20]Maio!$B$18</f>
        <v>23.299999999999997</v>
      </c>
      <c r="P24" s="18">
        <f>[20]Maio!$B$19</f>
        <v>24.241666666666671</v>
      </c>
      <c r="Q24" s="18">
        <f>[20]Maio!$B$20</f>
        <v>24.120833333333337</v>
      </c>
      <c r="R24" s="18">
        <f>[20]Maio!$B$21</f>
        <v>24.116666666666671</v>
      </c>
      <c r="S24" s="18">
        <f>[20]Maio!$B$22</f>
        <v>23.720833333333331</v>
      </c>
      <c r="T24" s="18">
        <f>[20]Maio!$B$23</f>
        <v>24.912499999999998</v>
      </c>
      <c r="U24" s="18">
        <f>[20]Maio!$B$24</f>
        <v>24.079166666666666</v>
      </c>
      <c r="V24" s="18">
        <f>[20]Maio!$B$25</f>
        <v>23.5625</v>
      </c>
      <c r="W24" s="18">
        <f>[20]Maio!$B$26</f>
        <v>24.187499999999996</v>
      </c>
      <c r="X24" s="18">
        <f>[20]Maio!$B$27</f>
        <v>23.3</v>
      </c>
      <c r="Y24" s="18">
        <f>[20]Maio!$B$28</f>
        <v>21.841666666666669</v>
      </c>
      <c r="Z24" s="18">
        <f>[20]Maio!$B$29</f>
        <v>20.437500000000004</v>
      </c>
      <c r="AA24" s="18">
        <f>[20]Maio!$B$30</f>
        <v>20.487500000000001</v>
      </c>
      <c r="AB24" s="18">
        <f>[20]Maio!$B$31</f>
        <v>24.229166666666661</v>
      </c>
      <c r="AC24" s="18">
        <f>[20]Maio!$B$32</f>
        <v>24.041666666666668</v>
      </c>
      <c r="AD24" s="18">
        <f>[20]Maio!$B$33</f>
        <v>23.75</v>
      </c>
      <c r="AE24" s="18">
        <f>[20]Maio!$B$34</f>
        <v>21.466666666666669</v>
      </c>
      <c r="AF24" s="18">
        <f>[20]Maio!$B$35</f>
        <v>21.991666666666664</v>
      </c>
      <c r="AG24" s="47">
        <f t="shared" si="2"/>
        <v>22.512096774193548</v>
      </c>
    </row>
    <row r="25" spans="1:33" ht="17.100000000000001" customHeight="1" x14ac:dyDescent="0.2">
      <c r="A25" s="16" t="s">
        <v>15</v>
      </c>
      <c r="B25" s="18">
        <f>[21]Maio!$B$5</f>
        <v>22.887500000000003</v>
      </c>
      <c r="C25" s="18">
        <f>[21]Maio!$B$6</f>
        <v>23.766666666666669</v>
      </c>
      <c r="D25" s="18">
        <f>[21]Maio!$B$7</f>
        <v>24.120833333333334</v>
      </c>
      <c r="E25" s="18">
        <f>[21]Maio!$B$8</f>
        <v>25</v>
      </c>
      <c r="F25" s="18">
        <f>[21]Maio!$B$9</f>
        <v>17.570833333333329</v>
      </c>
      <c r="G25" s="18">
        <f>[21]Maio!$B$10</f>
        <v>17.366666666666667</v>
      </c>
      <c r="H25" s="18">
        <f>[21]Maio!$B$11</f>
        <v>17.033333333333331</v>
      </c>
      <c r="I25" s="18">
        <f>[21]Maio!$B$12</f>
        <v>16.491666666666664</v>
      </c>
      <c r="J25" s="18">
        <f>[21]Maio!$B$13</f>
        <v>15.891666666666671</v>
      </c>
      <c r="K25" s="18">
        <f>[21]Maio!$B$14</f>
        <v>17.37083333333333</v>
      </c>
      <c r="L25" s="18">
        <f>[21]Maio!$B$15</f>
        <v>20.112499999999997</v>
      </c>
      <c r="M25" s="18">
        <f>[21]Maio!$B$16</f>
        <v>20.504166666666666</v>
      </c>
      <c r="N25" s="18">
        <f>[21]Maio!$B$17</f>
        <v>19.629166666666663</v>
      </c>
      <c r="O25" s="18">
        <f>[21]Maio!$B$18</f>
        <v>18.083333333333336</v>
      </c>
      <c r="P25" s="18">
        <f>[21]Maio!$B$19</f>
        <v>22.341666666666669</v>
      </c>
      <c r="Q25" s="18">
        <f>[21]Maio!$B$20</f>
        <v>16.616666666666667</v>
      </c>
      <c r="R25" s="18">
        <f>[21]Maio!$B$21</f>
        <v>16.625000000000004</v>
      </c>
      <c r="S25" s="18">
        <f>[21]Maio!$B$22</f>
        <v>19.358333333333331</v>
      </c>
      <c r="T25" s="18">
        <f>[21]Maio!$B$23</f>
        <v>20.662500000000001</v>
      </c>
      <c r="U25" s="18">
        <f>[21]Maio!$B$24</f>
        <v>20.962500000000006</v>
      </c>
      <c r="V25" s="18">
        <f>[21]Maio!$B$25</f>
        <v>21.583333333333332</v>
      </c>
      <c r="W25" s="18">
        <f>[21]Maio!$B$26</f>
        <v>20.212500000000002</v>
      </c>
      <c r="X25" s="18">
        <f>[21]Maio!$B$27</f>
        <v>18.662499999999998</v>
      </c>
      <c r="Y25" s="18">
        <f>[21]Maio!$B$28</f>
        <v>15.512499999999998</v>
      </c>
      <c r="Z25" s="18">
        <f>[21]Maio!$B$29</f>
        <v>16.416666666666668</v>
      </c>
      <c r="AA25" s="18">
        <f>[21]Maio!$B$30</f>
        <v>16.720833333333335</v>
      </c>
      <c r="AB25" s="18">
        <f>[21]Maio!$B$31</f>
        <v>21.600000000000005</v>
      </c>
      <c r="AC25" s="18">
        <f>[21]Maio!$B$32</f>
        <v>23.4375</v>
      </c>
      <c r="AD25" s="18">
        <f>[21]Maio!$B$33</f>
        <v>23.537499999999998</v>
      </c>
      <c r="AE25" s="18">
        <f>[21]Maio!$B$34</f>
        <v>17.624999999999996</v>
      </c>
      <c r="AF25" s="18">
        <f>[21]Maio!$B$35</f>
        <v>14.708333333333334</v>
      </c>
      <c r="AG25" s="47">
        <f t="shared" si="2"/>
        <v>19.432661290322585</v>
      </c>
    </row>
    <row r="26" spans="1:33" ht="17.100000000000001" customHeight="1" x14ac:dyDescent="0.2">
      <c r="A26" s="16" t="s">
        <v>16</v>
      </c>
      <c r="B26" s="18">
        <f>[22]Maio!$B$5</f>
        <v>26.620833333333334</v>
      </c>
      <c r="C26" s="18">
        <f>[22]Maio!$B$6</f>
        <v>27.504166666666663</v>
      </c>
      <c r="D26" s="18">
        <f>[22]Maio!$B$7</f>
        <v>28.233333333333324</v>
      </c>
      <c r="E26" s="18">
        <f>[22]Maio!$B$8</f>
        <v>28.191666666666666</v>
      </c>
      <c r="F26" s="18">
        <f>[22]Maio!$B$9</f>
        <v>23.020833333333332</v>
      </c>
      <c r="G26" s="18">
        <f>[22]Maio!$B$10</f>
        <v>21.975000000000001</v>
      </c>
      <c r="H26" s="18">
        <f>[22]Maio!$B$11</f>
        <v>19.216666666666669</v>
      </c>
      <c r="I26" s="18">
        <f>[22]Maio!$B$12</f>
        <v>18.104166666666668</v>
      </c>
      <c r="J26" s="18">
        <f>[22]Maio!$B$13</f>
        <v>19.945833333333336</v>
      </c>
      <c r="K26" s="18">
        <f>[22]Maio!$B$14</f>
        <v>22.941666666666666</v>
      </c>
      <c r="L26" s="18">
        <f>[22]Maio!$B$15</f>
        <v>25.829166666666666</v>
      </c>
      <c r="M26" s="18">
        <f>[22]Maio!$B$16</f>
        <v>25.241666666666664</v>
      </c>
      <c r="N26" s="18">
        <f>[22]Maio!$B$17</f>
        <v>25.637500000000003</v>
      </c>
      <c r="O26" s="18">
        <f>[22]Maio!$B$18</f>
        <v>27.037499999999998</v>
      </c>
      <c r="P26" s="18">
        <f>[22]Maio!$B$19</f>
        <v>27.687500000000004</v>
      </c>
      <c r="Q26" s="18">
        <f>[22]Maio!$B$20</f>
        <v>17.295833333333334</v>
      </c>
      <c r="R26" s="18">
        <f>[22]Maio!$B$21</f>
        <v>17.310526315789474</v>
      </c>
      <c r="S26" s="18">
        <f>[22]Maio!$B$22</f>
        <v>20.366666666666671</v>
      </c>
      <c r="T26" s="18">
        <f>[22]Maio!$B$23</f>
        <v>24.029166666666669</v>
      </c>
      <c r="U26" s="18">
        <f>[22]Maio!$B$24</f>
        <v>19.383333333333336</v>
      </c>
      <c r="V26" s="18">
        <f>[22]Maio!$B$25</f>
        <v>19.77391304347827</v>
      </c>
      <c r="W26" s="18">
        <f>[22]Maio!$B$26</f>
        <v>23.168749999999999</v>
      </c>
      <c r="X26" s="18">
        <f>[22]Maio!$B$27</f>
        <v>18.545000000000002</v>
      </c>
      <c r="Y26" s="18">
        <f>[22]Maio!$B$28</f>
        <v>18.888888888888889</v>
      </c>
      <c r="Z26" s="18">
        <f>[22]Maio!$B$29</f>
        <v>20.058333333333334</v>
      </c>
      <c r="AA26" s="18">
        <f>[22]Maio!$B$30</f>
        <v>21.173684210526314</v>
      </c>
      <c r="AB26" s="18">
        <f>[22]Maio!$B$31</f>
        <v>24.175000000000001</v>
      </c>
      <c r="AC26" s="18">
        <f>[22]Maio!$B$32</f>
        <v>26.637500000000006</v>
      </c>
      <c r="AD26" s="18">
        <f>[22]Maio!$B$33</f>
        <v>27.466666666666665</v>
      </c>
      <c r="AE26" s="18">
        <f>[22]Maio!$B$34</f>
        <v>20.375000000000004</v>
      </c>
      <c r="AF26" s="18">
        <f>[22]Maio!$B$35</f>
        <v>19.304166666666664</v>
      </c>
      <c r="AG26" s="47">
        <f t="shared" si="2"/>
        <v>22.746449326624184</v>
      </c>
    </row>
    <row r="27" spans="1:33" ht="17.100000000000001" customHeight="1" x14ac:dyDescent="0.2">
      <c r="A27" s="16" t="s">
        <v>17</v>
      </c>
      <c r="B27" s="18">
        <f>[23]Maio!$B$5</f>
        <v>23.429166666666671</v>
      </c>
      <c r="C27" s="18">
        <f>[23]Maio!$B$6</f>
        <v>23.825000000000003</v>
      </c>
      <c r="D27" s="18">
        <f>[23]Maio!$B$7</f>
        <v>25</v>
      </c>
      <c r="E27" s="18">
        <f>[23]Maio!$B$8</f>
        <v>23.958333333333339</v>
      </c>
      <c r="F27" s="18">
        <f>[23]Maio!$B$9</f>
        <v>19.283333333333335</v>
      </c>
      <c r="G27" s="18">
        <f>[23]Maio!$B$10</f>
        <v>18.833333333333332</v>
      </c>
      <c r="H27" s="18">
        <f>[23]Maio!$B$11</f>
        <v>16.154166666666669</v>
      </c>
      <c r="I27" s="18">
        <f>[23]Maio!$B$12</f>
        <v>14.454166666666664</v>
      </c>
      <c r="J27" s="18">
        <f>[23]Maio!$B$13</f>
        <v>15.5375</v>
      </c>
      <c r="K27" s="18">
        <f>[23]Maio!$B$14</f>
        <v>17.945833333333329</v>
      </c>
      <c r="L27" s="18">
        <f>[23]Maio!$B$15</f>
        <v>19.029166666666669</v>
      </c>
      <c r="M27" s="18">
        <f>[23]Maio!$B$16</f>
        <v>22.108333333333334</v>
      </c>
      <c r="N27" s="18">
        <f>[23]Maio!$B$17</f>
        <v>23.983333333333334</v>
      </c>
      <c r="O27" s="18">
        <f>[23]Maio!$B$18</f>
        <v>21.058333333333334</v>
      </c>
      <c r="P27" s="18">
        <f>[23]Maio!$B$19</f>
        <v>22.670833333333334</v>
      </c>
      <c r="Q27" s="18">
        <f>[23]Maio!$B$20</f>
        <v>19.295833333333334</v>
      </c>
      <c r="R27" s="18">
        <f>[23]Maio!$B$21</f>
        <v>21.504166666666663</v>
      </c>
      <c r="S27" s="18">
        <f>[23]Maio!$B$22</f>
        <v>23.349999999999998</v>
      </c>
      <c r="T27" s="18">
        <f>[23]Maio!$B$23</f>
        <v>23.291666666666668</v>
      </c>
      <c r="U27" s="18">
        <f>[23]Maio!$B$24</f>
        <v>23.654166666666665</v>
      </c>
      <c r="V27" s="18">
        <f>[23]Maio!$B$25</f>
        <v>23.654166666666665</v>
      </c>
      <c r="W27" s="18">
        <f>[23]Maio!$B$26</f>
        <v>23.670833333333334</v>
      </c>
      <c r="X27" s="18">
        <f>[23]Maio!$B$27</f>
        <v>21.67916666666666</v>
      </c>
      <c r="Y27" s="18">
        <f>[23]Maio!$B$28</f>
        <v>20.691666666666666</v>
      </c>
      <c r="Z27" s="18">
        <f>[23]Maio!$B$29</f>
        <v>19.333333333333329</v>
      </c>
      <c r="AA27" s="18">
        <f>[23]Maio!$B$30</f>
        <v>19.137499999999999</v>
      </c>
      <c r="AB27" s="18">
        <f>[23]Maio!$B$31</f>
        <v>22.845833333333335</v>
      </c>
      <c r="AC27" s="18">
        <f>[23]Maio!$B$32</f>
        <v>24.541666666666661</v>
      </c>
      <c r="AD27" s="18">
        <f>[23]Maio!$B$33</f>
        <v>25.287500000000005</v>
      </c>
      <c r="AE27" s="18">
        <f>[23]Maio!$B$34</f>
        <v>19.804166666666664</v>
      </c>
      <c r="AF27" s="18">
        <f>[23]Maio!$B$35</f>
        <v>16.245833333333334</v>
      </c>
      <c r="AG27" s="47">
        <f t="shared" si="2"/>
        <v>21.137365591397849</v>
      </c>
    </row>
    <row r="28" spans="1:33" ht="17.100000000000001" customHeight="1" x14ac:dyDescent="0.2">
      <c r="A28" s="16" t="s">
        <v>18</v>
      </c>
      <c r="B28" s="18">
        <f>[24]Maio!$B$5</f>
        <v>22.720833333333331</v>
      </c>
      <c r="C28" s="18">
        <f>[24]Maio!$B$6</f>
        <v>23.125</v>
      </c>
      <c r="D28" s="18">
        <f>[24]Maio!$B$7</f>
        <v>23.358333333333334</v>
      </c>
      <c r="E28" s="18">
        <f>[24]Maio!$B$8</f>
        <v>23.137500000000003</v>
      </c>
      <c r="F28" s="18">
        <f>[24]Maio!$B$9</f>
        <v>19.991666666666667</v>
      </c>
      <c r="G28" s="18">
        <f>[24]Maio!$B$10</f>
        <v>19.229166666666664</v>
      </c>
      <c r="H28" s="18">
        <f>[24]Maio!$B$11</f>
        <v>16.779166666666669</v>
      </c>
      <c r="I28" s="18">
        <f>[24]Maio!$B$12</f>
        <v>15.837499999999999</v>
      </c>
      <c r="J28" s="18">
        <f>[24]Maio!$B$13</f>
        <v>17.595833333333331</v>
      </c>
      <c r="K28" s="18">
        <f>[24]Maio!$B$14</f>
        <v>18.50416666666667</v>
      </c>
      <c r="L28" s="18">
        <f>[24]Maio!$B$15</f>
        <v>20.404340277777777</v>
      </c>
      <c r="M28" s="18">
        <f>[24]Maio!$B$16</f>
        <v>22.245833333333334</v>
      </c>
      <c r="N28" s="18">
        <f>[24]Maio!$B$17</f>
        <v>23.087500000000002</v>
      </c>
      <c r="O28" s="18">
        <f>[24]Maio!$B$18</f>
        <v>22.833333333333332</v>
      </c>
      <c r="P28" s="18">
        <f>[24]Maio!$B$19</f>
        <v>22.912499999999998</v>
      </c>
      <c r="Q28" s="18">
        <f>[24]Maio!$B$20</f>
        <v>21.400000000000002</v>
      </c>
      <c r="R28" s="18">
        <f>[24]Maio!$B$21</f>
        <v>22.070833333333336</v>
      </c>
      <c r="S28" s="18">
        <f>[24]Maio!$B$22</f>
        <v>23.145833333333332</v>
      </c>
      <c r="T28" s="18">
        <f>[24]Maio!$B$23</f>
        <v>23.066666666666663</v>
      </c>
      <c r="U28" s="18">
        <f>[24]Maio!$B$24</f>
        <v>22.220833333333331</v>
      </c>
      <c r="V28" s="18">
        <f>[24]Maio!$B$25</f>
        <v>22.220833333333331</v>
      </c>
      <c r="W28" s="18">
        <f>[24]Maio!$B$26</f>
        <v>22.358333333333334</v>
      </c>
      <c r="X28" s="18">
        <f>[24]Maio!$B$27</f>
        <v>21.958333333333332</v>
      </c>
      <c r="Y28" s="18">
        <f>[24]Maio!$B$28</f>
        <v>20.966666666666669</v>
      </c>
      <c r="Z28" s="18">
        <f>[24]Maio!$B$29</f>
        <v>19.145833333333332</v>
      </c>
      <c r="AA28" s="18">
        <f>[24]Maio!$B$30</f>
        <v>19.4375</v>
      </c>
      <c r="AB28" s="18">
        <f>[24]Maio!$B$31</f>
        <v>22.587500000000002</v>
      </c>
      <c r="AC28" s="18">
        <f>[24]Maio!$B$32</f>
        <v>23.308333333333337</v>
      </c>
      <c r="AD28" s="18">
        <f>[24]Maio!$B$33</f>
        <v>23.720833333333335</v>
      </c>
      <c r="AE28" s="18">
        <f>[24]Maio!$B$34</f>
        <v>21.3</v>
      </c>
      <c r="AF28" s="18">
        <f>[24]Maio!$B$35</f>
        <v>19.858333333333331</v>
      </c>
      <c r="AG28" s="47">
        <f t="shared" si="2"/>
        <v>21.307398073476701</v>
      </c>
    </row>
    <row r="29" spans="1:33" ht="17.100000000000001" customHeight="1" x14ac:dyDescent="0.2">
      <c r="A29" s="16" t="s">
        <v>19</v>
      </c>
      <c r="B29" s="18">
        <f>[25]Maio!$B$5</f>
        <v>24.258333333333326</v>
      </c>
      <c r="C29" s="18">
        <f>[25]Maio!$B$6</f>
        <v>24.779166666666669</v>
      </c>
      <c r="D29" s="18">
        <f>[25]Maio!$B$7</f>
        <v>25.283333333333335</v>
      </c>
      <c r="E29" s="18">
        <f>[25]Maio!$B$8</f>
        <v>20.483333333333331</v>
      </c>
      <c r="F29" s="18">
        <f>[25]Maio!$B$9</f>
        <v>18.612500000000001</v>
      </c>
      <c r="G29" s="18">
        <f>[25]Maio!$B$10</f>
        <v>16.887499999999999</v>
      </c>
      <c r="H29" s="18">
        <f>[25]Maio!$B$11</f>
        <v>16.512499999999999</v>
      </c>
      <c r="I29" s="18">
        <f>[25]Maio!$B$12</f>
        <v>15.458333333333334</v>
      </c>
      <c r="J29" s="18">
        <f>[25]Maio!$B$13</f>
        <v>17.537499999999998</v>
      </c>
      <c r="K29" s="18">
        <f>[25]Maio!$B$14</f>
        <v>18.849999999999998</v>
      </c>
      <c r="L29" s="18">
        <f>[25]Maio!$B$15</f>
        <v>19.983333333333338</v>
      </c>
      <c r="M29" s="18">
        <f>[25]Maio!$B$16</f>
        <v>18.395833333333332</v>
      </c>
      <c r="N29" s="18">
        <f>[25]Maio!$B$17</f>
        <v>18.022222222222222</v>
      </c>
      <c r="O29" s="18">
        <f>[25]Maio!$B$18</f>
        <v>18.649999999999999</v>
      </c>
      <c r="P29" s="18">
        <f>[25]Maio!$B$19</f>
        <v>25.658333333333331</v>
      </c>
      <c r="Q29" s="18">
        <f>[25]Maio!$B$20</f>
        <v>17.254166666666666</v>
      </c>
      <c r="R29" s="18">
        <f>[25]Maio!$B$21</f>
        <v>15.091666666666667</v>
      </c>
      <c r="S29" s="18">
        <f>[25]Maio!$B$22</f>
        <v>19.529166666666665</v>
      </c>
      <c r="T29" s="18">
        <f>[25]Maio!$B$23</f>
        <v>21.6875</v>
      </c>
      <c r="U29" s="18">
        <f>[25]Maio!$B$24</f>
        <v>21.333333333333332</v>
      </c>
      <c r="V29" s="18">
        <f>[25]Maio!$B$25</f>
        <v>19.912500000000001</v>
      </c>
      <c r="W29" s="18">
        <f>[25]Maio!$B$26</f>
        <v>19.429166666666664</v>
      </c>
      <c r="X29" s="18">
        <f>[25]Maio!$B$27</f>
        <v>18.599999999999998</v>
      </c>
      <c r="Y29" s="18">
        <f>[25]Maio!$B$28</f>
        <v>17.208333333333332</v>
      </c>
      <c r="Z29" s="18">
        <f>[25]Maio!$B$29</f>
        <v>17.579166666666666</v>
      </c>
      <c r="AA29" s="18">
        <f>[25]Maio!$B$30</f>
        <v>17.891666666666666</v>
      </c>
      <c r="AB29" s="18">
        <f>[25]Maio!$B$31</f>
        <v>20.733333333333334</v>
      </c>
      <c r="AC29" s="18">
        <f>[25]Maio!$B$32</f>
        <v>21.612499999999997</v>
      </c>
      <c r="AD29" s="18">
        <f>[25]Maio!$B$33</f>
        <v>22.15217391304348</v>
      </c>
      <c r="AE29" s="18">
        <f>[25]Maio!$B$34</f>
        <v>16.38</v>
      </c>
      <c r="AF29" s="18">
        <f>[25]Maio!$B$35</f>
        <v>15.604166666666664</v>
      </c>
      <c r="AG29" s="47">
        <f t="shared" si="2"/>
        <v>19.399066541997811</v>
      </c>
    </row>
    <row r="30" spans="1:33" ht="17.100000000000001" customHeight="1" x14ac:dyDescent="0.2">
      <c r="A30" s="16" t="s">
        <v>31</v>
      </c>
      <c r="B30" s="18">
        <f>[26]Maio!$B$5</f>
        <v>25.375</v>
      </c>
      <c r="C30" s="18">
        <f>[26]Maio!$B$6</f>
        <v>26.037499999999998</v>
      </c>
      <c r="D30" s="18">
        <f>[26]Maio!$B$7</f>
        <v>25.783333333333335</v>
      </c>
      <c r="E30" s="18">
        <f>[26]Maio!$B$8</f>
        <v>25.474999999999998</v>
      </c>
      <c r="F30" s="18">
        <f>[26]Maio!$B$9</f>
        <v>19.266666666666669</v>
      </c>
      <c r="G30" s="18">
        <f>[26]Maio!$B$10</f>
        <v>18.954166666666669</v>
      </c>
      <c r="H30" s="18">
        <f>[26]Maio!$B$11</f>
        <v>16.854166666666664</v>
      </c>
      <c r="I30" s="18">
        <f>[26]Maio!$B$12</f>
        <v>16.570833333333329</v>
      </c>
      <c r="J30" s="18">
        <f>[26]Maio!$B$13</f>
        <v>18.625</v>
      </c>
      <c r="K30" s="18">
        <f>[26]Maio!$B$14</f>
        <v>21.229166666666668</v>
      </c>
      <c r="L30" s="18">
        <f>[26]Maio!$B$15</f>
        <v>22.875000000000004</v>
      </c>
      <c r="M30" s="18">
        <f>[26]Maio!$B$16</f>
        <v>24.087500000000002</v>
      </c>
      <c r="N30" s="18">
        <f>[26]Maio!$B$17</f>
        <v>25.333333333333332</v>
      </c>
      <c r="O30" s="18">
        <f>[26]Maio!$B$18</f>
        <v>23.829166666666666</v>
      </c>
      <c r="P30" s="18">
        <f>[26]Maio!$B$19</f>
        <v>24.537500000000005</v>
      </c>
      <c r="Q30" s="18">
        <f>[26]Maio!$B$20</f>
        <v>22.208333333333339</v>
      </c>
      <c r="R30" s="18">
        <f>[26]Maio!$B$21</f>
        <v>19.345833333333331</v>
      </c>
      <c r="S30" s="18">
        <f>[26]Maio!$B$22</f>
        <v>22.279166666666672</v>
      </c>
      <c r="T30" s="18">
        <f>[26]Maio!$B$23</f>
        <v>24.345833333333335</v>
      </c>
      <c r="U30" s="18">
        <f>[26]Maio!$B$24</f>
        <v>24.420833333333324</v>
      </c>
      <c r="V30" s="18">
        <f>[26]Maio!$B$25</f>
        <v>23.829166666666666</v>
      </c>
      <c r="W30" s="18">
        <f>[26]Maio!$B$26</f>
        <v>22.779166666666658</v>
      </c>
      <c r="X30" s="18">
        <f>[26]Maio!$B$27</f>
        <v>21.408333333333335</v>
      </c>
      <c r="Y30" s="18">
        <f>[26]Maio!$B$28</f>
        <v>20.341666666666665</v>
      </c>
      <c r="Z30" s="18">
        <f>[26]Maio!$B$29</f>
        <v>19.158333333333335</v>
      </c>
      <c r="AA30" s="18">
        <f>[26]Maio!$B$30</f>
        <v>19.770833333333332</v>
      </c>
      <c r="AB30" s="18">
        <f>[26]Maio!$B$31</f>
        <v>26.033333333333335</v>
      </c>
      <c r="AC30" s="18">
        <f>[26]Maio!$B$32</f>
        <v>24.316666666666666</v>
      </c>
      <c r="AD30" s="18">
        <f>[26]Maio!$B$33</f>
        <v>24.954166666666662</v>
      </c>
      <c r="AE30" s="18">
        <f>[26]Maio!$B$34</f>
        <v>19.679166666666664</v>
      </c>
      <c r="AF30" s="18">
        <f>[26]Maio!$B$35</f>
        <v>18.020833333333332</v>
      </c>
      <c r="AG30" s="47">
        <f t="shared" si="2"/>
        <v>22.184677419354838</v>
      </c>
    </row>
    <row r="31" spans="1:33" ht="17.100000000000001" customHeight="1" x14ac:dyDescent="0.2">
      <c r="A31" s="16" t="s">
        <v>52</v>
      </c>
      <c r="B31" s="18">
        <f>[27]Maio!$B$5</f>
        <v>25.320833333333336</v>
      </c>
      <c r="C31" s="18">
        <f>[27]Maio!$B$6</f>
        <v>25.774999999999995</v>
      </c>
      <c r="D31" s="18">
        <f>[27]Maio!$B$7</f>
        <v>25.641666666666666</v>
      </c>
      <c r="E31" s="18">
        <f>[27]Maio!$B$8</f>
        <v>25.308333333333334</v>
      </c>
      <c r="F31" s="18">
        <f>[27]Maio!$B$9</f>
        <v>23.837500000000002</v>
      </c>
      <c r="G31" s="18">
        <f>[27]Maio!$B$10</f>
        <v>21.354166666666668</v>
      </c>
      <c r="H31" s="18">
        <f>[27]Maio!$B$11</f>
        <v>20.833333333333336</v>
      </c>
      <c r="I31" s="18">
        <f>[27]Maio!$B$12</f>
        <v>19.2</v>
      </c>
      <c r="J31" s="18">
        <f>[27]Maio!$B$13</f>
        <v>21.299999999999997</v>
      </c>
      <c r="K31" s="18">
        <f>[27]Maio!$B$14</f>
        <v>22.820833333333336</v>
      </c>
      <c r="L31" s="18">
        <f>[27]Maio!$B$15</f>
        <v>24.354166666666668</v>
      </c>
      <c r="M31" s="18">
        <f>[27]Maio!$B$16</f>
        <v>24.254166666666663</v>
      </c>
      <c r="N31" s="18">
        <f>[27]Maio!$B$17</f>
        <v>25.599999999999998</v>
      </c>
      <c r="O31" s="18">
        <f>[27]Maio!$B$18</f>
        <v>24.916666666666671</v>
      </c>
      <c r="P31" s="18">
        <f>[27]Maio!$B$19</f>
        <v>25.262500000000003</v>
      </c>
      <c r="Q31" s="18">
        <f>[27]Maio!$B$20</f>
        <v>24.145833333333329</v>
      </c>
      <c r="R31" s="18">
        <f>[27]Maio!$B$21</f>
        <v>19.695833333333333</v>
      </c>
      <c r="S31" s="18">
        <f>[27]Maio!$B$22</f>
        <v>21.450000000000003</v>
      </c>
      <c r="T31" s="18">
        <f>[27]Maio!$B$23</f>
        <v>24.675000000000008</v>
      </c>
      <c r="U31" s="18">
        <f>[27]Maio!$B$24</f>
        <v>25.087500000000002</v>
      </c>
      <c r="V31" s="18">
        <f>[27]Maio!$B$25</f>
        <v>23.195833333333336</v>
      </c>
      <c r="W31" s="18">
        <f>[27]Maio!$B$26</f>
        <v>22.141666666666666</v>
      </c>
      <c r="X31" s="18">
        <f>[27]Maio!$B$27</f>
        <v>21.145833333333339</v>
      </c>
      <c r="Y31" s="18">
        <f>[27]Maio!$B$28</f>
        <v>20.112500000000001</v>
      </c>
      <c r="Z31" s="18">
        <f>[27]Maio!$B$29</f>
        <v>20.912499999999998</v>
      </c>
      <c r="AA31" s="18">
        <f>[27]Maio!$B$30</f>
        <v>22.833333333333332</v>
      </c>
      <c r="AB31" s="18">
        <f>[27]Maio!$B$31</f>
        <v>24.195833333333329</v>
      </c>
      <c r="AC31" s="18">
        <f>[27]Maio!$B$32</f>
        <v>24.608333333333334</v>
      </c>
      <c r="AD31" s="18">
        <f>[27]Maio!$B$33</f>
        <v>25.529166666666669</v>
      </c>
      <c r="AE31" s="18">
        <f>[27]Maio!$B$34</f>
        <v>22.412499999999994</v>
      </c>
      <c r="AF31" s="18">
        <f>[27]Maio!$B$35</f>
        <v>23.220833333333331</v>
      </c>
      <c r="AG31" s="47">
        <f>AVERAGE(B31:AF31)</f>
        <v>23.262634408602153</v>
      </c>
    </row>
    <row r="32" spans="1:33" ht="17.100000000000001" customHeight="1" x14ac:dyDescent="0.2">
      <c r="A32" s="16" t="s">
        <v>20</v>
      </c>
      <c r="B32" s="18">
        <f>[28]Maio!$B$5</f>
        <v>25.349999999999994</v>
      </c>
      <c r="C32" s="18">
        <f>[28]Maio!$B$6</f>
        <v>25.937499999999996</v>
      </c>
      <c r="D32" s="18">
        <f>[28]Maio!$B$7</f>
        <v>25.870833333333334</v>
      </c>
      <c r="E32" s="18">
        <f>[28]Maio!$B$8</f>
        <v>26.570833333333336</v>
      </c>
      <c r="F32" s="18">
        <f>[28]Maio!$B$9</f>
        <v>24.383333333333329</v>
      </c>
      <c r="G32" s="18">
        <f>[28]Maio!$B$10</f>
        <v>22.279166666666669</v>
      </c>
      <c r="H32" s="18">
        <f>[28]Maio!$B$11</f>
        <v>20.433333333333334</v>
      </c>
      <c r="I32" s="18">
        <f>[28]Maio!$B$12</f>
        <v>18.883333333333329</v>
      </c>
      <c r="J32" s="18">
        <f>[28]Maio!$B$13</f>
        <v>19.370833333333334</v>
      </c>
      <c r="K32" s="18">
        <f>[28]Maio!$B$14</f>
        <v>19.649999999999999</v>
      </c>
      <c r="L32" s="18">
        <f>[28]Maio!$B$15</f>
        <v>21.470833333333328</v>
      </c>
      <c r="M32" s="18">
        <f>[28]Maio!$B$16</f>
        <v>24.029166666666665</v>
      </c>
      <c r="N32" s="18">
        <f>[28]Maio!$B$17</f>
        <v>24.766666666666666</v>
      </c>
      <c r="O32" s="18">
        <f>[28]Maio!$B$18</f>
        <v>25.1875</v>
      </c>
      <c r="P32" s="18">
        <f>[28]Maio!$B$19</f>
        <v>25.733333333333334</v>
      </c>
      <c r="Q32" s="18">
        <f>[28]Maio!$B$20</f>
        <v>25.287499999999998</v>
      </c>
      <c r="R32" s="18">
        <f>[28]Maio!$B$21</f>
        <v>24.1875</v>
      </c>
      <c r="S32" s="18">
        <f>[28]Maio!$B$22</f>
        <v>23.341666666666669</v>
      </c>
      <c r="T32" s="18">
        <f>[28]Maio!$B$23</f>
        <v>25.145833333333339</v>
      </c>
      <c r="U32" s="18">
        <f>[28]Maio!$B$24</f>
        <v>25.3125</v>
      </c>
      <c r="V32" s="18">
        <f>[28]Maio!$B$25</f>
        <v>25.412499999999998</v>
      </c>
      <c r="W32" s="18">
        <f>[28]Maio!$B$26</f>
        <v>24.679166666666671</v>
      </c>
      <c r="X32" s="18">
        <f>[28]Maio!$B$27</f>
        <v>23.225000000000005</v>
      </c>
      <c r="Y32" s="18">
        <f>[28]Maio!$B$28</f>
        <v>20.912499999999998</v>
      </c>
      <c r="Z32" s="18">
        <f>[28]Maio!$B$29</f>
        <v>19.933333333333334</v>
      </c>
      <c r="AA32" s="18">
        <f>[28]Maio!$B$30</f>
        <v>20.883333333333336</v>
      </c>
      <c r="AB32" s="18">
        <f>[28]Maio!$B$31</f>
        <v>23.099999999999998</v>
      </c>
      <c r="AC32" s="18">
        <f>[28]Maio!$B$32</f>
        <v>23.558333333333334</v>
      </c>
      <c r="AD32" s="18">
        <f>[28]Maio!$B$33</f>
        <v>23.645833333333329</v>
      </c>
      <c r="AE32" s="18">
        <f>[28]Maio!$B$34</f>
        <v>22.979166666666668</v>
      </c>
      <c r="AF32" s="18">
        <f>[28]Maio!$B$35</f>
        <v>21.541666666666668</v>
      </c>
      <c r="AG32" s="47">
        <f t="shared" si="2"/>
        <v>23.324596774193544</v>
      </c>
    </row>
    <row r="33" spans="1:34" s="5" customFormat="1" ht="17.100000000000001" customHeight="1" x14ac:dyDescent="0.2">
      <c r="A33" s="38" t="s">
        <v>34</v>
      </c>
      <c r="B33" s="39">
        <f t="shared" ref="B33:AG33" si="3">AVERAGE(B5:B32)</f>
        <v>24.431547619047617</v>
      </c>
      <c r="C33" s="39">
        <f t="shared" si="3"/>
        <v>25.041369047619046</v>
      </c>
      <c r="D33" s="39">
        <f t="shared" si="3"/>
        <v>25.348809523809518</v>
      </c>
      <c r="E33" s="39">
        <f t="shared" si="3"/>
        <v>24.75714285714286</v>
      </c>
      <c r="F33" s="39">
        <f t="shared" si="3"/>
        <v>21.068005952380954</v>
      </c>
      <c r="G33" s="39">
        <f t="shared" si="3"/>
        <v>19.77157738095238</v>
      </c>
      <c r="H33" s="39">
        <f t="shared" si="3"/>
        <v>18.240327380952383</v>
      </c>
      <c r="I33" s="39">
        <f t="shared" si="3"/>
        <v>17.028869047619043</v>
      </c>
      <c r="J33" s="39">
        <f t="shared" si="3"/>
        <v>18.237797619047623</v>
      </c>
      <c r="K33" s="39">
        <f t="shared" si="3"/>
        <v>19.804761904761904</v>
      </c>
      <c r="L33" s="39">
        <f t="shared" si="3"/>
        <v>21.683041914682541</v>
      </c>
      <c r="M33" s="39">
        <f t="shared" si="3"/>
        <v>22.709776138716361</v>
      </c>
      <c r="N33" s="39">
        <f t="shared" si="3"/>
        <v>23.493204365079368</v>
      </c>
      <c r="O33" s="39">
        <f t="shared" si="3"/>
        <v>22.962053571428573</v>
      </c>
      <c r="P33" s="39">
        <f t="shared" si="3"/>
        <v>24.266369047619055</v>
      </c>
      <c r="Q33" s="39">
        <f t="shared" si="3"/>
        <v>21.118471790890275</v>
      </c>
      <c r="R33" s="39">
        <f t="shared" si="3"/>
        <v>19.766596177944859</v>
      </c>
      <c r="S33" s="39">
        <f t="shared" si="3"/>
        <v>22.236904761904771</v>
      </c>
      <c r="T33" s="39">
        <f t="shared" si="3"/>
        <v>23.583928571428572</v>
      </c>
      <c r="U33" s="39">
        <f t="shared" si="3"/>
        <v>23.097172619047615</v>
      </c>
      <c r="V33" s="39">
        <f t="shared" si="3"/>
        <v>22.891479037267082</v>
      </c>
      <c r="W33" s="39">
        <f t="shared" si="3"/>
        <v>22.689765963203463</v>
      </c>
      <c r="X33" s="39">
        <f t="shared" si="3"/>
        <v>21.432947722567292</v>
      </c>
      <c r="Y33" s="39">
        <f t="shared" si="3"/>
        <v>19.855963164251204</v>
      </c>
      <c r="Z33" s="39">
        <f t="shared" si="3"/>
        <v>19.354315476190472</v>
      </c>
      <c r="AA33" s="39">
        <f t="shared" si="3"/>
        <v>20.111609753550546</v>
      </c>
      <c r="AB33" s="39">
        <f t="shared" si="3"/>
        <v>23.270535714285717</v>
      </c>
      <c r="AC33" s="39">
        <f t="shared" si="3"/>
        <v>24.056008258046297</v>
      </c>
      <c r="AD33" s="39">
        <f t="shared" si="3"/>
        <v>24.601119306418223</v>
      </c>
      <c r="AE33" s="39">
        <f t="shared" si="3"/>
        <v>20.656428571428574</v>
      </c>
      <c r="AF33" s="39">
        <f t="shared" si="3"/>
        <v>19.118488095238092</v>
      </c>
      <c r="AG33" s="47">
        <f t="shared" si="3"/>
        <v>21.828593172726524</v>
      </c>
      <c r="AH33" s="8"/>
    </row>
    <row r="34" spans="1:34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4"/>
    </row>
    <row r="36" spans="1:34" x14ac:dyDescent="0.2">
      <c r="C36" s="31"/>
      <c r="D36" s="31" t="s">
        <v>55</v>
      </c>
      <c r="E36" s="31"/>
      <c r="F36" s="31"/>
      <c r="G36" s="31"/>
      <c r="N36" s="2" t="s">
        <v>56</v>
      </c>
      <c r="Y36" s="2" t="s">
        <v>58</v>
      </c>
    </row>
    <row r="37" spans="1:34" x14ac:dyDescent="0.2">
      <c r="K37" s="32"/>
      <c r="L37" s="32"/>
      <c r="M37" s="32"/>
      <c r="N37" s="32" t="s">
        <v>57</v>
      </c>
      <c r="O37" s="32"/>
      <c r="P37" s="32"/>
      <c r="Q37" s="32"/>
      <c r="W37" s="32"/>
      <c r="X37" s="32"/>
      <c r="Y37" s="32" t="s">
        <v>59</v>
      </c>
      <c r="Z37" s="32"/>
      <c r="AA37" s="32"/>
    </row>
    <row r="40" spans="1:34" x14ac:dyDescent="0.2">
      <c r="J40" s="2" t="s">
        <v>54</v>
      </c>
      <c r="Q40" s="2" t="s">
        <v>54</v>
      </c>
    </row>
    <row r="46" spans="1:34" x14ac:dyDescent="0.2">
      <c r="H46" s="2" t="s">
        <v>54</v>
      </c>
      <c r="V46" s="2" t="s">
        <v>54</v>
      </c>
    </row>
    <row r="47" spans="1:34" x14ac:dyDescent="0.2">
      <c r="K47" s="2" t="s">
        <v>54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zoomScale="88" zoomScaleNormal="88" workbookViewId="0">
      <selection activeCell="AH44" sqref="AH44"/>
    </sheetView>
  </sheetViews>
  <sheetFormatPr defaultRowHeight="12.75" x14ac:dyDescent="0.2"/>
  <cols>
    <col min="1" max="1" width="22" style="2" customWidth="1"/>
    <col min="2" max="2" width="6.140625" style="2" customWidth="1"/>
    <col min="3" max="3" width="6.28515625" style="2" customWidth="1"/>
    <col min="4" max="4" width="5.85546875" style="2" customWidth="1"/>
    <col min="5" max="5" width="6.140625" style="2" customWidth="1"/>
    <col min="6" max="6" width="7.7109375" style="2" customWidth="1"/>
    <col min="7" max="7" width="6.85546875" style="2" customWidth="1"/>
    <col min="8" max="8" width="6.140625" style="2" customWidth="1"/>
    <col min="9" max="9" width="6.5703125" style="2" customWidth="1"/>
    <col min="10" max="10" width="6.7109375" style="2" customWidth="1"/>
    <col min="11" max="11" width="6.28515625" style="2" customWidth="1"/>
    <col min="12" max="12" width="6.42578125" style="2" customWidth="1"/>
    <col min="13" max="13" width="6" style="2" customWidth="1"/>
    <col min="14" max="14" width="6.7109375" style="2" customWidth="1"/>
    <col min="15" max="15" width="7.42578125" style="2" customWidth="1"/>
    <col min="16" max="16" width="6.140625" style="2" customWidth="1"/>
    <col min="17" max="17" width="7.5703125" style="2" customWidth="1"/>
    <col min="18" max="19" width="6.140625" style="2" customWidth="1"/>
    <col min="20" max="20" width="5.7109375" style="2" customWidth="1"/>
    <col min="21" max="21" width="6" style="2" customWidth="1"/>
    <col min="22" max="22" width="5.7109375" style="2" customWidth="1"/>
    <col min="23" max="23" width="6.5703125" style="2" bestFit="1" customWidth="1"/>
    <col min="24" max="24" width="6" style="2" customWidth="1"/>
    <col min="25" max="25" width="7.140625" style="2" customWidth="1"/>
    <col min="26" max="26" width="6.42578125" style="2" customWidth="1"/>
    <col min="27" max="29" width="6.140625" style="2" customWidth="1"/>
    <col min="30" max="32" width="7" style="2" customWidth="1"/>
    <col min="33" max="33" width="8.42578125" style="9" customWidth="1"/>
    <col min="34" max="34" width="8" style="1" customWidth="1"/>
    <col min="35" max="35" width="14.85546875" style="15" customWidth="1"/>
  </cols>
  <sheetData>
    <row r="1" spans="1:36" ht="20.100000000000001" customHeight="1" x14ac:dyDescent="0.2">
      <c r="A1" s="61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6" s="4" customFormat="1" ht="20.100000000000001" customHeight="1" x14ac:dyDescent="0.2">
      <c r="A2" s="60" t="s">
        <v>21</v>
      </c>
      <c r="B2" s="58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36" t="s">
        <v>46</v>
      </c>
    </row>
    <row r="3" spans="1:36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52" t="s">
        <v>45</v>
      </c>
      <c r="AH3" s="50" t="s">
        <v>41</v>
      </c>
      <c r="AI3" s="36" t="s">
        <v>47</v>
      </c>
    </row>
    <row r="4" spans="1:36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45" t="s">
        <v>39</v>
      </c>
      <c r="AH4" s="50" t="s">
        <v>39</v>
      </c>
      <c r="AI4" s="29"/>
    </row>
    <row r="5" spans="1:36" s="5" customFormat="1" ht="20.100000000000001" customHeight="1" x14ac:dyDescent="0.2">
      <c r="A5" s="16" t="s">
        <v>48</v>
      </c>
      <c r="B5" s="17">
        <f>[1]Maio!$K$5</f>
        <v>2</v>
      </c>
      <c r="C5" s="17">
        <f>[1]Maio!$K$6</f>
        <v>0</v>
      </c>
      <c r="D5" s="17">
        <f>[1]Maio!$K$7</f>
        <v>0</v>
      </c>
      <c r="E5" s="17">
        <f>[1]Maio!$K$8</f>
        <v>0</v>
      </c>
      <c r="F5" s="17">
        <f>[1]Maio!$K$9</f>
        <v>0</v>
      </c>
      <c r="G5" s="17">
        <f>[1]Maio!$K$10</f>
        <v>0</v>
      </c>
      <c r="H5" s="17">
        <f>[1]Maio!$K$11</f>
        <v>0</v>
      </c>
      <c r="I5" s="17">
        <f>[1]Maio!$K$12</f>
        <v>0</v>
      </c>
      <c r="J5" s="17">
        <f>[1]Maio!$K$13</f>
        <v>0.2</v>
      </c>
      <c r="K5" s="17">
        <f>[1]Maio!$K$14</f>
        <v>0</v>
      </c>
      <c r="L5" s="17">
        <f>[1]Maio!$K$15</f>
        <v>0</v>
      </c>
      <c r="M5" s="17">
        <f>[1]Maio!$K$16</f>
        <v>0</v>
      </c>
      <c r="N5" s="17">
        <f>[1]Maio!$K$17</f>
        <v>0</v>
      </c>
      <c r="O5" s="17">
        <f>[1]Maio!$K$18</f>
        <v>0</v>
      </c>
      <c r="P5" s="17">
        <f>[1]Maio!$K$19</f>
        <v>0</v>
      </c>
      <c r="Q5" s="17">
        <f>[1]Maio!$K$20</f>
        <v>0</v>
      </c>
      <c r="R5" s="17">
        <f>[1]Maio!$K$21</f>
        <v>0</v>
      </c>
      <c r="S5" s="17">
        <f>[1]Maio!$K$22</f>
        <v>0</v>
      </c>
      <c r="T5" s="17">
        <f>[1]Maio!$K$23</f>
        <v>0</v>
      </c>
      <c r="U5" s="17">
        <f>[1]Maio!$K$24</f>
        <v>0</v>
      </c>
      <c r="V5" s="17">
        <f>[1]Maio!$K$25</f>
        <v>0</v>
      </c>
      <c r="W5" s="17">
        <f>[1]Maio!$K$26</f>
        <v>4.4000000000000004</v>
      </c>
      <c r="X5" s="17">
        <f>[1]Maio!$K$27</f>
        <v>0</v>
      </c>
      <c r="Y5" s="17">
        <f>[1]Maio!$K$28</f>
        <v>14.2</v>
      </c>
      <c r="Z5" s="17">
        <f>[1]Maio!$K$29</f>
        <v>0</v>
      </c>
      <c r="AA5" s="17">
        <f>[1]Maio!$K$30</f>
        <v>0.2</v>
      </c>
      <c r="AB5" s="17">
        <f>[1]Maio!$K$31</f>
        <v>0.6</v>
      </c>
      <c r="AC5" s="17">
        <f>[1]Maio!$K$32</f>
        <v>0</v>
      </c>
      <c r="AD5" s="17">
        <f>[1]Maio!$K$33</f>
        <v>1.2</v>
      </c>
      <c r="AE5" s="17">
        <f>[1]Maio!$K$34</f>
        <v>2.8</v>
      </c>
      <c r="AF5" s="17">
        <f>[1]Maio!$K$35</f>
        <v>0</v>
      </c>
      <c r="AG5" s="46">
        <f>SUM(B5:AF5)</f>
        <v>25.6</v>
      </c>
      <c r="AH5" s="48">
        <f>MAX(B5:AF5)</f>
        <v>14.2</v>
      </c>
      <c r="AI5" s="37">
        <f>COUNTIF(B5:AF5,"=0,0")</f>
        <v>23</v>
      </c>
    </row>
    <row r="6" spans="1:36" ht="17.100000000000001" customHeight="1" x14ac:dyDescent="0.2">
      <c r="A6" s="16" t="s">
        <v>0</v>
      </c>
      <c r="B6" s="18">
        <f>[2]Maio!$K$5</f>
        <v>0</v>
      </c>
      <c r="C6" s="18">
        <f>[2]Maio!$K$6</f>
        <v>0</v>
      </c>
      <c r="D6" s="18">
        <f>[2]Maio!$K$7</f>
        <v>0</v>
      </c>
      <c r="E6" s="18">
        <f>[2]Maio!$K$8</f>
        <v>1.4</v>
      </c>
      <c r="F6" s="18">
        <f>[2]Maio!$K$9</f>
        <v>56.400000000000006</v>
      </c>
      <c r="G6" s="18">
        <f>[2]Maio!$K$10</f>
        <v>0.4</v>
      </c>
      <c r="H6" s="18">
        <f>[2]Maio!$K$11</f>
        <v>0</v>
      </c>
      <c r="I6" s="18">
        <f>[2]Maio!$K$12</f>
        <v>0.2</v>
      </c>
      <c r="J6" s="18">
        <f>[2]Maio!$K$13</f>
        <v>0</v>
      </c>
      <c r="K6" s="18">
        <f>[2]Maio!$K$14</f>
        <v>0</v>
      </c>
      <c r="L6" s="18">
        <f>[2]Maio!$K$15</f>
        <v>0</v>
      </c>
      <c r="M6" s="18">
        <f>[2]Maio!$K$16</f>
        <v>0</v>
      </c>
      <c r="N6" s="18">
        <f>[2]Maio!$K$17</f>
        <v>15.8</v>
      </c>
      <c r="O6" s="18">
        <f>[2]Maio!$K$18</f>
        <v>42.8</v>
      </c>
      <c r="P6" s="18">
        <f>[2]Maio!$K$19</f>
        <v>0.2</v>
      </c>
      <c r="Q6" s="18">
        <f>[2]Maio!$K$20</f>
        <v>4.8000000000000007</v>
      </c>
      <c r="R6" s="18">
        <f>[2]Maio!$K$21</f>
        <v>0</v>
      </c>
      <c r="S6" s="18">
        <f>[2]Maio!$K$22</f>
        <v>0.2</v>
      </c>
      <c r="T6" s="18">
        <f>[2]Maio!$K$23</f>
        <v>0</v>
      </c>
      <c r="U6" s="18">
        <f>[2]Maio!$K$24</f>
        <v>0</v>
      </c>
      <c r="V6" s="18">
        <f>[2]Maio!$K$25</f>
        <v>0</v>
      </c>
      <c r="W6" s="18">
        <f>[2]Maio!$K$26</f>
        <v>7.4</v>
      </c>
      <c r="X6" s="18">
        <f>[2]Maio!$K$27</f>
        <v>0</v>
      </c>
      <c r="Y6" s="18">
        <f>[2]Maio!$K$28</f>
        <v>0</v>
      </c>
      <c r="Z6" s="18">
        <f>[2]Maio!$K$29</f>
        <v>0</v>
      </c>
      <c r="AA6" s="18">
        <f>[2]Maio!$K$30</f>
        <v>0.2</v>
      </c>
      <c r="AB6" s="18">
        <f>[2]Maio!$K$31</f>
        <v>0</v>
      </c>
      <c r="AC6" s="18">
        <f>[2]Maio!$K$32</f>
        <v>0.2</v>
      </c>
      <c r="AD6" s="18">
        <f>[2]Maio!$K$33</f>
        <v>0</v>
      </c>
      <c r="AE6" s="18">
        <f>[2]Maio!$K$34</f>
        <v>0.8</v>
      </c>
      <c r="AF6" s="18">
        <f>[2]Maio!$K$35</f>
        <v>0</v>
      </c>
      <c r="AG6" s="47">
        <f t="shared" ref="AG6:AG17" si="1">SUM(B6:AF6)</f>
        <v>130.79999999999998</v>
      </c>
      <c r="AH6" s="49">
        <f>MAX(B6:AF6)</f>
        <v>56.400000000000006</v>
      </c>
      <c r="AI6" s="37">
        <f t="shared" ref="AI6:AI31" si="2">COUNTIF(B6:AF6,"=0,0")</f>
        <v>18</v>
      </c>
    </row>
    <row r="7" spans="1:36" ht="17.100000000000001" customHeight="1" x14ac:dyDescent="0.2">
      <c r="A7" s="16" t="s">
        <v>1</v>
      </c>
      <c r="B7" s="18">
        <f>[3]Maio!$K$5</f>
        <v>0</v>
      </c>
      <c r="C7" s="18">
        <f>[3]Maio!$K$6</f>
        <v>0.2</v>
      </c>
      <c r="D7" s="18">
        <f>[3]Maio!$K$7</f>
        <v>0</v>
      </c>
      <c r="E7" s="18">
        <f>[3]Maio!$K$8</f>
        <v>0</v>
      </c>
      <c r="F7" s="18">
        <f>[3]Maio!$K$9</f>
        <v>41.800000000000004</v>
      </c>
      <c r="G7" s="18">
        <f>[3]Maio!$K$10</f>
        <v>0.4</v>
      </c>
      <c r="H7" s="18">
        <f>[3]Maio!$K$11</f>
        <v>0.2</v>
      </c>
      <c r="I7" s="18">
        <f>[3]Maio!$K$12</f>
        <v>0.2</v>
      </c>
      <c r="J7" s="18">
        <f>[3]Maio!$K$13</f>
        <v>0.4</v>
      </c>
      <c r="K7" s="18">
        <f>[3]Maio!$K$14</f>
        <v>0</v>
      </c>
      <c r="L7" s="18">
        <f>[3]Maio!$K$15</f>
        <v>0.2</v>
      </c>
      <c r="M7" s="18">
        <f>[3]Maio!$K$16</f>
        <v>0</v>
      </c>
      <c r="N7" s="18">
        <f>[3]Maio!$K$17</f>
        <v>0</v>
      </c>
      <c r="O7" s="18">
        <f>[3]Maio!$K$18</f>
        <v>0</v>
      </c>
      <c r="P7" s="18">
        <f>[3]Maio!$K$19</f>
        <v>0</v>
      </c>
      <c r="Q7" s="18">
        <f>[3]Maio!$K$20</f>
        <v>17.599999999999998</v>
      </c>
      <c r="R7" s="18">
        <f>[3]Maio!$K$21</f>
        <v>0</v>
      </c>
      <c r="S7" s="18">
        <f>[3]Maio!$K$22</f>
        <v>0</v>
      </c>
      <c r="T7" s="18">
        <f>[3]Maio!$K$23</f>
        <v>0</v>
      </c>
      <c r="U7" s="18">
        <f>[3]Maio!$K$24</f>
        <v>0.2</v>
      </c>
      <c r="V7" s="18">
        <f>[3]Maio!$K$25</f>
        <v>0</v>
      </c>
      <c r="W7" s="18">
        <f>[3]Maio!$K$26</f>
        <v>0</v>
      </c>
      <c r="X7" s="18">
        <f>[3]Maio!$K$27</f>
        <v>0.2</v>
      </c>
      <c r="Y7" s="18">
        <f>[3]Maio!$K$28</f>
        <v>0.2</v>
      </c>
      <c r="Z7" s="18">
        <f>[3]Maio!$K$29</f>
        <v>0</v>
      </c>
      <c r="AA7" s="18">
        <f>[3]Maio!$K$30</f>
        <v>0</v>
      </c>
      <c r="AB7" s="18">
        <f>[3]Maio!$K$31</f>
        <v>0</v>
      </c>
      <c r="AC7" s="18">
        <f>[3]Maio!$K$32</f>
        <v>0</v>
      </c>
      <c r="AD7" s="18">
        <f>[3]Maio!$K$33</f>
        <v>0</v>
      </c>
      <c r="AE7" s="18">
        <f>[3]Maio!$K$34</f>
        <v>2</v>
      </c>
      <c r="AF7" s="18">
        <f>[3]Maio!$K$35</f>
        <v>0</v>
      </c>
      <c r="AG7" s="47">
        <f t="shared" si="1"/>
        <v>63.600000000000023</v>
      </c>
      <c r="AH7" s="49">
        <f t="shared" ref="AH7:AH17" si="3">MAX(B7:AF7)</f>
        <v>41.800000000000004</v>
      </c>
      <c r="AI7" s="37">
        <f t="shared" si="2"/>
        <v>19</v>
      </c>
    </row>
    <row r="8" spans="1:36" ht="17.100000000000001" customHeight="1" x14ac:dyDescent="0.2">
      <c r="A8" s="16" t="s">
        <v>60</v>
      </c>
      <c r="B8" s="18">
        <f>[4]Maio!$K$5</f>
        <v>0</v>
      </c>
      <c r="C8" s="18">
        <f>[4]Maio!$K$6</f>
        <v>0</v>
      </c>
      <c r="D8" s="18">
        <f>[4]Maio!$K$7</f>
        <v>0</v>
      </c>
      <c r="E8" s="18">
        <f>[4]Maio!$K$8</f>
        <v>0</v>
      </c>
      <c r="F8" s="18">
        <f>[4]Maio!$K$9</f>
        <v>0</v>
      </c>
      <c r="G8" s="18">
        <f>[4]Maio!$K$10</f>
        <v>0</v>
      </c>
      <c r="H8" s="18">
        <f>[4]Maio!$K$11</f>
        <v>0</v>
      </c>
      <c r="I8" s="18">
        <f>[4]Maio!$K$12</f>
        <v>0</v>
      </c>
      <c r="J8" s="18">
        <f>[4]Maio!$K$13</f>
        <v>0</v>
      </c>
      <c r="K8" s="18">
        <f>[4]Maio!$K$14</f>
        <v>0</v>
      </c>
      <c r="L8" s="18">
        <f>[4]Maio!$K$15</f>
        <v>0</v>
      </c>
      <c r="M8" s="18">
        <f>[4]Maio!$K$16</f>
        <v>0</v>
      </c>
      <c r="N8" s="18">
        <f>[4]Maio!$K$17</f>
        <v>0</v>
      </c>
      <c r="O8" s="18">
        <f>[4]Maio!$K$18</f>
        <v>0</v>
      </c>
      <c r="P8" s="18">
        <f>[4]Maio!$K$19</f>
        <v>0</v>
      </c>
      <c r="Q8" s="18">
        <f>[4]Maio!$K$20</f>
        <v>0.2</v>
      </c>
      <c r="R8" s="18">
        <f>[4]Maio!$K$21</f>
        <v>0</v>
      </c>
      <c r="S8" s="18">
        <f>[4]Maio!$K$22</f>
        <v>0</v>
      </c>
      <c r="T8" s="18">
        <f>[4]Maio!$K$23</f>
        <v>0</v>
      </c>
      <c r="U8" s="18">
        <f>[4]Maio!$K$24</f>
        <v>0</v>
      </c>
      <c r="V8" s="18">
        <f>[4]Maio!$K$25</f>
        <v>0</v>
      </c>
      <c r="W8" s="18">
        <f>[4]Maio!$K$26</f>
        <v>0</v>
      </c>
      <c r="X8" s="18">
        <f>[4]Maio!$K$27</f>
        <v>0</v>
      </c>
      <c r="Y8" s="18">
        <f>[4]Maio!$K$28</f>
        <v>0.4</v>
      </c>
      <c r="Z8" s="18">
        <f>[4]Maio!$K$29</f>
        <v>0.2</v>
      </c>
      <c r="AA8" s="18">
        <f>[4]Maio!$K$30</f>
        <v>0</v>
      </c>
      <c r="AB8" s="18">
        <f>[4]Maio!$K$31</f>
        <v>3.8</v>
      </c>
      <c r="AC8" s="18">
        <f>[4]Maio!$K$32</f>
        <v>8.6</v>
      </c>
      <c r="AD8" s="18">
        <f>[4]Maio!$K$33</f>
        <v>10.6</v>
      </c>
      <c r="AE8" s="18">
        <f>[4]Maio!$K$34</f>
        <v>31.8</v>
      </c>
      <c r="AF8" s="18">
        <f>[4]Maio!$K$35</f>
        <v>0</v>
      </c>
      <c r="AG8" s="47">
        <f t="shared" ref="AG8" si="4">SUM(B8:AF8)</f>
        <v>55.599999999999994</v>
      </c>
      <c r="AH8" s="49">
        <f t="shared" ref="AH8" si="5">MAX(B8:AF8)</f>
        <v>31.8</v>
      </c>
      <c r="AI8" s="37">
        <f t="shared" si="2"/>
        <v>24</v>
      </c>
    </row>
    <row r="9" spans="1:36" ht="17.100000000000001" customHeight="1" x14ac:dyDescent="0.2">
      <c r="A9" s="16" t="s">
        <v>49</v>
      </c>
      <c r="B9" s="18">
        <f>[5]Maio!$K$5</f>
        <v>0.2</v>
      </c>
      <c r="C9" s="18">
        <f>[5]Maio!$K$6</f>
        <v>0</v>
      </c>
      <c r="D9" s="18">
        <f>[5]Maio!$K$7</f>
        <v>0</v>
      </c>
      <c r="E9" s="18">
        <f>[5]Maio!$K$8</f>
        <v>0</v>
      </c>
      <c r="F9" s="18">
        <f>[5]Maio!$K$9</f>
        <v>37.000000000000007</v>
      </c>
      <c r="G9" s="18">
        <f>[5]Maio!$K$10</f>
        <v>0.2</v>
      </c>
      <c r="H9" s="18">
        <f>[5]Maio!$K$11</f>
        <v>0.2</v>
      </c>
      <c r="I9" s="18">
        <f>[5]Maio!$K$12</f>
        <v>0.2</v>
      </c>
      <c r="J9" s="18">
        <f>[5]Maio!$K$13</f>
        <v>0.2</v>
      </c>
      <c r="K9" s="18">
        <f>[5]Maio!$K$14</f>
        <v>0.2</v>
      </c>
      <c r="L9" s="18">
        <f>[5]Maio!$K$15</f>
        <v>0</v>
      </c>
      <c r="M9" s="18">
        <f>[5]Maio!$K$16</f>
        <v>1.5999999999999999</v>
      </c>
      <c r="N9" s="18">
        <f>[5]Maio!$K$17</f>
        <v>22.999999999999996</v>
      </c>
      <c r="O9" s="18">
        <f>[5]Maio!$K$18</f>
        <v>19.600000000000001</v>
      </c>
      <c r="P9" s="18">
        <f>[5]Maio!$K$19</f>
        <v>0</v>
      </c>
      <c r="Q9" s="18">
        <f>[5]Maio!$K$20</f>
        <v>77.400000000000006</v>
      </c>
      <c r="R9" s="18">
        <f>[5]Maio!$K$21</f>
        <v>0.2</v>
      </c>
      <c r="S9" s="18">
        <f>[5]Maio!$K$22</f>
        <v>0</v>
      </c>
      <c r="T9" s="18">
        <f>[5]Maio!$K$23</f>
        <v>0</v>
      </c>
      <c r="U9" s="18">
        <f>[5]Maio!$K$24</f>
        <v>0.2</v>
      </c>
      <c r="V9" s="18">
        <f>[5]Maio!$K$25</f>
        <v>0.2</v>
      </c>
      <c r="W9" s="18">
        <f>[5]Maio!$K$26</f>
        <v>0.2</v>
      </c>
      <c r="X9" s="18">
        <f>[5]Maio!$K$27</f>
        <v>0.2</v>
      </c>
      <c r="Y9" s="18">
        <f>[5]Maio!$K$28</f>
        <v>0.60000000000000009</v>
      </c>
      <c r="Z9" s="18">
        <f>[5]Maio!$K$29</f>
        <v>0</v>
      </c>
      <c r="AA9" s="18">
        <f>[5]Maio!$K$30</f>
        <v>0.2</v>
      </c>
      <c r="AB9" s="18">
        <f>[5]Maio!$K$31</f>
        <v>3.6</v>
      </c>
      <c r="AC9" s="18">
        <f>[5]Maio!$K$32</f>
        <v>0</v>
      </c>
      <c r="AD9" s="18">
        <f>[5]Maio!$K$33</f>
        <v>0</v>
      </c>
      <c r="AE9" s="18">
        <f>[5]Maio!$K$34</f>
        <v>0</v>
      </c>
      <c r="AF9" s="18">
        <f>[5]Maio!$K$35</f>
        <v>0.2</v>
      </c>
      <c r="AG9" s="47">
        <f t="shared" ref="AG9" si="6">SUM(B9:AF9)</f>
        <v>165.39999999999995</v>
      </c>
      <c r="AH9" s="49">
        <f t="shared" ref="AH9" si="7">MAX(B9:AF9)</f>
        <v>77.400000000000006</v>
      </c>
      <c r="AI9" s="37">
        <f t="shared" si="2"/>
        <v>11</v>
      </c>
    </row>
    <row r="10" spans="1:36" ht="17.100000000000001" customHeight="1" x14ac:dyDescent="0.2">
      <c r="A10" s="16" t="s">
        <v>2</v>
      </c>
      <c r="B10" s="18">
        <f>[6]Maio!$K$5</f>
        <v>0</v>
      </c>
      <c r="C10" s="18">
        <f>[6]Maio!$K$6</f>
        <v>0</v>
      </c>
      <c r="D10" s="18">
        <f>[6]Maio!$K$7</f>
        <v>0</v>
      </c>
      <c r="E10" s="18">
        <f>[6]Maio!$K$8</f>
        <v>0</v>
      </c>
      <c r="F10" s="18">
        <f>[6]Maio!$K$9</f>
        <v>7.4</v>
      </c>
      <c r="G10" s="18">
        <f>[6]Maio!$K$10</f>
        <v>0.2</v>
      </c>
      <c r="H10" s="18">
        <f>[6]Maio!$K$11</f>
        <v>0</v>
      </c>
      <c r="I10" s="18">
        <f>[6]Maio!$K$12</f>
        <v>0</v>
      </c>
      <c r="J10" s="18">
        <f>[6]Maio!$K$13</f>
        <v>0</v>
      </c>
      <c r="K10" s="18">
        <f>[6]Maio!$K$14</f>
        <v>0</v>
      </c>
      <c r="L10" s="18">
        <f>[6]Maio!$K$15</f>
        <v>0</v>
      </c>
      <c r="M10" s="18">
        <f>[6]Maio!$K$16</f>
        <v>0</v>
      </c>
      <c r="N10" s="18">
        <f>[6]Maio!$K$17</f>
        <v>0</v>
      </c>
      <c r="O10" s="18">
        <f>[6]Maio!$K$18</f>
        <v>0</v>
      </c>
      <c r="P10" s="18">
        <f>[6]Maio!$K$19</f>
        <v>0</v>
      </c>
      <c r="Q10" s="18">
        <f>[6]Maio!$K$20</f>
        <v>2.8000000000000003</v>
      </c>
      <c r="R10" s="18">
        <f>[6]Maio!$K$21</f>
        <v>0</v>
      </c>
      <c r="S10" s="18">
        <f>[6]Maio!$K$22</f>
        <v>0</v>
      </c>
      <c r="T10" s="18">
        <f>[6]Maio!$K$23</f>
        <v>0</v>
      </c>
      <c r="U10" s="18">
        <f>[6]Maio!$K$24</f>
        <v>0</v>
      </c>
      <c r="V10" s="18">
        <f>[6]Maio!$K$25</f>
        <v>0</v>
      </c>
      <c r="W10" s="18">
        <f>[6]Maio!$K$26</f>
        <v>0.2</v>
      </c>
      <c r="X10" s="18">
        <f>[6]Maio!$K$27</f>
        <v>0</v>
      </c>
      <c r="Y10" s="18">
        <f>[6]Maio!$K$28</f>
        <v>0</v>
      </c>
      <c r="Z10" s="18">
        <f>[6]Maio!$K$29</f>
        <v>0</v>
      </c>
      <c r="AA10" s="18">
        <f>[6]Maio!$K$30</f>
        <v>0</v>
      </c>
      <c r="AB10" s="18">
        <f>[6]Maio!$K$31</f>
        <v>0.6</v>
      </c>
      <c r="AC10" s="18">
        <f>[6]Maio!$K$32</f>
        <v>0.6</v>
      </c>
      <c r="AD10" s="18">
        <f>[6]Maio!$K$33</f>
        <v>0</v>
      </c>
      <c r="AE10" s="18">
        <f>[6]Maio!$K$34</f>
        <v>3.4000000000000004</v>
      </c>
      <c r="AF10" s="18">
        <f>[6]Maio!$K$35</f>
        <v>0</v>
      </c>
      <c r="AG10" s="47">
        <f t="shared" si="1"/>
        <v>15.2</v>
      </c>
      <c r="AH10" s="49">
        <f t="shared" si="3"/>
        <v>7.4</v>
      </c>
      <c r="AI10" s="37">
        <f t="shared" si="2"/>
        <v>24</v>
      </c>
    </row>
    <row r="11" spans="1:36" ht="17.100000000000001" customHeight="1" x14ac:dyDescent="0.2">
      <c r="A11" s="16" t="s">
        <v>3</v>
      </c>
      <c r="B11" s="18">
        <f>[7]Maio!$K$5</f>
        <v>0</v>
      </c>
      <c r="C11" s="18">
        <f>[7]Maio!$K$6</f>
        <v>0</v>
      </c>
      <c r="D11" s="18">
        <f>[7]Maio!$K$7</f>
        <v>0</v>
      </c>
      <c r="E11" s="18">
        <f>[7]Maio!$K$8</f>
        <v>0</v>
      </c>
      <c r="F11" s="18">
        <f>[7]Maio!$K$9</f>
        <v>0</v>
      </c>
      <c r="G11" s="18">
        <f>[7]Maio!$K$10</f>
        <v>0</v>
      </c>
      <c r="H11" s="18">
        <f>[7]Maio!$K$11</f>
        <v>0</v>
      </c>
      <c r="I11" s="18">
        <f>[7]Maio!$K$12</f>
        <v>0.2</v>
      </c>
      <c r="J11" s="18">
        <f>[7]Maio!$K$13</f>
        <v>0</v>
      </c>
      <c r="K11" s="18">
        <f>[7]Maio!$K$14</f>
        <v>0</v>
      </c>
      <c r="L11" s="18">
        <f>[7]Maio!$K$15</f>
        <v>0</v>
      </c>
      <c r="M11" s="18">
        <f>[7]Maio!$K$16</f>
        <v>0</v>
      </c>
      <c r="N11" s="18">
        <f>[7]Maio!$K$17</f>
        <v>0</v>
      </c>
      <c r="O11" s="18">
        <f>[7]Maio!$K$18</f>
        <v>0</v>
      </c>
      <c r="P11" s="18">
        <f>[7]Maio!$K$19</f>
        <v>0</v>
      </c>
      <c r="Q11" s="18">
        <f>[7]Maio!$K$20</f>
        <v>0</v>
      </c>
      <c r="R11" s="18">
        <f>[7]Maio!$K$21</f>
        <v>0</v>
      </c>
      <c r="S11" s="18">
        <f>[7]Maio!$K$22</f>
        <v>0</v>
      </c>
      <c r="T11" s="18">
        <f>[7]Maio!$K$23</f>
        <v>0</v>
      </c>
      <c r="U11" s="18">
        <f>[7]Maio!$K$24</f>
        <v>0</v>
      </c>
      <c r="V11" s="18">
        <f>[7]Maio!$K$25</f>
        <v>0</v>
      </c>
      <c r="W11" s="18">
        <f>[7]Maio!$K$26</f>
        <v>0.2</v>
      </c>
      <c r="X11" s="18">
        <f>[7]Maio!$K$27</f>
        <v>0</v>
      </c>
      <c r="Y11" s="18">
        <f>[7]Maio!$K$28</f>
        <v>0.2</v>
      </c>
      <c r="Z11" s="18">
        <f>[7]Maio!$K$29</f>
        <v>4.4000000000000004</v>
      </c>
      <c r="AA11" s="18">
        <f>[7]Maio!$K$30</f>
        <v>0.2</v>
      </c>
      <c r="AB11" s="18">
        <f>[7]Maio!$K$31</f>
        <v>1.6</v>
      </c>
      <c r="AC11" s="18">
        <f>[7]Maio!$K$32</f>
        <v>1</v>
      </c>
      <c r="AD11" s="18">
        <f>[7]Maio!$K$33</f>
        <v>0</v>
      </c>
      <c r="AE11" s="18">
        <f>[7]Maio!$K$34</f>
        <v>7.7999999999999989</v>
      </c>
      <c r="AF11" s="18">
        <f>[7]Maio!$K$35</f>
        <v>0</v>
      </c>
      <c r="AG11" s="47">
        <f t="shared" si="1"/>
        <v>15.6</v>
      </c>
      <c r="AH11" s="49">
        <f t="shared" si="3"/>
        <v>7.7999999999999989</v>
      </c>
      <c r="AI11" s="37">
        <f t="shared" si="2"/>
        <v>23</v>
      </c>
    </row>
    <row r="12" spans="1:36" ht="17.100000000000001" customHeight="1" x14ac:dyDescent="0.2">
      <c r="A12" s="16" t="s">
        <v>4</v>
      </c>
      <c r="B12" s="18">
        <f>[8]Maio!$K$5</f>
        <v>0</v>
      </c>
      <c r="C12" s="18">
        <f>[8]Maio!$K$6</f>
        <v>0</v>
      </c>
      <c r="D12" s="18">
        <f>[8]Maio!$K$7</f>
        <v>0</v>
      </c>
      <c r="E12" s="18">
        <f>[8]Maio!$K$8</f>
        <v>0</v>
      </c>
      <c r="F12" s="18">
        <f>[8]Maio!$K$9</f>
        <v>0</v>
      </c>
      <c r="G12" s="18">
        <f>[8]Maio!$K$10</f>
        <v>0</v>
      </c>
      <c r="H12" s="18">
        <f>[8]Maio!$K$11</f>
        <v>0</v>
      </c>
      <c r="I12" s="18">
        <f>[8]Maio!$K$12</f>
        <v>0</v>
      </c>
      <c r="J12" s="18">
        <f>[8]Maio!$K$13</f>
        <v>0</v>
      </c>
      <c r="K12" s="18">
        <f>[8]Maio!$K$14</f>
        <v>0</v>
      </c>
      <c r="L12" s="18">
        <f>[8]Maio!$K$15</f>
        <v>0</v>
      </c>
      <c r="M12" s="18">
        <f>[8]Maio!$K$16</f>
        <v>0</v>
      </c>
      <c r="N12" s="18">
        <f>[8]Maio!$K$17</f>
        <v>0</v>
      </c>
      <c r="O12" s="18">
        <f>[8]Maio!$K$18</f>
        <v>0</v>
      </c>
      <c r="P12" s="18">
        <f>[8]Maio!$K$19</f>
        <v>0</v>
      </c>
      <c r="Q12" s="18">
        <f>[8]Maio!$K$20</f>
        <v>0.2</v>
      </c>
      <c r="R12" s="18">
        <f>[8]Maio!$K$21</f>
        <v>0</v>
      </c>
      <c r="S12" s="18">
        <f>[8]Maio!$K$22</f>
        <v>0</v>
      </c>
      <c r="T12" s="18">
        <f>[8]Maio!$K$23</f>
        <v>0</v>
      </c>
      <c r="U12" s="18">
        <f>[8]Maio!$K$24</f>
        <v>0</v>
      </c>
      <c r="V12" s="18">
        <f>[8]Maio!$K$25</f>
        <v>0</v>
      </c>
      <c r="W12" s="18">
        <f>[8]Maio!$K$26</f>
        <v>0</v>
      </c>
      <c r="X12" s="18">
        <f>[8]Maio!$K$27</f>
        <v>0</v>
      </c>
      <c r="Y12" s="18">
        <f>[8]Maio!$K$28</f>
        <v>0</v>
      </c>
      <c r="Z12" s="18">
        <f>[8]Maio!$K$29</f>
        <v>0</v>
      </c>
      <c r="AA12" s="18">
        <f>[8]Maio!$K$30</f>
        <v>0</v>
      </c>
      <c r="AB12" s="18">
        <f>[8]Maio!$K$31</f>
        <v>0</v>
      </c>
      <c r="AC12" s="18">
        <f>[8]Maio!$K$32</f>
        <v>0</v>
      </c>
      <c r="AD12" s="18">
        <f>[8]Maio!$K$33</f>
        <v>0</v>
      </c>
      <c r="AE12" s="18">
        <f>[8]Maio!$K$34</f>
        <v>0</v>
      </c>
      <c r="AF12" s="18">
        <f>[8]Maio!$K$35</f>
        <v>0</v>
      </c>
      <c r="AG12" s="47">
        <f t="shared" si="1"/>
        <v>0.2</v>
      </c>
      <c r="AH12" s="49">
        <f t="shared" si="3"/>
        <v>0.2</v>
      </c>
      <c r="AI12" s="37">
        <f t="shared" si="2"/>
        <v>30</v>
      </c>
    </row>
    <row r="13" spans="1:36" ht="17.100000000000001" customHeight="1" x14ac:dyDescent="0.2">
      <c r="A13" s="16" t="s">
        <v>5</v>
      </c>
      <c r="B13" s="20">
        <f>[9]Maio!$K$5</f>
        <v>0</v>
      </c>
      <c r="C13" s="20">
        <f>[9]Maio!$K$6</f>
        <v>0</v>
      </c>
      <c r="D13" s="20">
        <f>[9]Maio!$K$7</f>
        <v>0</v>
      </c>
      <c r="E13" s="20">
        <f>[9]Maio!$K$8</f>
        <v>0</v>
      </c>
      <c r="F13" s="20">
        <f>[9]Maio!$K$9</f>
        <v>31.599999999999998</v>
      </c>
      <c r="G13" s="20">
        <f>[9]Maio!$K$10</f>
        <v>0</v>
      </c>
      <c r="H13" s="20">
        <f>[9]Maio!$K$11</f>
        <v>0</v>
      </c>
      <c r="I13" s="20">
        <f>[9]Maio!$K$12</f>
        <v>0</v>
      </c>
      <c r="J13" s="20">
        <f>[9]Maio!$K$13</f>
        <v>0</v>
      </c>
      <c r="K13" s="20">
        <f>[9]Maio!$K$14</f>
        <v>0</v>
      </c>
      <c r="L13" s="20">
        <f>[9]Maio!$K$15</f>
        <v>0</v>
      </c>
      <c r="M13" s="20">
        <f>[9]Maio!$K$16</f>
        <v>1.5999999999999999</v>
      </c>
      <c r="N13" s="20">
        <f>[9]Maio!$K$17</f>
        <v>2.4</v>
      </c>
      <c r="O13" s="20">
        <f>[9]Maio!$K$18</f>
        <v>0</v>
      </c>
      <c r="P13" s="20">
        <f>[9]Maio!$K$19</f>
        <v>0</v>
      </c>
      <c r="Q13" s="20">
        <f>[9]Maio!$K$20</f>
        <v>0.4</v>
      </c>
      <c r="R13" s="20">
        <f>[9]Maio!$K$21</f>
        <v>0</v>
      </c>
      <c r="S13" s="20">
        <f>[9]Maio!$K$22</f>
        <v>0</v>
      </c>
      <c r="T13" s="20">
        <f>[9]Maio!$K$23</f>
        <v>0</v>
      </c>
      <c r="U13" s="20">
        <f>[9]Maio!$K$24</f>
        <v>0</v>
      </c>
      <c r="V13" s="20">
        <f>[9]Maio!$K$25</f>
        <v>0</v>
      </c>
      <c r="W13" s="20">
        <f>[9]Maio!$K$26</f>
        <v>0</v>
      </c>
      <c r="X13" s="20">
        <f>[9]Maio!$K$27</f>
        <v>0</v>
      </c>
      <c r="Y13" s="20">
        <f>[9]Maio!$K$28</f>
        <v>0</v>
      </c>
      <c r="Z13" s="20">
        <f>[9]Maio!$K$29</f>
        <v>0</v>
      </c>
      <c r="AA13" s="20">
        <f>[9]Maio!$K$30</f>
        <v>0</v>
      </c>
      <c r="AB13" s="20">
        <f>[9]Maio!$K$31</f>
        <v>0</v>
      </c>
      <c r="AC13" s="20">
        <f>[9]Maio!$K$32</f>
        <v>0</v>
      </c>
      <c r="AD13" s="20">
        <f>[9]Maio!$K$33</f>
        <v>0</v>
      </c>
      <c r="AE13" s="20">
        <f>[9]Maio!$K$34</f>
        <v>0</v>
      </c>
      <c r="AF13" s="20">
        <f>[9]Maio!$K$35</f>
        <v>0</v>
      </c>
      <c r="AG13" s="47">
        <f t="shared" si="1"/>
        <v>35.999999999999993</v>
      </c>
      <c r="AH13" s="49">
        <f t="shared" si="3"/>
        <v>31.599999999999998</v>
      </c>
      <c r="AI13" s="37">
        <f t="shared" si="2"/>
        <v>27</v>
      </c>
    </row>
    <row r="14" spans="1:36" ht="17.100000000000001" customHeight="1" x14ac:dyDescent="0.2">
      <c r="A14" s="16" t="s">
        <v>51</v>
      </c>
      <c r="B14" s="20">
        <f>[10]Maio!$K$5</f>
        <v>0</v>
      </c>
      <c r="C14" s="20">
        <f>[10]Maio!$K$6</f>
        <v>0</v>
      </c>
      <c r="D14" s="20">
        <f>[10]Maio!$K$7</f>
        <v>0</v>
      </c>
      <c r="E14" s="20">
        <f>[10]Maio!$K$8</f>
        <v>0</v>
      </c>
      <c r="F14" s="20">
        <f>[10]Maio!$K$9</f>
        <v>0</v>
      </c>
      <c r="G14" s="20">
        <f>[10]Maio!$K$10</f>
        <v>0</v>
      </c>
      <c r="H14" s="20">
        <f>[10]Maio!$K$11</f>
        <v>0</v>
      </c>
      <c r="I14" s="20">
        <f>[10]Maio!$K$12</f>
        <v>0</v>
      </c>
      <c r="J14" s="20">
        <f>[10]Maio!$K$13</f>
        <v>0</v>
      </c>
      <c r="K14" s="20">
        <f>[10]Maio!$K$14</f>
        <v>0</v>
      </c>
      <c r="L14" s="20">
        <f>[10]Maio!$K$15</f>
        <v>0</v>
      </c>
      <c r="M14" s="20">
        <f>[10]Maio!$K$16</f>
        <v>0</v>
      </c>
      <c r="N14" s="20">
        <f>[10]Maio!$K$17</f>
        <v>0</v>
      </c>
      <c r="O14" s="20">
        <f>[10]Maio!$K$18</f>
        <v>0</v>
      </c>
      <c r="P14" s="20">
        <f>[10]Maio!$K$19</f>
        <v>0</v>
      </c>
      <c r="Q14" s="20">
        <f>[10]Maio!$K$20</f>
        <v>0</v>
      </c>
      <c r="R14" s="20">
        <f>[10]Maio!$K$21</f>
        <v>0</v>
      </c>
      <c r="S14" s="20">
        <f>[10]Maio!$K$22</f>
        <v>0</v>
      </c>
      <c r="T14" s="20">
        <f>[10]Maio!$K$23</f>
        <v>0</v>
      </c>
      <c r="U14" s="20">
        <f>[10]Maio!$K$24</f>
        <v>0</v>
      </c>
      <c r="V14" s="20">
        <f>[10]Maio!$K$25</f>
        <v>0</v>
      </c>
      <c r="W14" s="20">
        <f>[10]Maio!$K$26</f>
        <v>0</v>
      </c>
      <c r="X14" s="20">
        <f>[10]Maio!$K$27</f>
        <v>0</v>
      </c>
      <c r="Y14" s="20">
        <f>[10]Maio!$K$28</f>
        <v>0</v>
      </c>
      <c r="Z14" s="20">
        <f>[10]Maio!$K$29</f>
        <v>0</v>
      </c>
      <c r="AA14" s="20">
        <f>[10]Maio!$K$30</f>
        <v>0</v>
      </c>
      <c r="AB14" s="20">
        <f>[10]Maio!$K$31</f>
        <v>0</v>
      </c>
      <c r="AC14" s="20">
        <f>[10]Maio!$K$32</f>
        <v>0.6</v>
      </c>
      <c r="AD14" s="20">
        <f>[10]Maio!$K$33</f>
        <v>6.2</v>
      </c>
      <c r="AE14" s="20">
        <f>[10]Maio!$K$34</f>
        <v>3.1999999999999997</v>
      </c>
      <c r="AF14" s="20">
        <f>[10]Maio!$K$35</f>
        <v>0</v>
      </c>
      <c r="AG14" s="47">
        <f t="shared" ref="AG14" si="8">SUM(B14:AF14)</f>
        <v>10</v>
      </c>
      <c r="AH14" s="49">
        <f t="shared" ref="AH14" si="9">MAX(B14:AF14)</f>
        <v>6.2</v>
      </c>
      <c r="AI14" s="37">
        <f t="shared" si="2"/>
        <v>28</v>
      </c>
    </row>
    <row r="15" spans="1:36" ht="17.100000000000001" customHeight="1" x14ac:dyDescent="0.2">
      <c r="A15" s="16" t="s">
        <v>6</v>
      </c>
      <c r="B15" s="20">
        <f>[11]Maio!$K$5</f>
        <v>0</v>
      </c>
      <c r="C15" s="20">
        <f>[11]Maio!$K$6</f>
        <v>0</v>
      </c>
      <c r="D15" s="20">
        <f>[11]Maio!$K$7</f>
        <v>0</v>
      </c>
      <c r="E15" s="20">
        <f>[11]Maio!$K$8</f>
        <v>0</v>
      </c>
      <c r="F15" s="20">
        <f>[11]Maio!$K$9</f>
        <v>1.2</v>
      </c>
      <c r="G15" s="20">
        <f>[11]Maio!$K$10</f>
        <v>0</v>
      </c>
      <c r="H15" s="20">
        <f>[11]Maio!$K$11</f>
        <v>0</v>
      </c>
      <c r="I15" s="20">
        <f>[11]Maio!$K$12</f>
        <v>0</v>
      </c>
      <c r="J15" s="20">
        <f>[11]Maio!$K$13</f>
        <v>0</v>
      </c>
      <c r="K15" s="20">
        <f>[11]Maio!$K$14</f>
        <v>0</v>
      </c>
      <c r="L15" s="20">
        <f>[11]Maio!$K$15</f>
        <v>0</v>
      </c>
      <c r="M15" s="20">
        <f>[11]Maio!$K$16</f>
        <v>0</v>
      </c>
      <c r="N15" s="20">
        <f>[11]Maio!$K$17</f>
        <v>0</v>
      </c>
      <c r="O15" s="20">
        <f>[11]Maio!$K$18</f>
        <v>0</v>
      </c>
      <c r="P15" s="20">
        <f>[11]Maio!$K$19</f>
        <v>0</v>
      </c>
      <c r="Q15" s="20">
        <f>[11]Maio!$K$20</f>
        <v>0</v>
      </c>
      <c r="R15" s="20">
        <f>[11]Maio!$K$21</f>
        <v>6.6</v>
      </c>
      <c r="S15" s="20">
        <f>[11]Maio!$K$22</f>
        <v>0</v>
      </c>
      <c r="T15" s="20">
        <f>[11]Maio!$K$23</f>
        <v>0</v>
      </c>
      <c r="U15" s="20">
        <f>[11]Maio!$K$24</f>
        <v>0</v>
      </c>
      <c r="V15" s="20">
        <f>[11]Maio!$K$25</f>
        <v>0</v>
      </c>
      <c r="W15" s="20">
        <f>[11]Maio!$K$26</f>
        <v>0</v>
      </c>
      <c r="X15" s="20">
        <f>[11]Maio!$K$27</f>
        <v>0.2</v>
      </c>
      <c r="Y15" s="20">
        <f>[11]Maio!$K$28</f>
        <v>0</v>
      </c>
      <c r="Z15" s="20">
        <f>[11]Maio!$K$29</f>
        <v>0</v>
      </c>
      <c r="AA15" s="20">
        <f>[11]Maio!$K$30</f>
        <v>0</v>
      </c>
      <c r="AB15" s="20">
        <f>[11]Maio!$K$31</f>
        <v>0</v>
      </c>
      <c r="AC15" s="20">
        <f>[11]Maio!$K$32</f>
        <v>0</v>
      </c>
      <c r="AD15" s="20">
        <f>[11]Maio!$K$33</f>
        <v>0</v>
      </c>
      <c r="AE15" s="20">
        <f>[11]Maio!$K$34</f>
        <v>6.6</v>
      </c>
      <c r="AF15" s="20">
        <f>[11]Maio!$K$35</f>
        <v>0</v>
      </c>
      <c r="AG15" s="47">
        <f t="shared" si="1"/>
        <v>14.6</v>
      </c>
      <c r="AH15" s="49">
        <f t="shared" si="3"/>
        <v>6.6</v>
      </c>
      <c r="AI15" s="37">
        <f t="shared" si="2"/>
        <v>27</v>
      </c>
    </row>
    <row r="16" spans="1:36" ht="17.100000000000001" customHeight="1" x14ac:dyDescent="0.2">
      <c r="A16" s="16" t="s">
        <v>7</v>
      </c>
      <c r="B16" s="20">
        <f>[12]Maio!$K$5</f>
        <v>0</v>
      </c>
      <c r="C16" s="20">
        <f>[12]Maio!$K$6</f>
        <v>0</v>
      </c>
      <c r="D16" s="20">
        <f>[12]Maio!$K$7</f>
        <v>0</v>
      </c>
      <c r="E16" s="20">
        <f>[12]Maio!$K$8</f>
        <v>0</v>
      </c>
      <c r="F16" s="20">
        <f>[12]Maio!$K$9</f>
        <v>19</v>
      </c>
      <c r="G16" s="20">
        <f>[12]Maio!$K$10</f>
        <v>0.4</v>
      </c>
      <c r="H16" s="20">
        <f>[12]Maio!$K$11</f>
        <v>0</v>
      </c>
      <c r="I16" s="20">
        <f>[12]Maio!$K$12</f>
        <v>0</v>
      </c>
      <c r="J16" s="20">
        <f>[12]Maio!$K$13</f>
        <v>0</v>
      </c>
      <c r="K16" s="20">
        <f>[12]Maio!$K$14</f>
        <v>0</v>
      </c>
      <c r="L16" s="20">
        <f>[12]Maio!$K$15</f>
        <v>0</v>
      </c>
      <c r="M16" s="20">
        <f>[12]Maio!$K$16</f>
        <v>0</v>
      </c>
      <c r="N16" s="20">
        <f>[12]Maio!$K$17</f>
        <v>6</v>
      </c>
      <c r="O16" s="20">
        <f>[12]Maio!$K$18</f>
        <v>2</v>
      </c>
      <c r="P16" s="20">
        <f>[12]Maio!$K$19</f>
        <v>0</v>
      </c>
      <c r="Q16" s="20">
        <f>[12]Maio!$K$20</f>
        <v>2.2000000000000002</v>
      </c>
      <c r="R16" s="20">
        <f>[12]Maio!$K$21</f>
        <v>0</v>
      </c>
      <c r="S16" s="20">
        <f>[12]Maio!$K$22</f>
        <v>0</v>
      </c>
      <c r="T16" s="20">
        <f>[12]Maio!$K$23</f>
        <v>0</v>
      </c>
      <c r="U16" s="20">
        <f>[12]Maio!$K$24</f>
        <v>5.4</v>
      </c>
      <c r="V16" s="20">
        <f>[12]Maio!$K$25</f>
        <v>0.2</v>
      </c>
      <c r="W16" s="20">
        <f>[12]Maio!$K$26</f>
        <v>0</v>
      </c>
      <c r="X16" s="20">
        <f>[12]Maio!$K$27</f>
        <v>0</v>
      </c>
      <c r="Y16" s="20">
        <f>[12]Maio!$K$28</f>
        <v>0.4</v>
      </c>
      <c r="Z16" s="20">
        <f>[12]Maio!$K$29</f>
        <v>0</v>
      </c>
      <c r="AA16" s="20">
        <f>[12]Maio!$K$30</f>
        <v>0</v>
      </c>
      <c r="AB16" s="20">
        <f>[12]Maio!$K$31</f>
        <v>0.8</v>
      </c>
      <c r="AC16" s="20">
        <f>[12]Maio!$K$32</f>
        <v>0.2</v>
      </c>
      <c r="AD16" s="20">
        <f>[12]Maio!$K$33</f>
        <v>0</v>
      </c>
      <c r="AE16" s="20">
        <f>[12]Maio!$K$34</f>
        <v>0</v>
      </c>
      <c r="AF16" s="20">
        <f>[12]Maio!$K$35</f>
        <v>0</v>
      </c>
      <c r="AG16" s="47">
        <f t="shared" si="1"/>
        <v>36.6</v>
      </c>
      <c r="AH16" s="49">
        <f t="shared" si="3"/>
        <v>19</v>
      </c>
      <c r="AI16" s="37">
        <f t="shared" si="2"/>
        <v>21</v>
      </c>
      <c r="AJ16" s="35" t="s">
        <v>54</v>
      </c>
    </row>
    <row r="17" spans="1:35" ht="17.100000000000001" customHeight="1" x14ac:dyDescent="0.2">
      <c r="A17" s="16" t="s">
        <v>8</v>
      </c>
      <c r="B17" s="18">
        <f>[13]Maio!$K$5</f>
        <v>0</v>
      </c>
      <c r="C17" s="18">
        <f>[13]Maio!$K$6</f>
        <v>0</v>
      </c>
      <c r="D17" s="18">
        <f>[13]Maio!$K$7</f>
        <v>0</v>
      </c>
      <c r="E17" s="18">
        <f>[13]Maio!$K$8</f>
        <v>2.8</v>
      </c>
      <c r="F17" s="18">
        <f>[13]Maio!$K$9</f>
        <v>19.799999999999997</v>
      </c>
      <c r="G17" s="18">
        <f>[13]Maio!$K$10</f>
        <v>0.2</v>
      </c>
      <c r="H17" s="18">
        <f>[13]Maio!$K$11</f>
        <v>0</v>
      </c>
      <c r="I17" s="18">
        <f>[13]Maio!$K$12</f>
        <v>0</v>
      </c>
      <c r="J17" s="18">
        <f>[13]Maio!$K$13</f>
        <v>0</v>
      </c>
      <c r="K17" s="18">
        <f>[13]Maio!$K$14</f>
        <v>0</v>
      </c>
      <c r="L17" s="18">
        <f>[13]Maio!$K$15</f>
        <v>0</v>
      </c>
      <c r="M17" s="18">
        <f>[13]Maio!$K$16</f>
        <v>0</v>
      </c>
      <c r="N17" s="18">
        <f>[13]Maio!$K$17</f>
        <v>15.000000000000002</v>
      </c>
      <c r="O17" s="18">
        <f>[13]Maio!$K$18</f>
        <v>62</v>
      </c>
      <c r="P17" s="18">
        <f>[13]Maio!$K$19</f>
        <v>0</v>
      </c>
      <c r="Q17" s="18">
        <f>[13]Maio!$K$20</f>
        <v>2.4</v>
      </c>
      <c r="R17" s="18">
        <f>[13]Maio!$K$21</f>
        <v>0</v>
      </c>
      <c r="S17" s="18">
        <f>[13]Maio!$K$22</f>
        <v>0</v>
      </c>
      <c r="T17" s="18">
        <f>[13]Maio!$K$23</f>
        <v>0</v>
      </c>
      <c r="U17" s="18">
        <f>[13]Maio!$K$24</f>
        <v>0</v>
      </c>
      <c r="V17" s="18">
        <f>[13]Maio!$K$25</f>
        <v>0</v>
      </c>
      <c r="W17" s="18">
        <f>[13]Maio!$K$26</f>
        <v>4</v>
      </c>
      <c r="X17" s="18">
        <f>[13]Maio!$K$27</f>
        <v>1</v>
      </c>
      <c r="Y17" s="18">
        <f>[13]Maio!$K$28</f>
        <v>8</v>
      </c>
      <c r="Z17" s="18">
        <f>[13]Maio!$K$29</f>
        <v>0</v>
      </c>
      <c r="AA17" s="18">
        <f>[13]Maio!$K$30</f>
        <v>0.2</v>
      </c>
      <c r="AB17" s="18">
        <f>[13]Maio!$K$31</f>
        <v>0.8</v>
      </c>
      <c r="AC17" s="18">
        <f>[13]Maio!$K$32</f>
        <v>7</v>
      </c>
      <c r="AD17" s="18">
        <f>[13]Maio!$K$33</f>
        <v>0.8</v>
      </c>
      <c r="AE17" s="18">
        <f>[13]Maio!$K$34</f>
        <v>0</v>
      </c>
      <c r="AF17" s="18">
        <f>[13]Maio!$K$35</f>
        <v>0</v>
      </c>
      <c r="AG17" s="47">
        <f t="shared" si="1"/>
        <v>124</v>
      </c>
      <c r="AH17" s="49">
        <f t="shared" si="3"/>
        <v>62</v>
      </c>
      <c r="AI17" s="37">
        <f t="shared" si="2"/>
        <v>18</v>
      </c>
    </row>
    <row r="18" spans="1:35" ht="17.100000000000001" customHeight="1" x14ac:dyDescent="0.2">
      <c r="A18" s="16" t="s">
        <v>9</v>
      </c>
      <c r="B18" s="20">
        <f>[14]Maio!$K$5</f>
        <v>0</v>
      </c>
      <c r="C18" s="20">
        <f>[14]Maio!$K$6</f>
        <v>0</v>
      </c>
      <c r="D18" s="20">
        <f>[14]Maio!$K$7</f>
        <v>0</v>
      </c>
      <c r="E18" s="20">
        <f>[14]Maio!$K$8</f>
        <v>0</v>
      </c>
      <c r="F18" s="20">
        <f>[14]Maio!$K$9</f>
        <v>1.4</v>
      </c>
      <c r="G18" s="20">
        <f>[14]Maio!$K$10</f>
        <v>0</v>
      </c>
      <c r="H18" s="20">
        <f>[14]Maio!$K$11</f>
        <v>0</v>
      </c>
      <c r="I18" s="20">
        <f>[14]Maio!$K$12</f>
        <v>0</v>
      </c>
      <c r="J18" s="20">
        <f>[14]Maio!$K$13</f>
        <v>0</v>
      </c>
      <c r="K18" s="20">
        <f>[14]Maio!$K$14</f>
        <v>0</v>
      </c>
      <c r="L18" s="20">
        <f>[14]Maio!$K$15</f>
        <v>0</v>
      </c>
      <c r="M18" s="20">
        <f>[14]Maio!$K$16</f>
        <v>0.2</v>
      </c>
      <c r="N18" s="20">
        <f>[14]Maio!$K$17</f>
        <v>7.8000000000000016</v>
      </c>
      <c r="O18" s="20">
        <f>[14]Maio!$K$18</f>
        <v>0.4</v>
      </c>
      <c r="P18" s="20">
        <f>[14]Maio!$K$19</f>
        <v>0</v>
      </c>
      <c r="Q18" s="20">
        <f>[14]Maio!$K$20</f>
        <v>0</v>
      </c>
      <c r="R18" s="20">
        <f>[14]Maio!$K$21</f>
        <v>0</v>
      </c>
      <c r="S18" s="20">
        <f>[14]Maio!$K$22</f>
        <v>0</v>
      </c>
      <c r="T18" s="20">
        <f>[14]Maio!$K$23</f>
        <v>0</v>
      </c>
      <c r="U18" s="20">
        <f>[14]Maio!$K$24</f>
        <v>0</v>
      </c>
      <c r="V18" s="20">
        <f>[14]Maio!$K$25</f>
        <v>0</v>
      </c>
      <c r="W18" s="20">
        <f>[14]Maio!$K$26</f>
        <v>21.599999999999998</v>
      </c>
      <c r="X18" s="20">
        <f>[14]Maio!$K$27</f>
        <v>0.6</v>
      </c>
      <c r="Y18" s="20">
        <f>[14]Maio!$K$28</f>
        <v>2</v>
      </c>
      <c r="Z18" s="20">
        <f>[14]Maio!$K$29</f>
        <v>0</v>
      </c>
      <c r="AA18" s="20">
        <f>[14]Maio!$K$30</f>
        <v>0</v>
      </c>
      <c r="AB18" s="20">
        <f>[14]Maio!$K$31</f>
        <v>4.4000000000000004</v>
      </c>
      <c r="AC18" s="20">
        <f>[14]Maio!$K$32</f>
        <v>4.4000000000000004</v>
      </c>
      <c r="AD18" s="20">
        <f>[14]Maio!$K$33</f>
        <v>2.8</v>
      </c>
      <c r="AE18" s="20">
        <f>[14]Maio!$K$34</f>
        <v>0.8</v>
      </c>
      <c r="AF18" s="20">
        <f>[14]Maio!$K$35</f>
        <v>0</v>
      </c>
      <c r="AG18" s="47">
        <f t="shared" ref="AG18:AG32" si="10">SUM(B18:AF18)</f>
        <v>46.399999999999991</v>
      </c>
      <c r="AH18" s="49">
        <f t="shared" ref="AH18:AH32" si="11">MAX(B18:AF18)</f>
        <v>21.599999999999998</v>
      </c>
      <c r="AI18" s="37">
        <f t="shared" si="2"/>
        <v>20</v>
      </c>
    </row>
    <row r="19" spans="1:35" ht="17.100000000000001" customHeight="1" x14ac:dyDescent="0.2">
      <c r="A19" s="16" t="s">
        <v>50</v>
      </c>
      <c r="B19" s="20">
        <f>[15]Maio!$K$5</f>
        <v>0</v>
      </c>
      <c r="C19" s="20">
        <f>[15]Maio!$K$6</f>
        <v>0</v>
      </c>
      <c r="D19" s="20">
        <f>[15]Maio!$K$7</f>
        <v>0</v>
      </c>
      <c r="E19" s="20">
        <f>[15]Maio!$K$8</f>
        <v>0</v>
      </c>
      <c r="F19" s="20">
        <f>[15]Maio!$K$9</f>
        <v>52.8</v>
      </c>
      <c r="G19" s="20">
        <f>[15]Maio!$K$10</f>
        <v>0.4</v>
      </c>
      <c r="H19" s="20">
        <f>[15]Maio!$K$11</f>
        <v>0</v>
      </c>
      <c r="I19" s="20">
        <f>[15]Maio!$K$12</f>
        <v>0</v>
      </c>
      <c r="J19" s="20">
        <f>[15]Maio!$K$13</f>
        <v>0</v>
      </c>
      <c r="K19" s="20">
        <f>[15]Maio!$K$14</f>
        <v>0.2</v>
      </c>
      <c r="L19" s="20">
        <f>[15]Maio!$K$15</f>
        <v>0</v>
      </c>
      <c r="M19" s="20">
        <f>[15]Maio!$K$16</f>
        <v>0</v>
      </c>
      <c r="N19" s="20">
        <f>[15]Maio!$K$17</f>
        <v>0</v>
      </c>
      <c r="O19" s="20">
        <f>[15]Maio!$K$18</f>
        <v>0.4</v>
      </c>
      <c r="P19" s="20">
        <f>[15]Maio!$K$19</f>
        <v>0</v>
      </c>
      <c r="Q19" s="20">
        <f>[15]Maio!$K$20</f>
        <v>18.399999999999999</v>
      </c>
      <c r="R19" s="20">
        <f>[15]Maio!$K$21</f>
        <v>0</v>
      </c>
      <c r="S19" s="20">
        <f>[15]Maio!$K$22</f>
        <v>0</v>
      </c>
      <c r="T19" s="20">
        <f>[15]Maio!$K$23</f>
        <v>0</v>
      </c>
      <c r="U19" s="20">
        <f>[15]Maio!$K$24</f>
        <v>0</v>
      </c>
      <c r="V19" s="20">
        <f>[15]Maio!$K$25</f>
        <v>0</v>
      </c>
      <c r="W19" s="20">
        <f>[15]Maio!$K$26</f>
        <v>0</v>
      </c>
      <c r="X19" s="20">
        <f>[15]Maio!$K$27</f>
        <v>1.2</v>
      </c>
      <c r="Y19" s="20">
        <f>[15]Maio!$K$28</f>
        <v>0.2</v>
      </c>
      <c r="Z19" s="20">
        <f>[15]Maio!$K$29</f>
        <v>0</v>
      </c>
      <c r="AA19" s="20">
        <f>[15]Maio!$K$30</f>
        <v>0</v>
      </c>
      <c r="AB19" s="20">
        <f>[15]Maio!$K$31</f>
        <v>0</v>
      </c>
      <c r="AC19" s="20">
        <f>[15]Maio!$K$32</f>
        <v>0</v>
      </c>
      <c r="AD19" s="20">
        <f>[15]Maio!$K$33</f>
        <v>0.6</v>
      </c>
      <c r="AE19" s="20">
        <f>[15]Maio!$K$34</f>
        <v>0</v>
      </c>
      <c r="AF19" s="20">
        <f>[15]Maio!$K$35</f>
        <v>0.2</v>
      </c>
      <c r="AG19" s="47">
        <f t="shared" ref="AG19:AG20" si="12">SUM(B19:AF19)</f>
        <v>74.399999999999991</v>
      </c>
      <c r="AH19" s="49">
        <f t="shared" ref="AH19:AH20" si="13">MAX(B19:AF19)</f>
        <v>52.8</v>
      </c>
      <c r="AI19" s="37">
        <f t="shared" si="2"/>
        <v>22</v>
      </c>
    </row>
    <row r="20" spans="1:35" ht="17.100000000000001" customHeight="1" x14ac:dyDescent="0.2">
      <c r="A20" s="16" t="s">
        <v>10</v>
      </c>
      <c r="B20" s="20">
        <f>[16]Maio!$K$5</f>
        <v>0</v>
      </c>
      <c r="C20" s="20">
        <f>[16]Maio!$K$6</f>
        <v>0</v>
      </c>
      <c r="D20" s="20">
        <f>[16]Maio!$K$7</f>
        <v>0</v>
      </c>
      <c r="E20" s="20">
        <f>[16]Maio!$K$8</f>
        <v>9.2000000000000011</v>
      </c>
      <c r="F20" s="20">
        <f>[16]Maio!$K$9</f>
        <v>41.8</v>
      </c>
      <c r="G20" s="20">
        <f>[16]Maio!$K$10</f>
        <v>0.4</v>
      </c>
      <c r="H20" s="20">
        <f>[16]Maio!$K$11</f>
        <v>0</v>
      </c>
      <c r="I20" s="20">
        <f>[16]Maio!$K$12</f>
        <v>0</v>
      </c>
      <c r="J20" s="20">
        <f>[16]Maio!$K$13</f>
        <v>0</v>
      </c>
      <c r="K20" s="20">
        <f>[16]Maio!$K$14</f>
        <v>0</v>
      </c>
      <c r="L20" s="20">
        <f>[16]Maio!$K$15</f>
        <v>0</v>
      </c>
      <c r="M20" s="20">
        <f>[16]Maio!$K$16</f>
        <v>1.4</v>
      </c>
      <c r="N20" s="20">
        <f>[16]Maio!$K$17</f>
        <v>17.2</v>
      </c>
      <c r="O20" s="20">
        <f>[16]Maio!$K$18</f>
        <v>51.000000000000014</v>
      </c>
      <c r="P20" s="20">
        <f>[16]Maio!$K$19</f>
        <v>0</v>
      </c>
      <c r="Q20" s="20">
        <f>[16]Maio!$K$20</f>
        <v>0.8</v>
      </c>
      <c r="R20" s="20">
        <f>[16]Maio!$K$21</f>
        <v>0</v>
      </c>
      <c r="S20" s="20">
        <f>[16]Maio!$K$22</f>
        <v>0</v>
      </c>
      <c r="T20" s="20">
        <f>[16]Maio!$K$23</f>
        <v>0</v>
      </c>
      <c r="U20" s="20">
        <f>[16]Maio!$K$24</f>
        <v>0</v>
      </c>
      <c r="V20" s="20">
        <f>[16]Maio!$K$25</f>
        <v>0.2</v>
      </c>
      <c r="W20" s="20">
        <f>[16]Maio!$K$26</f>
        <v>0</v>
      </c>
      <c r="X20" s="20">
        <f>[16]Maio!$K$27</f>
        <v>0</v>
      </c>
      <c r="Y20" s="20">
        <f>[16]Maio!$K$28</f>
        <v>0</v>
      </c>
      <c r="Z20" s="20">
        <f>[16]Maio!$K$29</f>
        <v>1</v>
      </c>
      <c r="AA20" s="20">
        <f>[16]Maio!$K$30</f>
        <v>0</v>
      </c>
      <c r="AB20" s="20">
        <f>[16]Maio!$K$31</f>
        <v>0.8</v>
      </c>
      <c r="AC20" s="20">
        <f>[16]Maio!$K$32</f>
        <v>0</v>
      </c>
      <c r="AD20" s="20">
        <f>[16]Maio!$K$33</f>
        <v>0.2</v>
      </c>
      <c r="AE20" s="20">
        <f>[16]Maio!$K$34</f>
        <v>0</v>
      </c>
      <c r="AF20" s="20">
        <f>[16]Maio!$K$35</f>
        <v>0</v>
      </c>
      <c r="AG20" s="47">
        <f t="shared" si="12"/>
        <v>124.00000000000001</v>
      </c>
      <c r="AH20" s="49">
        <f t="shared" si="13"/>
        <v>51.000000000000014</v>
      </c>
      <c r="AI20" s="37">
        <f t="shared" si="2"/>
        <v>20</v>
      </c>
    </row>
    <row r="21" spans="1:35" ht="17.100000000000001" customHeight="1" x14ac:dyDescent="0.2">
      <c r="A21" s="16" t="s">
        <v>11</v>
      </c>
      <c r="B21" s="20">
        <f>[17]Maio!$K$5</f>
        <v>0.2</v>
      </c>
      <c r="C21" s="20">
        <f>[17]Maio!$K$6</f>
        <v>0</v>
      </c>
      <c r="D21" s="20">
        <f>[17]Maio!$K$7</f>
        <v>0</v>
      </c>
      <c r="E21" s="20">
        <f>[17]Maio!$K$8</f>
        <v>0</v>
      </c>
      <c r="F21" s="20">
        <f>[17]Maio!$K$9</f>
        <v>0</v>
      </c>
      <c r="G21" s="20">
        <f>[17]Maio!$K$10</f>
        <v>0.2</v>
      </c>
      <c r="H21" s="20">
        <f>[17]Maio!$K$11</f>
        <v>0.2</v>
      </c>
      <c r="I21" s="20">
        <f>[17]Maio!$K$12</f>
        <v>0</v>
      </c>
      <c r="J21" s="20">
        <f>[17]Maio!$K$13</f>
        <v>0.2</v>
      </c>
      <c r="K21" s="20">
        <f>[17]Maio!$K$14</f>
        <v>0</v>
      </c>
      <c r="L21" s="20">
        <f>[17]Maio!$K$15</f>
        <v>0.2</v>
      </c>
      <c r="M21" s="20">
        <f>[17]Maio!$K$16</f>
        <v>0</v>
      </c>
      <c r="N21" s="20">
        <f>[17]Maio!$K$17</f>
        <v>0.2</v>
      </c>
      <c r="O21" s="20">
        <f>[17]Maio!$K$18</f>
        <v>0</v>
      </c>
      <c r="P21" s="20">
        <f>[17]Maio!$K$19</f>
        <v>0.2</v>
      </c>
      <c r="Q21" s="20">
        <f>[17]Maio!$K$20</f>
        <v>0</v>
      </c>
      <c r="R21" s="20">
        <f>[17]Maio!$K$21</f>
        <v>0</v>
      </c>
      <c r="S21" s="20">
        <f>[17]Maio!$K$22</f>
        <v>0</v>
      </c>
      <c r="T21" s="20">
        <f>[17]Maio!$K$23</f>
        <v>0</v>
      </c>
      <c r="U21" s="20">
        <f>[17]Maio!$K$24</f>
        <v>0.2</v>
      </c>
      <c r="V21" s="20">
        <f>[17]Maio!$K$25</f>
        <v>0</v>
      </c>
      <c r="W21" s="20">
        <f>[17]Maio!$K$26</f>
        <v>0</v>
      </c>
      <c r="X21" s="20">
        <f>[17]Maio!$K$27</f>
        <v>0</v>
      </c>
      <c r="Y21" s="20">
        <f>[17]Maio!$K$28</f>
        <v>0.2</v>
      </c>
      <c r="Z21" s="20">
        <f>[17]Maio!$K$29</f>
        <v>0</v>
      </c>
      <c r="AA21" s="20">
        <f>[17]Maio!$K$30</f>
        <v>0</v>
      </c>
      <c r="AB21" s="20">
        <f>[17]Maio!$K$31</f>
        <v>0</v>
      </c>
      <c r="AC21" s="20">
        <f>[17]Maio!$K$32</f>
        <v>0</v>
      </c>
      <c r="AD21" s="20">
        <f>[17]Maio!$K$33</f>
        <v>0</v>
      </c>
      <c r="AE21" s="20">
        <f>[17]Maio!$K$34</f>
        <v>0</v>
      </c>
      <c r="AF21" s="20">
        <f>[17]Maio!$K$35</f>
        <v>0</v>
      </c>
      <c r="AG21" s="47">
        <f t="shared" si="10"/>
        <v>1.7999999999999998</v>
      </c>
      <c r="AH21" s="49">
        <f t="shared" si="11"/>
        <v>0.2</v>
      </c>
      <c r="AI21" s="37">
        <f t="shared" si="2"/>
        <v>22</v>
      </c>
    </row>
    <row r="22" spans="1:35" ht="17.100000000000001" customHeight="1" x14ac:dyDescent="0.2">
      <c r="A22" s="16" t="s">
        <v>12</v>
      </c>
      <c r="B22" s="20">
        <f>[18]Maio!$K$5</f>
        <v>0.2</v>
      </c>
      <c r="C22" s="20">
        <f>[18]Maio!$K$6</f>
        <v>0</v>
      </c>
      <c r="D22" s="20">
        <f>[18]Maio!$K$7</f>
        <v>0.2</v>
      </c>
      <c r="E22" s="20">
        <f>[18]Maio!$K$8</f>
        <v>0</v>
      </c>
      <c r="F22" s="20">
        <f>[18]Maio!$K$9</f>
        <v>35.200000000000003</v>
      </c>
      <c r="G22" s="20">
        <f>[18]Maio!$K$10</f>
        <v>0.2</v>
      </c>
      <c r="H22" s="20">
        <f>[18]Maio!$K$11</f>
        <v>0</v>
      </c>
      <c r="I22" s="20">
        <f>[18]Maio!$K$12</f>
        <v>0.2</v>
      </c>
      <c r="J22" s="20">
        <f>[18]Maio!$K$13</f>
        <v>0.2</v>
      </c>
      <c r="K22" s="20">
        <f>[18]Maio!$K$14</f>
        <v>0</v>
      </c>
      <c r="L22" s="20">
        <f>[18]Maio!$K$15</f>
        <v>0.2</v>
      </c>
      <c r="M22" s="20">
        <f>[18]Maio!$K$16</f>
        <v>0</v>
      </c>
      <c r="N22" s="20">
        <f>[18]Maio!$K$17</f>
        <v>0</v>
      </c>
      <c r="O22" s="20">
        <f>[18]Maio!$K$18</f>
        <v>0</v>
      </c>
      <c r="P22" s="20">
        <f>[18]Maio!$K$19</f>
        <v>0</v>
      </c>
      <c r="Q22" s="20">
        <f>[18]Maio!$K$20</f>
        <v>38.000000000000007</v>
      </c>
      <c r="R22" s="20">
        <f>[18]Maio!$K$21</f>
        <v>0</v>
      </c>
      <c r="S22" s="20">
        <f>[18]Maio!$K$22</f>
        <v>0</v>
      </c>
      <c r="T22" s="20">
        <f>[18]Maio!$K$23</f>
        <v>0</v>
      </c>
      <c r="U22" s="20">
        <f>[18]Maio!$K$24</f>
        <v>0.2</v>
      </c>
      <c r="V22" s="20">
        <f>[18]Maio!$K$25</f>
        <v>0</v>
      </c>
      <c r="W22" s="20">
        <f>[18]Maio!$K$26</f>
        <v>0.2</v>
      </c>
      <c r="X22" s="20">
        <f>[18]Maio!$K$27</f>
        <v>0</v>
      </c>
      <c r="Y22" s="20">
        <f>[18]Maio!$K$28</f>
        <v>1.6</v>
      </c>
      <c r="Z22" s="20">
        <f>[18]Maio!$K$29</f>
        <v>0</v>
      </c>
      <c r="AA22" s="20">
        <f>[18]Maio!$K$30</f>
        <v>0</v>
      </c>
      <c r="AB22" s="20">
        <f>[18]Maio!$K$31</f>
        <v>0</v>
      </c>
      <c r="AC22" s="20">
        <f>[18]Maio!$K$32</f>
        <v>0</v>
      </c>
      <c r="AD22" s="20">
        <f>[18]Maio!$K$33</f>
        <v>0.2</v>
      </c>
      <c r="AE22" s="20">
        <f>[18]Maio!$K$34</f>
        <v>9.6000000000000014</v>
      </c>
      <c r="AF22" s="20">
        <f>[18]Maio!$K$35</f>
        <v>0</v>
      </c>
      <c r="AG22" s="47">
        <f t="shared" si="10"/>
        <v>86.200000000000017</v>
      </c>
      <c r="AH22" s="49">
        <f t="shared" si="11"/>
        <v>38.000000000000007</v>
      </c>
      <c r="AI22" s="37">
        <f t="shared" si="2"/>
        <v>18</v>
      </c>
    </row>
    <row r="23" spans="1:35" ht="17.100000000000001" customHeight="1" x14ac:dyDescent="0.2">
      <c r="A23" s="16" t="s">
        <v>13</v>
      </c>
      <c r="B23" s="20">
        <f>[19]Maio!$K$5</f>
        <v>0</v>
      </c>
      <c r="C23" s="20">
        <f>[19]Maio!$K$6</f>
        <v>0</v>
      </c>
      <c r="D23" s="20">
        <f>[19]Maio!$K$7</f>
        <v>0</v>
      </c>
      <c r="E23" s="20">
        <f>[19]Maio!$K$8</f>
        <v>0</v>
      </c>
      <c r="F23" s="20">
        <f>[19]Maio!$K$9</f>
        <v>8.8000000000000007</v>
      </c>
      <c r="G23" s="20">
        <f>[19]Maio!$K$10</f>
        <v>0</v>
      </c>
      <c r="H23" s="20">
        <f>[19]Maio!$K$11</f>
        <v>0.2</v>
      </c>
      <c r="I23" s="20">
        <f>[19]Maio!$K$12</f>
        <v>0</v>
      </c>
      <c r="J23" s="20">
        <f>[19]Maio!$K$13</f>
        <v>0</v>
      </c>
      <c r="K23" s="20">
        <f>[19]Maio!$K$14</f>
        <v>0</v>
      </c>
      <c r="L23" s="20">
        <f>[19]Maio!$K$15</f>
        <v>0</v>
      </c>
      <c r="M23" s="20">
        <f>[19]Maio!$K$16</f>
        <v>0</v>
      </c>
      <c r="N23" s="20">
        <f>[19]Maio!$K$17</f>
        <v>0</v>
      </c>
      <c r="O23" s="20">
        <f>[19]Maio!$K$18</f>
        <v>0</v>
      </c>
      <c r="P23" s="20">
        <f>[19]Maio!$K$19</f>
        <v>0</v>
      </c>
      <c r="Q23" s="20">
        <f>[19]Maio!$K$20</f>
        <v>15.6</v>
      </c>
      <c r="R23" s="20">
        <f>[19]Maio!$K$21</f>
        <v>0</v>
      </c>
      <c r="S23" s="20">
        <f>[19]Maio!$K$22</f>
        <v>0</v>
      </c>
      <c r="T23" s="20">
        <f>[19]Maio!$K$23</f>
        <v>0</v>
      </c>
      <c r="U23" s="20">
        <f>[19]Maio!$K$24</f>
        <v>0</v>
      </c>
      <c r="V23" s="20">
        <f>[19]Maio!$K$25</f>
        <v>0</v>
      </c>
      <c r="W23" s="20">
        <f>[19]Maio!$K$26</f>
        <v>0.2</v>
      </c>
      <c r="X23" s="20">
        <f>[19]Maio!$K$27</f>
        <v>0</v>
      </c>
      <c r="Y23" s="20">
        <f>[19]Maio!$K$28</f>
        <v>0</v>
      </c>
      <c r="Z23" s="20">
        <f>[19]Maio!$K$29</f>
        <v>0</v>
      </c>
      <c r="AA23" s="20">
        <f>[19]Maio!$K$30</f>
        <v>0</v>
      </c>
      <c r="AB23" s="20">
        <f>[19]Maio!$K$31</f>
        <v>0</v>
      </c>
      <c r="AC23" s="20">
        <f>[19]Maio!$K$32</f>
        <v>0</v>
      </c>
      <c r="AD23" s="20">
        <f>[19]Maio!$K$33</f>
        <v>0</v>
      </c>
      <c r="AE23" s="20">
        <f>[19]Maio!$K$34</f>
        <v>4.8</v>
      </c>
      <c r="AF23" s="20">
        <f>[19]Maio!$K$35</f>
        <v>0</v>
      </c>
      <c r="AG23" s="47">
        <f t="shared" si="10"/>
        <v>29.6</v>
      </c>
      <c r="AH23" s="49">
        <f t="shared" si="11"/>
        <v>15.6</v>
      </c>
      <c r="AI23" s="37">
        <f t="shared" si="2"/>
        <v>26</v>
      </c>
    </row>
    <row r="24" spans="1:35" ht="17.100000000000001" customHeight="1" x14ac:dyDescent="0.2">
      <c r="A24" s="16" t="s">
        <v>14</v>
      </c>
      <c r="B24" s="20">
        <f>[20]Maio!$K$5</f>
        <v>0.2</v>
      </c>
      <c r="C24" s="20">
        <f>[20]Maio!$K$6</f>
        <v>0</v>
      </c>
      <c r="D24" s="20">
        <f>[20]Maio!$K$7</f>
        <v>0</v>
      </c>
      <c r="E24" s="20">
        <f>[20]Maio!$K$8</f>
        <v>0</v>
      </c>
      <c r="F24" s="20">
        <f>[20]Maio!$K$9</f>
        <v>0</v>
      </c>
      <c r="G24" s="20">
        <f>[20]Maio!$K$10</f>
        <v>0</v>
      </c>
      <c r="H24" s="20">
        <f>[20]Maio!$K$11</f>
        <v>0</v>
      </c>
      <c r="I24" s="20">
        <f>[20]Maio!$K$12</f>
        <v>0</v>
      </c>
      <c r="J24" s="20">
        <f>[20]Maio!$K$13</f>
        <v>0</v>
      </c>
      <c r="K24" s="20">
        <f>[20]Maio!$K$14</f>
        <v>0</v>
      </c>
      <c r="L24" s="20">
        <f>[20]Maio!$K$15</f>
        <v>0</v>
      </c>
      <c r="M24" s="20">
        <f>[20]Maio!$K$16</f>
        <v>0</v>
      </c>
      <c r="N24" s="20">
        <f>[20]Maio!$K$17</f>
        <v>0</v>
      </c>
      <c r="O24" s="20">
        <f>[20]Maio!$K$18</f>
        <v>0</v>
      </c>
      <c r="P24" s="20">
        <f>[20]Maio!$K$19</f>
        <v>0</v>
      </c>
      <c r="Q24" s="20">
        <f>[20]Maio!$K$20</f>
        <v>10</v>
      </c>
      <c r="R24" s="20">
        <f>[20]Maio!$K$21</f>
        <v>0.2</v>
      </c>
      <c r="S24" s="20">
        <f>[20]Maio!$K$22</f>
        <v>0</v>
      </c>
      <c r="T24" s="20">
        <f>[20]Maio!$K$23</f>
        <v>0</v>
      </c>
      <c r="U24" s="20">
        <f>[20]Maio!$K$24</f>
        <v>0</v>
      </c>
      <c r="V24" s="20">
        <f>[20]Maio!$K$25</f>
        <v>0</v>
      </c>
      <c r="W24" s="20">
        <f>[20]Maio!$K$26</f>
        <v>0</v>
      </c>
      <c r="X24" s="20">
        <f>[20]Maio!$K$27</f>
        <v>0.4</v>
      </c>
      <c r="Y24" s="20">
        <f>[20]Maio!$K$28</f>
        <v>1.8</v>
      </c>
      <c r="Z24" s="20">
        <f>[20]Maio!$K$29</f>
        <v>0</v>
      </c>
      <c r="AA24" s="20">
        <f>[20]Maio!$K$30</f>
        <v>0</v>
      </c>
      <c r="AB24" s="20">
        <f>[20]Maio!$K$31</f>
        <v>0.6</v>
      </c>
      <c r="AC24" s="20">
        <f>[20]Maio!$K$32</f>
        <v>0.4</v>
      </c>
      <c r="AD24" s="20">
        <f>[20]Maio!$K$33</f>
        <v>5.1999999999999993</v>
      </c>
      <c r="AE24" s="20">
        <f>[20]Maio!$K$34</f>
        <v>1.8</v>
      </c>
      <c r="AF24" s="20">
        <f>[20]Maio!$K$35</f>
        <v>0</v>
      </c>
      <c r="AG24" s="47">
        <f t="shared" si="10"/>
        <v>20.599999999999998</v>
      </c>
      <c r="AH24" s="49">
        <f t="shared" si="11"/>
        <v>10</v>
      </c>
      <c r="AI24" s="37">
        <f t="shared" si="2"/>
        <v>22</v>
      </c>
    </row>
    <row r="25" spans="1:35" ht="17.100000000000001" customHeight="1" x14ac:dyDescent="0.2">
      <c r="A25" s="16" t="s">
        <v>15</v>
      </c>
      <c r="B25" s="20">
        <f>[21]Maio!$K$5</f>
        <v>0</v>
      </c>
      <c r="C25" s="20">
        <f>[21]Maio!$K$6</f>
        <v>0</v>
      </c>
      <c r="D25" s="20">
        <f>[21]Maio!$K$7</f>
        <v>0</v>
      </c>
      <c r="E25" s="20">
        <f>[21]Maio!$K$8</f>
        <v>0</v>
      </c>
      <c r="F25" s="20">
        <f>[21]Maio!$K$9</f>
        <v>53.600000000000016</v>
      </c>
      <c r="G25" s="20">
        <f>[21]Maio!$K$10</f>
        <v>0.2</v>
      </c>
      <c r="H25" s="20">
        <f>[21]Maio!$K$11</f>
        <v>0</v>
      </c>
      <c r="I25" s="20">
        <f>[21]Maio!$K$12</f>
        <v>0</v>
      </c>
      <c r="J25" s="20">
        <f>[21]Maio!$K$13</f>
        <v>0</v>
      </c>
      <c r="K25" s="20">
        <f>[21]Maio!$K$14</f>
        <v>0</v>
      </c>
      <c r="L25" s="20">
        <f>[21]Maio!$K$15</f>
        <v>0</v>
      </c>
      <c r="M25" s="20">
        <f>[21]Maio!$K$16</f>
        <v>0</v>
      </c>
      <c r="N25" s="20">
        <f>[21]Maio!$K$17</f>
        <v>18.399999999999999</v>
      </c>
      <c r="O25" s="20">
        <f>[21]Maio!$K$18</f>
        <v>42.000000000000007</v>
      </c>
      <c r="P25" s="20">
        <f>[21]Maio!$K$19</f>
        <v>0</v>
      </c>
      <c r="Q25" s="20">
        <f>[21]Maio!$K$20</f>
        <v>10.399999999999999</v>
      </c>
      <c r="R25" s="20">
        <f>[21]Maio!$K$21</f>
        <v>0</v>
      </c>
      <c r="S25" s="20">
        <f>[21]Maio!$K$22</f>
        <v>0</v>
      </c>
      <c r="T25" s="20">
        <f>[21]Maio!$K$23</f>
        <v>2.4</v>
      </c>
      <c r="U25" s="20">
        <f>[21]Maio!$K$24</f>
        <v>0.2</v>
      </c>
      <c r="V25" s="20">
        <f>[21]Maio!$K$25</f>
        <v>5.6</v>
      </c>
      <c r="W25" s="20">
        <f>[21]Maio!$K$26</f>
        <v>0.4</v>
      </c>
      <c r="X25" s="20">
        <f>[21]Maio!$K$27</f>
        <v>0.8</v>
      </c>
      <c r="Y25" s="20">
        <f>[21]Maio!$K$28</f>
        <v>0.8</v>
      </c>
      <c r="Z25" s="20">
        <f>[21]Maio!$K$29</f>
        <v>0.4</v>
      </c>
      <c r="AA25" s="20">
        <f>[21]Maio!$K$30</f>
        <v>0.2</v>
      </c>
      <c r="AB25" s="20">
        <f>[21]Maio!$K$31</f>
        <v>0</v>
      </c>
      <c r="AC25" s="20">
        <f>[21]Maio!$K$32</f>
        <v>0</v>
      </c>
      <c r="AD25" s="20">
        <f>[21]Maio!$K$33</f>
        <v>2.4</v>
      </c>
      <c r="AE25" s="20">
        <f>[21]Maio!$K$34</f>
        <v>0</v>
      </c>
      <c r="AF25" s="20">
        <f>[21]Maio!$K$35</f>
        <v>0</v>
      </c>
      <c r="AG25" s="47">
        <f t="shared" si="10"/>
        <v>137.80000000000007</v>
      </c>
      <c r="AH25" s="49">
        <f t="shared" si="11"/>
        <v>53.600000000000016</v>
      </c>
      <c r="AI25" s="37">
        <f t="shared" si="2"/>
        <v>17</v>
      </c>
    </row>
    <row r="26" spans="1:35" ht="17.100000000000001" customHeight="1" x14ac:dyDescent="0.2">
      <c r="A26" s="16" t="s">
        <v>16</v>
      </c>
      <c r="B26" s="20">
        <f>[22]Maio!$K$5</f>
        <v>0</v>
      </c>
      <c r="C26" s="20">
        <f>[22]Maio!$K$6</f>
        <v>0</v>
      </c>
      <c r="D26" s="20">
        <f>[22]Maio!$K$7</f>
        <v>0</v>
      </c>
      <c r="E26" s="20">
        <f>[22]Maio!$K$8</f>
        <v>0</v>
      </c>
      <c r="F26" s="20">
        <f>[22]Maio!$K$9</f>
        <v>35.800000000000004</v>
      </c>
      <c r="G26" s="20">
        <f>[22]Maio!$K$10</f>
        <v>0</v>
      </c>
      <c r="H26" s="20">
        <f>[22]Maio!$K$11</f>
        <v>0</v>
      </c>
      <c r="I26" s="20">
        <f>[22]Maio!$K$12</f>
        <v>0.2</v>
      </c>
      <c r="J26" s="20">
        <f>[22]Maio!$K$13</f>
        <v>0</v>
      </c>
      <c r="K26" s="20">
        <f>[22]Maio!$K$14</f>
        <v>0</v>
      </c>
      <c r="L26" s="20">
        <f>[22]Maio!$K$15</f>
        <v>0</v>
      </c>
      <c r="M26" s="20">
        <f>[22]Maio!$K$16</f>
        <v>4.4000000000000004</v>
      </c>
      <c r="N26" s="20">
        <f>[22]Maio!$K$17</f>
        <v>1</v>
      </c>
      <c r="O26" s="20">
        <f>[22]Maio!$K$18</f>
        <v>12.599999999999998</v>
      </c>
      <c r="P26" s="20">
        <f>[22]Maio!$K$19</f>
        <v>0</v>
      </c>
      <c r="Q26" s="20">
        <f>[22]Maio!$K$20</f>
        <v>68.600000000000009</v>
      </c>
      <c r="R26" s="20">
        <f>[22]Maio!$K$21</f>
        <v>0</v>
      </c>
      <c r="S26" s="20">
        <f>[22]Maio!$K$22</f>
        <v>0</v>
      </c>
      <c r="T26" s="20">
        <f>[22]Maio!$K$23</f>
        <v>0</v>
      </c>
      <c r="U26" s="20">
        <f>[22]Maio!$K$24</f>
        <v>0.2</v>
      </c>
      <c r="V26" s="20">
        <f>[22]Maio!$K$25</f>
        <v>0.2</v>
      </c>
      <c r="W26" s="20">
        <f>[22]Maio!$K$26</f>
        <v>0</v>
      </c>
      <c r="X26" s="20">
        <f>[22]Maio!$K$27</f>
        <v>0</v>
      </c>
      <c r="Y26" s="20">
        <f>[22]Maio!$K$28</f>
        <v>0</v>
      </c>
      <c r="Z26" s="20">
        <f>[22]Maio!$K$29</f>
        <v>0</v>
      </c>
      <c r="AA26" s="20">
        <f>[22]Maio!$K$30</f>
        <v>0</v>
      </c>
      <c r="AB26" s="20">
        <f>[22]Maio!$K$31</f>
        <v>0.2</v>
      </c>
      <c r="AC26" s="20">
        <f>[22]Maio!$K$32</f>
        <v>0</v>
      </c>
      <c r="AD26" s="20">
        <f>[22]Maio!$K$33</f>
        <v>0</v>
      </c>
      <c r="AE26" s="20">
        <f>[22]Maio!$K$34</f>
        <v>0.4</v>
      </c>
      <c r="AF26" s="20">
        <f>[22]Maio!$K$35</f>
        <v>0</v>
      </c>
      <c r="AG26" s="47">
        <f t="shared" si="10"/>
        <v>123.60000000000002</v>
      </c>
      <c r="AH26" s="49">
        <f t="shared" si="11"/>
        <v>68.600000000000009</v>
      </c>
      <c r="AI26" s="37">
        <f t="shared" si="2"/>
        <v>21</v>
      </c>
    </row>
    <row r="27" spans="1:35" ht="17.100000000000001" customHeight="1" x14ac:dyDescent="0.2">
      <c r="A27" s="16" t="s">
        <v>17</v>
      </c>
      <c r="B27" s="20">
        <f>[23]Maio!$K$5</f>
        <v>0</v>
      </c>
      <c r="C27" s="20">
        <f>[23]Maio!$K$6</f>
        <v>0</v>
      </c>
      <c r="D27" s="20">
        <f>[23]Maio!$K$7</f>
        <v>0</v>
      </c>
      <c r="E27" s="20">
        <f>[23]Maio!$K$8</f>
        <v>0</v>
      </c>
      <c r="F27" s="20">
        <f>[23]Maio!$K$9</f>
        <v>10.399999999999999</v>
      </c>
      <c r="G27" s="20">
        <f>[23]Maio!$K$10</f>
        <v>0.2</v>
      </c>
      <c r="H27" s="20">
        <f>[23]Maio!$K$11</f>
        <v>0.2</v>
      </c>
      <c r="I27" s="20">
        <f>[23]Maio!$K$12</f>
        <v>0</v>
      </c>
      <c r="J27" s="20">
        <f>[23]Maio!$K$13</f>
        <v>0.2</v>
      </c>
      <c r="K27" s="20">
        <f>[23]Maio!$K$14</f>
        <v>0</v>
      </c>
      <c r="L27" s="20">
        <f>[23]Maio!$K$15</f>
        <v>0</v>
      </c>
      <c r="M27" s="20">
        <f>[23]Maio!$K$16</f>
        <v>0</v>
      </c>
      <c r="N27" s="20">
        <f>[23]Maio!$K$17</f>
        <v>0</v>
      </c>
      <c r="O27" s="20">
        <f>[23]Maio!$K$18</f>
        <v>0</v>
      </c>
      <c r="P27" s="20">
        <f>[23]Maio!$K$19</f>
        <v>0</v>
      </c>
      <c r="Q27" s="20">
        <f>[23]Maio!$K$20</f>
        <v>0</v>
      </c>
      <c r="R27" s="20">
        <f>[23]Maio!$K$21</f>
        <v>0</v>
      </c>
      <c r="S27" s="20">
        <f>[23]Maio!$K$22</f>
        <v>0</v>
      </c>
      <c r="T27" s="20">
        <f>[23]Maio!$K$23</f>
        <v>0</v>
      </c>
      <c r="U27" s="20">
        <f>[23]Maio!$K$24</f>
        <v>0</v>
      </c>
      <c r="V27" s="20">
        <f>[23]Maio!$K$25</f>
        <v>0</v>
      </c>
      <c r="W27" s="20">
        <f>[23]Maio!$K$26</f>
        <v>8.4</v>
      </c>
      <c r="X27" s="20">
        <f>[23]Maio!$K$27</f>
        <v>4.4000000000000004</v>
      </c>
      <c r="Y27" s="20">
        <f>[23]Maio!$K$28</f>
        <v>6.6000000000000005</v>
      </c>
      <c r="Z27" s="20">
        <f>[23]Maio!$K$29</f>
        <v>0</v>
      </c>
      <c r="AA27" s="20">
        <f>[23]Maio!$K$30</f>
        <v>0.2</v>
      </c>
      <c r="AB27" s="20">
        <f>[23]Maio!$K$31</f>
        <v>0.4</v>
      </c>
      <c r="AC27" s="20">
        <f>[23]Maio!$K$32</f>
        <v>0</v>
      </c>
      <c r="AD27" s="20">
        <f>[23]Maio!$K$33</f>
        <v>0</v>
      </c>
      <c r="AE27" s="20">
        <f>[23]Maio!$K$34</f>
        <v>7.4</v>
      </c>
      <c r="AF27" s="20">
        <f>[23]Maio!$K$35</f>
        <v>0</v>
      </c>
      <c r="AG27" s="47">
        <f t="shared" si="10"/>
        <v>38.4</v>
      </c>
      <c r="AH27" s="49">
        <f t="shared" si="11"/>
        <v>10.399999999999999</v>
      </c>
      <c r="AI27" s="37">
        <f t="shared" si="2"/>
        <v>21</v>
      </c>
    </row>
    <row r="28" spans="1:35" ht="17.100000000000001" customHeight="1" x14ac:dyDescent="0.2">
      <c r="A28" s="16" t="s">
        <v>18</v>
      </c>
      <c r="B28" s="20">
        <f>[24]Maio!$K$5</f>
        <v>0</v>
      </c>
      <c r="C28" s="20">
        <f>[24]Maio!$K$6</f>
        <v>0</v>
      </c>
      <c r="D28" s="20">
        <f>[24]Maio!$K$7</f>
        <v>0</v>
      </c>
      <c r="E28" s="20">
        <f>[24]Maio!$K$8</f>
        <v>0</v>
      </c>
      <c r="F28" s="20">
        <f>[24]Maio!$K$9</f>
        <v>28.199999999999996</v>
      </c>
      <c r="G28" s="20">
        <f>[24]Maio!$K$10</f>
        <v>0.2</v>
      </c>
      <c r="H28" s="20">
        <f>[24]Maio!$K$11</f>
        <v>0.2</v>
      </c>
      <c r="I28" s="20">
        <f>[24]Maio!$K$12</f>
        <v>0</v>
      </c>
      <c r="J28" s="20">
        <f>[24]Maio!$K$13</f>
        <v>0</v>
      </c>
      <c r="K28" s="20">
        <f>[24]Maio!$K$14</f>
        <v>0</v>
      </c>
      <c r="L28" s="20">
        <f>[24]Maio!$K$15</f>
        <v>0</v>
      </c>
      <c r="M28" s="20">
        <f>[24]Maio!$K$16</f>
        <v>0</v>
      </c>
      <c r="N28" s="20">
        <f>[24]Maio!$K$17</f>
        <v>0</v>
      </c>
      <c r="O28" s="20">
        <f>[24]Maio!$K$18</f>
        <v>0</v>
      </c>
      <c r="P28" s="20">
        <f>[24]Maio!$K$19</f>
        <v>0</v>
      </c>
      <c r="Q28" s="20">
        <f>[24]Maio!$K$20</f>
        <v>0.4</v>
      </c>
      <c r="R28" s="20">
        <f>[24]Maio!$K$21</f>
        <v>0.2</v>
      </c>
      <c r="S28" s="20">
        <f>[24]Maio!$K$22</f>
        <v>0</v>
      </c>
      <c r="T28" s="20">
        <f>[24]Maio!$K$23</f>
        <v>0</v>
      </c>
      <c r="U28" s="20">
        <f>[24]Maio!$K$24</f>
        <v>0</v>
      </c>
      <c r="V28" s="20">
        <f>[24]Maio!$K$25</f>
        <v>0</v>
      </c>
      <c r="W28" s="20">
        <f>[24]Maio!$K$26</f>
        <v>0.2</v>
      </c>
      <c r="X28" s="20">
        <f>[24]Maio!$K$27</f>
        <v>1</v>
      </c>
      <c r="Y28" s="20">
        <f>[24]Maio!$K$28</f>
        <v>0</v>
      </c>
      <c r="Z28" s="20">
        <f>[24]Maio!$K$29</f>
        <v>0</v>
      </c>
      <c r="AA28" s="20">
        <f>[24]Maio!$K$30</f>
        <v>0</v>
      </c>
      <c r="AB28" s="20">
        <f>[24]Maio!$K$31</f>
        <v>0</v>
      </c>
      <c r="AC28" s="20">
        <f>[24]Maio!$K$32</f>
        <v>0</v>
      </c>
      <c r="AD28" s="20">
        <f>[24]Maio!$K$33</f>
        <v>3.4</v>
      </c>
      <c r="AE28" s="20">
        <f>[24]Maio!$K$34</f>
        <v>4.8000000000000007</v>
      </c>
      <c r="AF28" s="20">
        <f>[24]Maio!$K$35</f>
        <v>0</v>
      </c>
      <c r="AG28" s="47">
        <f t="shared" si="10"/>
        <v>38.599999999999994</v>
      </c>
      <c r="AH28" s="49">
        <f t="shared" si="11"/>
        <v>28.199999999999996</v>
      </c>
      <c r="AI28" s="37">
        <f t="shared" si="2"/>
        <v>22</v>
      </c>
    </row>
    <row r="29" spans="1:35" ht="17.100000000000001" customHeight="1" x14ac:dyDescent="0.2">
      <c r="A29" s="16" t="s">
        <v>19</v>
      </c>
      <c r="B29" s="20">
        <f>[25]Maio!$K$5</f>
        <v>0</v>
      </c>
      <c r="C29" s="20">
        <f>[25]Maio!$K$6</f>
        <v>0</v>
      </c>
      <c r="D29" s="20">
        <f>[25]Maio!$K$7</f>
        <v>0</v>
      </c>
      <c r="E29" s="20">
        <f>[25]Maio!$K$8</f>
        <v>5.8000000000000007</v>
      </c>
      <c r="F29" s="20">
        <f>[25]Maio!$K$9</f>
        <v>23</v>
      </c>
      <c r="G29" s="20">
        <f>[25]Maio!$K$10</f>
        <v>0.4</v>
      </c>
      <c r="H29" s="20">
        <f>[25]Maio!$K$11</f>
        <v>0</v>
      </c>
      <c r="I29" s="20">
        <f>[25]Maio!$K$12</f>
        <v>0</v>
      </c>
      <c r="J29" s="20">
        <f>[25]Maio!$K$13</f>
        <v>0</v>
      </c>
      <c r="K29" s="20">
        <f>[25]Maio!$K$14</f>
        <v>0</v>
      </c>
      <c r="L29" s="20">
        <f>[25]Maio!$K$15</f>
        <v>0</v>
      </c>
      <c r="M29" s="20">
        <f>[25]Maio!$K$16</f>
        <v>10.6</v>
      </c>
      <c r="N29" s="20">
        <f>[25]Maio!$K$17</f>
        <v>64.600000000000009</v>
      </c>
      <c r="O29" s="20">
        <f>[25]Maio!$K$18</f>
        <v>31.400000000000002</v>
      </c>
      <c r="P29" s="20">
        <f>[25]Maio!$K$19</f>
        <v>0</v>
      </c>
      <c r="Q29" s="20">
        <f>[25]Maio!$K$20</f>
        <v>11.4</v>
      </c>
      <c r="R29" s="20">
        <f>[25]Maio!$K$21</f>
        <v>0</v>
      </c>
      <c r="S29" s="20">
        <f>[25]Maio!$K$22</f>
        <v>0.2</v>
      </c>
      <c r="T29" s="20">
        <f>[25]Maio!$K$23</f>
        <v>0</v>
      </c>
      <c r="U29" s="20">
        <f>[25]Maio!$K$24</f>
        <v>1.8</v>
      </c>
      <c r="V29" s="20">
        <f>[25]Maio!$K$25</f>
        <v>0.2</v>
      </c>
      <c r="W29" s="20">
        <f>[25]Maio!$K$26</f>
        <v>0.2</v>
      </c>
      <c r="X29" s="20">
        <f>[25]Maio!$K$27</f>
        <v>0</v>
      </c>
      <c r="Y29" s="20">
        <f>[25]Maio!$K$28</f>
        <v>22.4</v>
      </c>
      <c r="Z29" s="20">
        <f>[25]Maio!$K$29</f>
        <v>0</v>
      </c>
      <c r="AA29" s="20">
        <f>[25]Maio!$K$30</f>
        <v>0.2</v>
      </c>
      <c r="AB29" s="20">
        <f>[25]Maio!$K$31</f>
        <v>0</v>
      </c>
      <c r="AC29" s="20">
        <f>[25]Maio!$K$32</f>
        <v>14.6</v>
      </c>
      <c r="AD29" s="20">
        <f>[25]Maio!$K$33</f>
        <v>1.4</v>
      </c>
      <c r="AE29" s="20">
        <f>[25]Maio!$K$34</f>
        <v>0</v>
      </c>
      <c r="AF29" s="20">
        <f>[25]Maio!$K$35</f>
        <v>0</v>
      </c>
      <c r="AG29" s="47">
        <f t="shared" si="10"/>
        <v>188.2</v>
      </c>
      <c r="AH29" s="49">
        <f t="shared" si="11"/>
        <v>64.600000000000009</v>
      </c>
      <c r="AI29" s="37">
        <f t="shared" si="2"/>
        <v>16</v>
      </c>
    </row>
    <row r="30" spans="1:35" ht="17.100000000000001" customHeight="1" x14ac:dyDescent="0.2">
      <c r="A30" s="16" t="s">
        <v>31</v>
      </c>
      <c r="B30" s="20">
        <f>[26]Maio!$K$5</f>
        <v>0</v>
      </c>
      <c r="C30" s="20">
        <f>[26]Maio!$K$6</f>
        <v>0</v>
      </c>
      <c r="D30" s="20">
        <f>[26]Maio!$K$7</f>
        <v>0</v>
      </c>
      <c r="E30" s="20">
        <f>[26]Maio!$K$8</f>
        <v>0</v>
      </c>
      <c r="F30" s="20">
        <f>[26]Maio!$K$9</f>
        <v>11.799999999999999</v>
      </c>
      <c r="G30" s="20">
        <f>[26]Maio!$K$10</f>
        <v>0</v>
      </c>
      <c r="H30" s="20">
        <f>[26]Maio!$K$11</f>
        <v>0</v>
      </c>
      <c r="I30" s="20">
        <f>[26]Maio!$K$12</f>
        <v>0</v>
      </c>
      <c r="J30" s="20">
        <f>[26]Maio!$K$13</f>
        <v>0</v>
      </c>
      <c r="K30" s="20">
        <f>[26]Maio!$K$14</f>
        <v>0</v>
      </c>
      <c r="L30" s="20">
        <f>[26]Maio!$K$15</f>
        <v>0</v>
      </c>
      <c r="M30" s="20">
        <f>[26]Maio!$K$16</f>
        <v>0</v>
      </c>
      <c r="N30" s="20">
        <f>[26]Maio!$K$17</f>
        <v>0</v>
      </c>
      <c r="O30" s="20">
        <f>[26]Maio!$K$18</f>
        <v>0</v>
      </c>
      <c r="P30" s="20">
        <f>[26]Maio!$K$19</f>
        <v>0</v>
      </c>
      <c r="Q30" s="20">
        <f>[26]Maio!$K$20</f>
        <v>2.6</v>
      </c>
      <c r="R30" s="20">
        <f>[26]Maio!$K$21</f>
        <v>0</v>
      </c>
      <c r="S30" s="20">
        <f>[26]Maio!$K$22</f>
        <v>1.4</v>
      </c>
      <c r="T30" s="20">
        <f>[26]Maio!$K$23</f>
        <v>0.2</v>
      </c>
      <c r="U30" s="20">
        <f>[26]Maio!$K$24</f>
        <v>0</v>
      </c>
      <c r="V30" s="20">
        <f>[26]Maio!$K$25</f>
        <v>0</v>
      </c>
      <c r="W30" s="20">
        <f>[26]Maio!$K$26</f>
        <v>0</v>
      </c>
      <c r="X30" s="20">
        <f>[26]Maio!$K$27</f>
        <v>6.1999999999999993</v>
      </c>
      <c r="Y30" s="20">
        <f>[26]Maio!$K$28</f>
        <v>4.8</v>
      </c>
      <c r="Z30" s="20">
        <f>[26]Maio!$K$29</f>
        <v>0</v>
      </c>
      <c r="AA30" s="20">
        <f>[26]Maio!$K$30</f>
        <v>0</v>
      </c>
      <c r="AB30" s="20">
        <f>[26]Maio!$K$31</f>
        <v>14.6</v>
      </c>
      <c r="AC30" s="20">
        <f>[26]Maio!$K$32</f>
        <v>0.4</v>
      </c>
      <c r="AD30" s="20">
        <f>[26]Maio!$K$33</f>
        <v>9.6</v>
      </c>
      <c r="AE30" s="20">
        <f>[26]Maio!$K$34</f>
        <v>1</v>
      </c>
      <c r="AF30" s="20">
        <f>[26]Maio!$K$35</f>
        <v>0</v>
      </c>
      <c r="AG30" s="47">
        <f>SUM(B30:AF30)</f>
        <v>52.599999999999994</v>
      </c>
      <c r="AH30" s="49">
        <f t="shared" ref="AH30" si="14">MAX(B30:AF30)</f>
        <v>14.6</v>
      </c>
      <c r="AI30" s="37">
        <f t="shared" si="2"/>
        <v>21</v>
      </c>
    </row>
    <row r="31" spans="1:35" ht="17.100000000000001" customHeight="1" x14ac:dyDescent="0.2">
      <c r="A31" s="16" t="s">
        <v>52</v>
      </c>
      <c r="B31" s="20">
        <f>[27]Maio!$K$5</f>
        <v>0</v>
      </c>
      <c r="C31" s="20">
        <f>[27]Maio!$K$6</f>
        <v>0</v>
      </c>
      <c r="D31" s="20">
        <f>[27]Maio!$K$7</f>
        <v>0</v>
      </c>
      <c r="E31" s="20">
        <f>[27]Maio!$K$8</f>
        <v>0</v>
      </c>
      <c r="F31" s="20">
        <f>[27]Maio!$K$9</f>
        <v>0</v>
      </c>
      <c r="G31" s="20">
        <f>[27]Maio!$K$10</f>
        <v>0</v>
      </c>
      <c r="H31" s="20">
        <f>[27]Maio!$K$11</f>
        <v>0</v>
      </c>
      <c r="I31" s="20">
        <f>[27]Maio!$K$12</f>
        <v>0</v>
      </c>
      <c r="J31" s="20">
        <f>[27]Maio!$K$13</f>
        <v>0</v>
      </c>
      <c r="K31" s="20">
        <f>[27]Maio!$K$14</f>
        <v>0</v>
      </c>
      <c r="L31" s="20">
        <f>[27]Maio!$K$15</f>
        <v>0</v>
      </c>
      <c r="M31" s="20">
        <f>[27]Maio!$K$16</f>
        <v>0</v>
      </c>
      <c r="N31" s="20">
        <f>[27]Maio!$K$17</f>
        <v>0</v>
      </c>
      <c r="O31" s="20">
        <f>[27]Maio!$K$18</f>
        <v>0</v>
      </c>
      <c r="P31" s="20">
        <f>[27]Maio!$K$19</f>
        <v>0</v>
      </c>
      <c r="Q31" s="20">
        <f>[27]Maio!$K$20</f>
        <v>22.400000000000002</v>
      </c>
      <c r="R31" s="20">
        <f>[27]Maio!$K$21</f>
        <v>0.4</v>
      </c>
      <c r="S31" s="20">
        <f>[27]Maio!$K$22</f>
        <v>0.2</v>
      </c>
      <c r="T31" s="20">
        <f>[27]Maio!$K$23</f>
        <v>0</v>
      </c>
      <c r="U31" s="20">
        <f>[27]Maio!$K$24</f>
        <v>0</v>
      </c>
      <c r="V31" s="20">
        <f>[27]Maio!$K$25</f>
        <v>0</v>
      </c>
      <c r="W31" s="20">
        <f>[27]Maio!$K$26</f>
        <v>0.2</v>
      </c>
      <c r="X31" s="20">
        <f>[27]Maio!$K$27</f>
        <v>0.2</v>
      </c>
      <c r="Y31" s="20">
        <f>[27]Maio!$K$28</f>
        <v>0.2</v>
      </c>
      <c r="Z31" s="20">
        <f>[27]Maio!$K$29</f>
        <v>0</v>
      </c>
      <c r="AA31" s="20">
        <f>[27]Maio!$K$30</f>
        <v>0</v>
      </c>
      <c r="AB31" s="20">
        <f>[27]Maio!$K$31</f>
        <v>0</v>
      </c>
      <c r="AC31" s="20">
        <f>[27]Maio!$K$32</f>
        <v>0</v>
      </c>
      <c r="AD31" s="20">
        <f>[27]Maio!$K$33</f>
        <v>0</v>
      </c>
      <c r="AE31" s="20">
        <f>[27]Maio!$K$34</f>
        <v>0.8</v>
      </c>
      <c r="AF31" s="20">
        <f>[27]Maio!$K$35</f>
        <v>0</v>
      </c>
      <c r="AG31" s="47">
        <f t="shared" ref="AG31" si="15">SUM(B31:AF31)</f>
        <v>24.4</v>
      </c>
      <c r="AH31" s="49">
        <f>MAX(B31:AF31)</f>
        <v>22.400000000000002</v>
      </c>
      <c r="AI31" s="37">
        <f t="shared" si="2"/>
        <v>24</v>
      </c>
    </row>
    <row r="32" spans="1:35" ht="17.100000000000001" customHeight="1" x14ac:dyDescent="0.2">
      <c r="A32" s="16" t="s">
        <v>20</v>
      </c>
      <c r="B32" s="18">
        <f>[28]Maio!$K$5</f>
        <v>0</v>
      </c>
      <c r="C32" s="18">
        <f>[28]Maio!$K$6</f>
        <v>0</v>
      </c>
      <c r="D32" s="18">
        <f>[28]Maio!$K$7</f>
        <v>0</v>
      </c>
      <c r="E32" s="18">
        <f>[28]Maio!$K$8</f>
        <v>0</v>
      </c>
      <c r="F32" s="18">
        <f>[28]Maio!$K$9</f>
        <v>0</v>
      </c>
      <c r="G32" s="18">
        <f>[28]Maio!$K$10</f>
        <v>0</v>
      </c>
      <c r="H32" s="18">
        <f>[28]Maio!$K$11</f>
        <v>0</v>
      </c>
      <c r="I32" s="18">
        <f>[28]Maio!$K$12</f>
        <v>0</v>
      </c>
      <c r="J32" s="18">
        <f>[28]Maio!$K$13</f>
        <v>0</v>
      </c>
      <c r="K32" s="18">
        <f>[28]Maio!$K$14</f>
        <v>0</v>
      </c>
      <c r="L32" s="18">
        <f>[28]Maio!$K$15</f>
        <v>0</v>
      </c>
      <c r="M32" s="18">
        <f>[28]Maio!$K$16</f>
        <v>0</v>
      </c>
      <c r="N32" s="18">
        <f>[28]Maio!$K$17</f>
        <v>0</v>
      </c>
      <c r="O32" s="18">
        <f>[28]Maio!$K$18</f>
        <v>0</v>
      </c>
      <c r="P32" s="18">
        <f>[28]Maio!$K$19</f>
        <v>0</v>
      </c>
      <c r="Q32" s="18">
        <f>[28]Maio!$K$20</f>
        <v>0</v>
      </c>
      <c r="R32" s="18">
        <f>[28]Maio!$K$21</f>
        <v>0</v>
      </c>
      <c r="S32" s="18">
        <f>[28]Maio!$K$22</f>
        <v>0</v>
      </c>
      <c r="T32" s="18">
        <f>[28]Maio!$K$23</f>
        <v>0</v>
      </c>
      <c r="U32" s="18">
        <f>[28]Maio!$K$24</f>
        <v>0</v>
      </c>
      <c r="V32" s="18">
        <f>[28]Maio!$K$25</f>
        <v>0</v>
      </c>
      <c r="W32" s="18">
        <f>[28]Maio!$K$26</f>
        <v>0</v>
      </c>
      <c r="X32" s="18">
        <f>[28]Maio!$K$27</f>
        <v>0</v>
      </c>
      <c r="Y32" s="18">
        <f>[28]Maio!$K$28</f>
        <v>1</v>
      </c>
      <c r="Z32" s="18">
        <f>[28]Maio!$K$29</f>
        <v>0.2</v>
      </c>
      <c r="AA32" s="18">
        <f>[28]Maio!$K$30</f>
        <v>0</v>
      </c>
      <c r="AB32" s="18">
        <f>[28]Maio!$K$31</f>
        <v>0</v>
      </c>
      <c r="AC32" s="18">
        <f>[28]Maio!$K$32</f>
        <v>2.6</v>
      </c>
      <c r="AD32" s="18">
        <f>[28]Maio!$K$33</f>
        <v>12.6</v>
      </c>
      <c r="AE32" s="18">
        <f>[28]Maio!$K$34</f>
        <v>0</v>
      </c>
      <c r="AF32" s="18">
        <f>[28]Maio!$K$35</f>
        <v>0</v>
      </c>
      <c r="AG32" s="47">
        <f t="shared" si="10"/>
        <v>16.399999999999999</v>
      </c>
      <c r="AH32" s="49">
        <f t="shared" si="11"/>
        <v>12.6</v>
      </c>
      <c r="AI32" s="37">
        <f>COUNTIF(B32:AF32,"=0,0")</f>
        <v>27</v>
      </c>
    </row>
    <row r="33" spans="1:35" s="5" customFormat="1" ht="17.100000000000001" customHeight="1" x14ac:dyDescent="0.2">
      <c r="A33" s="43" t="s">
        <v>33</v>
      </c>
      <c r="B33" s="44">
        <f t="shared" ref="B33:AH33" si="16">MAX(B5:B32)</f>
        <v>2</v>
      </c>
      <c r="C33" s="44">
        <f t="shared" si="16"/>
        <v>0.2</v>
      </c>
      <c r="D33" s="44">
        <f t="shared" si="16"/>
        <v>0.2</v>
      </c>
      <c r="E33" s="44">
        <f t="shared" si="16"/>
        <v>9.2000000000000011</v>
      </c>
      <c r="F33" s="44">
        <f t="shared" si="16"/>
        <v>56.400000000000006</v>
      </c>
      <c r="G33" s="44">
        <f t="shared" si="16"/>
        <v>0.4</v>
      </c>
      <c r="H33" s="44">
        <f t="shared" si="16"/>
        <v>0.2</v>
      </c>
      <c r="I33" s="44">
        <f t="shared" si="16"/>
        <v>0.2</v>
      </c>
      <c r="J33" s="44">
        <f t="shared" si="16"/>
        <v>0.4</v>
      </c>
      <c r="K33" s="44">
        <f t="shared" si="16"/>
        <v>0.2</v>
      </c>
      <c r="L33" s="44">
        <f t="shared" si="16"/>
        <v>0.2</v>
      </c>
      <c r="M33" s="44">
        <f t="shared" si="16"/>
        <v>10.6</v>
      </c>
      <c r="N33" s="44">
        <f t="shared" si="16"/>
        <v>64.600000000000009</v>
      </c>
      <c r="O33" s="44">
        <f t="shared" si="16"/>
        <v>62</v>
      </c>
      <c r="P33" s="44">
        <f t="shared" si="16"/>
        <v>0.2</v>
      </c>
      <c r="Q33" s="44">
        <f t="shared" si="16"/>
        <v>77.400000000000006</v>
      </c>
      <c r="R33" s="44">
        <f t="shared" si="16"/>
        <v>6.6</v>
      </c>
      <c r="S33" s="44">
        <f t="shared" si="16"/>
        <v>1.4</v>
      </c>
      <c r="T33" s="44">
        <f t="shared" si="16"/>
        <v>2.4</v>
      </c>
      <c r="U33" s="44">
        <f t="shared" si="16"/>
        <v>5.4</v>
      </c>
      <c r="V33" s="44">
        <f t="shared" si="16"/>
        <v>5.6</v>
      </c>
      <c r="W33" s="44">
        <f t="shared" si="16"/>
        <v>21.599999999999998</v>
      </c>
      <c r="X33" s="44">
        <f t="shared" si="16"/>
        <v>6.1999999999999993</v>
      </c>
      <c r="Y33" s="44">
        <f t="shared" si="16"/>
        <v>22.4</v>
      </c>
      <c r="Z33" s="44">
        <f t="shared" si="16"/>
        <v>4.4000000000000004</v>
      </c>
      <c r="AA33" s="44">
        <f t="shared" si="16"/>
        <v>0.2</v>
      </c>
      <c r="AB33" s="44">
        <f t="shared" si="16"/>
        <v>14.6</v>
      </c>
      <c r="AC33" s="44">
        <f t="shared" si="16"/>
        <v>14.6</v>
      </c>
      <c r="AD33" s="44">
        <f t="shared" si="16"/>
        <v>12.6</v>
      </c>
      <c r="AE33" s="44">
        <f t="shared" si="16"/>
        <v>31.8</v>
      </c>
      <c r="AF33" s="44">
        <f t="shared" si="16"/>
        <v>0.2</v>
      </c>
      <c r="AG33" s="46">
        <f t="shared" si="16"/>
        <v>188.2</v>
      </c>
      <c r="AH33" s="48">
        <f t="shared" si="16"/>
        <v>77.400000000000006</v>
      </c>
      <c r="AI33" s="28"/>
    </row>
    <row r="34" spans="1:35" s="12" customFormat="1" x14ac:dyDescent="0.2">
      <c r="A34" s="41" t="s">
        <v>36</v>
      </c>
      <c r="B34" s="42">
        <f t="shared" ref="B34:AG34" si="17">SUM(B5:B32)</f>
        <v>2.8000000000000007</v>
      </c>
      <c r="C34" s="42">
        <f t="shared" si="17"/>
        <v>0.2</v>
      </c>
      <c r="D34" s="42">
        <f t="shared" si="17"/>
        <v>0.2</v>
      </c>
      <c r="E34" s="42">
        <f t="shared" si="17"/>
        <v>19.200000000000003</v>
      </c>
      <c r="F34" s="42">
        <f t="shared" si="17"/>
        <v>517</v>
      </c>
      <c r="G34" s="42">
        <f t="shared" si="17"/>
        <v>4.0000000000000009</v>
      </c>
      <c r="H34" s="42">
        <f t="shared" si="17"/>
        <v>1.2</v>
      </c>
      <c r="I34" s="42">
        <f t="shared" si="17"/>
        <v>1.2</v>
      </c>
      <c r="J34" s="42">
        <f t="shared" si="17"/>
        <v>1.4</v>
      </c>
      <c r="K34" s="42">
        <f t="shared" si="17"/>
        <v>0.4</v>
      </c>
      <c r="L34" s="42">
        <f t="shared" si="17"/>
        <v>0.60000000000000009</v>
      </c>
      <c r="M34" s="42">
        <f t="shared" si="17"/>
        <v>19.799999999999997</v>
      </c>
      <c r="N34" s="42">
        <f t="shared" si="17"/>
        <v>171.40000000000003</v>
      </c>
      <c r="O34" s="42">
        <f t="shared" si="17"/>
        <v>264.20000000000005</v>
      </c>
      <c r="P34" s="42">
        <f t="shared" si="17"/>
        <v>0.4</v>
      </c>
      <c r="Q34" s="42">
        <f t="shared" si="17"/>
        <v>306.59999999999997</v>
      </c>
      <c r="R34" s="42">
        <f t="shared" si="17"/>
        <v>7.6000000000000005</v>
      </c>
      <c r="S34" s="42">
        <f t="shared" si="17"/>
        <v>1.9999999999999998</v>
      </c>
      <c r="T34" s="42">
        <f t="shared" si="17"/>
        <v>2.6</v>
      </c>
      <c r="U34" s="42">
        <f t="shared" si="17"/>
        <v>8.4000000000000021</v>
      </c>
      <c r="V34" s="42">
        <f t="shared" si="17"/>
        <v>6.6</v>
      </c>
      <c r="W34" s="42">
        <f t="shared" si="17"/>
        <v>47.800000000000011</v>
      </c>
      <c r="X34" s="42">
        <f t="shared" si="17"/>
        <v>16.399999999999999</v>
      </c>
      <c r="Y34" s="42">
        <f t="shared" si="17"/>
        <v>65.600000000000009</v>
      </c>
      <c r="Z34" s="42">
        <f t="shared" si="17"/>
        <v>6.2000000000000011</v>
      </c>
      <c r="AA34" s="42">
        <f t="shared" si="17"/>
        <v>1.5999999999999999</v>
      </c>
      <c r="AB34" s="42">
        <f t="shared" si="17"/>
        <v>32.800000000000004</v>
      </c>
      <c r="AC34" s="42">
        <f t="shared" si="17"/>
        <v>40.599999999999994</v>
      </c>
      <c r="AD34" s="42">
        <f t="shared" si="17"/>
        <v>57.2</v>
      </c>
      <c r="AE34" s="42">
        <f t="shared" si="17"/>
        <v>89.8</v>
      </c>
      <c r="AF34" s="42">
        <f t="shared" si="17"/>
        <v>0.4</v>
      </c>
      <c r="AG34" s="47">
        <f t="shared" si="17"/>
        <v>1696.2</v>
      </c>
      <c r="AH34" s="29"/>
      <c r="AI34" s="27"/>
    </row>
    <row r="36" spans="1:35" x14ac:dyDescent="0.2">
      <c r="C36" s="31"/>
      <c r="D36" s="31" t="s">
        <v>55</v>
      </c>
      <c r="E36" s="31"/>
      <c r="F36" s="31"/>
      <c r="G36" s="31"/>
      <c r="N36" s="2" t="s">
        <v>56</v>
      </c>
      <c r="W36" s="2" t="s">
        <v>54</v>
      </c>
      <c r="Y36" s="2" t="s">
        <v>58</v>
      </c>
    </row>
    <row r="37" spans="1:35" x14ac:dyDescent="0.2">
      <c r="K37" s="9"/>
      <c r="L37" s="9"/>
      <c r="M37" s="9"/>
      <c r="N37" s="9" t="s">
        <v>57</v>
      </c>
      <c r="O37" s="9"/>
      <c r="P37" s="9"/>
      <c r="Q37" s="9"/>
      <c r="W37" s="9"/>
      <c r="X37" s="9"/>
      <c r="Y37" s="9" t="s">
        <v>59</v>
      </c>
      <c r="Z37" s="9"/>
      <c r="AA37" s="9"/>
    </row>
    <row r="38" spans="1:35" x14ac:dyDescent="0.2">
      <c r="AH38" s="30" t="s">
        <v>54</v>
      </c>
    </row>
    <row r="40" spans="1:35" x14ac:dyDescent="0.2">
      <c r="I40" s="2" t="s">
        <v>54</v>
      </c>
      <c r="X40" s="2" t="s">
        <v>54</v>
      </c>
    </row>
    <row r="41" spans="1:35" x14ac:dyDescent="0.2">
      <c r="E41" s="2" t="s">
        <v>54</v>
      </c>
      <c r="G41" s="2" t="s">
        <v>54</v>
      </c>
    </row>
  </sheetData>
  <mergeCells count="34"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E3:E4"/>
    <mergeCell ref="F3:F4"/>
    <mergeCell ref="G3:G4"/>
    <mergeCell ref="J3:J4"/>
    <mergeCell ref="A2:A4"/>
    <mergeCell ref="B3:B4"/>
    <mergeCell ref="C3:C4"/>
    <mergeCell ref="D3:D4"/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zoomScale="90" zoomScaleNormal="90" workbookViewId="0">
      <selection activeCell="AG5" sqref="AG5:AG33"/>
    </sheetView>
  </sheetViews>
  <sheetFormatPr defaultRowHeight="12.75" x14ac:dyDescent="0.2"/>
  <cols>
    <col min="1" max="1" width="17.5703125" style="2" customWidth="1"/>
    <col min="2" max="13" width="5.28515625" style="2" customWidth="1"/>
    <col min="14" max="14" width="5.85546875" style="2" customWidth="1"/>
    <col min="15" max="15" width="5.5703125" style="2" customWidth="1"/>
    <col min="16" max="18" width="5.140625" style="2" customWidth="1"/>
    <col min="19" max="19" width="5.28515625" style="2" customWidth="1"/>
    <col min="20" max="20" width="5.5703125" style="2" customWidth="1"/>
    <col min="21" max="21" width="5.28515625" style="2" customWidth="1"/>
    <col min="22" max="22" width="5" style="2" customWidth="1"/>
    <col min="23" max="23" width="5.140625" style="2" customWidth="1"/>
    <col min="24" max="24" width="5" style="2" customWidth="1"/>
    <col min="25" max="25" width="5.140625" style="2" customWidth="1"/>
    <col min="26" max="26" width="5.42578125" style="2" customWidth="1"/>
    <col min="27" max="27" width="5" style="2" customWidth="1"/>
    <col min="28" max="28" width="5.42578125" style="2" customWidth="1"/>
    <col min="29" max="29" width="5.28515625" style="2" customWidth="1"/>
    <col min="30" max="32" width="5" style="2" customWidth="1"/>
    <col min="33" max="33" width="7.28515625" style="9" customWidth="1"/>
    <col min="34" max="34" width="6.85546875" style="13" customWidth="1"/>
  </cols>
  <sheetData>
    <row r="1" spans="1:34" ht="20.100000000000001" customHeight="1" x14ac:dyDescent="0.2">
      <c r="A1" s="61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4" ht="20.100000000000001" customHeight="1" x14ac:dyDescent="0.2">
      <c r="A2" s="60" t="s">
        <v>21</v>
      </c>
      <c r="B2" s="58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s="4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45" t="s">
        <v>41</v>
      </c>
      <c r="AH3" s="50" t="s">
        <v>40</v>
      </c>
    </row>
    <row r="4" spans="1:34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45" t="s">
        <v>39</v>
      </c>
      <c r="AH4" s="50" t="s">
        <v>42</v>
      </c>
    </row>
    <row r="5" spans="1:34" s="5" customFormat="1" ht="20.100000000000001" customHeight="1" x14ac:dyDescent="0.2">
      <c r="A5" s="16" t="s">
        <v>48</v>
      </c>
      <c r="B5" s="17">
        <f>[1]Maio!$C$5</f>
        <v>34</v>
      </c>
      <c r="C5" s="17">
        <f>[1]Maio!$C$6</f>
        <v>34</v>
      </c>
      <c r="D5" s="17">
        <f>[1]Maio!$C$7</f>
        <v>34.299999999999997</v>
      </c>
      <c r="E5" s="17">
        <f>[1]Maio!$C$8</f>
        <v>34.700000000000003</v>
      </c>
      <c r="F5" s="17">
        <f>[1]Maio!$C$9</f>
        <v>28.8</v>
      </c>
      <c r="G5" s="17">
        <f>[1]Maio!$C$10</f>
        <v>26.4</v>
      </c>
      <c r="H5" s="17">
        <f>[1]Maio!$C$11</f>
        <v>26.6</v>
      </c>
      <c r="I5" s="17">
        <f>[1]Maio!$C$12</f>
        <v>27.2</v>
      </c>
      <c r="J5" s="17">
        <f>[1]Maio!$C$13</f>
        <v>29.2</v>
      </c>
      <c r="K5" s="17">
        <f>[1]Maio!$C$14</f>
        <v>30.9</v>
      </c>
      <c r="L5" s="17">
        <f>[1]Maio!$C$15</f>
        <v>33</v>
      </c>
      <c r="M5" s="17">
        <f>[1]Maio!$C$16</f>
        <v>33.6</v>
      </c>
      <c r="N5" s="17">
        <f>[1]Maio!$C$17</f>
        <v>33.700000000000003</v>
      </c>
      <c r="O5" s="17">
        <f>[1]Maio!$C$18</f>
        <v>34.5</v>
      </c>
      <c r="P5" s="17">
        <f>[1]Maio!$C$19</f>
        <v>34.9</v>
      </c>
      <c r="Q5" s="17">
        <f>[1]Maio!$C$20</f>
        <v>28.6</v>
      </c>
      <c r="R5" s="17">
        <f>[1]Maio!$C$21</f>
        <v>27.9</v>
      </c>
      <c r="S5" s="17">
        <f>[1]Maio!$C$22</f>
        <v>30.7</v>
      </c>
      <c r="T5" s="17">
        <f>[1]Maio!$C$23</f>
        <v>32.6</v>
      </c>
      <c r="U5" s="17">
        <f>[1]Maio!$C$24</f>
        <v>32.799999999999997</v>
      </c>
      <c r="V5" s="17">
        <f>[1]Maio!$C$25</f>
        <v>32.9</v>
      </c>
      <c r="W5" s="17">
        <f>[1]Maio!$C$26</f>
        <v>32.5</v>
      </c>
      <c r="X5" s="17">
        <f>[1]Maio!$C$27</f>
        <v>29.8</v>
      </c>
      <c r="Y5" s="17">
        <f>[1]Maio!$C$28</f>
        <v>25.9</v>
      </c>
      <c r="Z5" s="17">
        <f>[1]Maio!$C$29</f>
        <v>25.9</v>
      </c>
      <c r="AA5" s="17">
        <f>[1]Maio!$C$30</f>
        <v>29.1</v>
      </c>
      <c r="AB5" s="17">
        <f>[1]Maio!$C$31</f>
        <v>31.9</v>
      </c>
      <c r="AC5" s="17">
        <f>[1]Maio!$C$32</f>
        <v>32.9</v>
      </c>
      <c r="AD5" s="17">
        <f>[1]Maio!$C$33</f>
        <v>33.299999999999997</v>
      </c>
      <c r="AE5" s="17">
        <f>[1]Maio!$C$34</f>
        <v>26.8</v>
      </c>
      <c r="AF5" s="17">
        <f>[1]Maio!$C$35</f>
        <v>27.5</v>
      </c>
      <c r="AG5" s="46">
        <f>MAX(B5:AF5)</f>
        <v>34.9</v>
      </c>
      <c r="AH5" s="51">
        <f>AVERAGE(B5:AF5)</f>
        <v>30.867741935483863</v>
      </c>
    </row>
    <row r="6" spans="1:34" ht="17.100000000000001" customHeight="1" x14ac:dyDescent="0.2">
      <c r="A6" s="16" t="s">
        <v>0</v>
      </c>
      <c r="B6" s="18">
        <f>[2]Maio!$C$5</f>
        <v>31.4</v>
      </c>
      <c r="C6" s="18">
        <f>[2]Maio!$C$6</f>
        <v>32.1</v>
      </c>
      <c r="D6" s="18">
        <f>[2]Maio!$C$7</f>
        <v>33.700000000000003</v>
      </c>
      <c r="E6" s="18">
        <f>[2]Maio!$C$8</f>
        <v>32.1</v>
      </c>
      <c r="F6" s="18">
        <f>[2]Maio!$C$9</f>
        <v>20.5</v>
      </c>
      <c r="G6" s="18">
        <f>[2]Maio!$C$10</f>
        <v>24</v>
      </c>
      <c r="H6" s="18">
        <f>[2]Maio!$C$11</f>
        <v>24.2</v>
      </c>
      <c r="I6" s="18">
        <f>[2]Maio!$C$12</f>
        <v>23.5</v>
      </c>
      <c r="J6" s="18">
        <f>[2]Maio!$C$13</f>
        <v>26</v>
      </c>
      <c r="K6" s="18">
        <f>[2]Maio!$C$14</f>
        <v>26.8</v>
      </c>
      <c r="L6" s="18">
        <f>[2]Maio!$C$15</f>
        <v>29.7</v>
      </c>
      <c r="M6" s="18">
        <f>[2]Maio!$C$16</f>
        <v>24.4</v>
      </c>
      <c r="N6" s="18">
        <f>[2]Maio!$C$17</f>
        <v>24.1</v>
      </c>
      <c r="O6" s="18">
        <f>[2]Maio!$C$18</f>
        <v>23</v>
      </c>
      <c r="P6" s="18">
        <f>[2]Maio!$C$19</f>
        <v>30.7</v>
      </c>
      <c r="Q6" s="18">
        <f>[2]Maio!$C$20</f>
        <v>25.1</v>
      </c>
      <c r="R6" s="18">
        <f>[2]Maio!$C$21</f>
        <v>25.1</v>
      </c>
      <c r="S6" s="18">
        <f>[2]Maio!$C$22</f>
        <v>26.1</v>
      </c>
      <c r="T6" s="18">
        <f>[2]Maio!$C$23</f>
        <v>29.2</v>
      </c>
      <c r="U6" s="18">
        <f>[2]Maio!$C$24</f>
        <v>25.2</v>
      </c>
      <c r="V6" s="18">
        <f>[2]Maio!$C$25</f>
        <v>27.7</v>
      </c>
      <c r="W6" s="18">
        <f>[2]Maio!$C$26</f>
        <v>26.5</v>
      </c>
      <c r="X6" s="18">
        <f>[2]Maio!$C$27</f>
        <v>22.2</v>
      </c>
      <c r="Y6" s="18">
        <f>[2]Maio!$C$28</f>
        <v>20.3</v>
      </c>
      <c r="Z6" s="18">
        <f>[2]Maio!$C$29</f>
        <v>21.8</v>
      </c>
      <c r="AA6" s="18">
        <f>[2]Maio!$C$30</f>
        <v>23.8</v>
      </c>
      <c r="AB6" s="18">
        <f>[2]Maio!$C$31</f>
        <v>28.9</v>
      </c>
      <c r="AC6" s="18">
        <f>[2]Maio!$C$32</f>
        <v>28.9</v>
      </c>
      <c r="AD6" s="18">
        <f>[2]Maio!$C$33</f>
        <v>29.9</v>
      </c>
      <c r="AE6" s="18">
        <f>[2]Maio!$C$34</f>
        <v>23.3</v>
      </c>
      <c r="AF6" s="18">
        <f>[2]Maio!$C$35</f>
        <v>26</v>
      </c>
      <c r="AG6" s="47">
        <f t="shared" ref="AG6:AG16" si="1">MAX(B6:AF6)</f>
        <v>33.700000000000003</v>
      </c>
      <c r="AH6" s="49">
        <f t="shared" ref="AH6:AH16" si="2">AVERAGE(B6:AF6)</f>
        <v>26.329032258064515</v>
      </c>
    </row>
    <row r="7" spans="1:34" ht="17.100000000000001" customHeight="1" x14ac:dyDescent="0.2">
      <c r="A7" s="16" t="s">
        <v>1</v>
      </c>
      <c r="B7" s="18">
        <f>[3]Maio!$C$5</f>
        <v>33.700000000000003</v>
      </c>
      <c r="C7" s="18">
        <f>[3]Maio!$C$6</f>
        <v>34.200000000000003</v>
      </c>
      <c r="D7" s="18">
        <f>[3]Maio!$C$7</f>
        <v>34.200000000000003</v>
      </c>
      <c r="E7" s="18">
        <f>[3]Maio!$C$8</f>
        <v>34</v>
      </c>
      <c r="F7" s="18">
        <f>[3]Maio!$C$9</f>
        <v>25.3</v>
      </c>
      <c r="G7" s="18">
        <f>[3]Maio!$C$10</f>
        <v>27.3</v>
      </c>
      <c r="H7" s="18">
        <f>[3]Maio!$C$11</f>
        <v>26.8</v>
      </c>
      <c r="I7" s="18">
        <f>[3]Maio!$C$12</f>
        <v>26.6</v>
      </c>
      <c r="J7" s="18">
        <f>[3]Maio!$C$13</f>
        <v>30.4</v>
      </c>
      <c r="K7" s="18">
        <f>[3]Maio!$C$14</f>
        <v>31.7</v>
      </c>
      <c r="L7" s="18">
        <f>[3]Maio!$C$15</f>
        <v>33.200000000000003</v>
      </c>
      <c r="M7" s="18">
        <f>[3]Maio!$C$16</f>
        <v>32.1</v>
      </c>
      <c r="N7" s="18">
        <f>[3]Maio!$C$17</f>
        <v>32.799999999999997</v>
      </c>
      <c r="O7" s="18">
        <f>[3]Maio!$C$18</f>
        <v>32.5</v>
      </c>
      <c r="P7" s="18">
        <f>[3]Maio!$C$19</f>
        <v>32.9</v>
      </c>
      <c r="Q7" s="18">
        <f>[3]Maio!$C$20</f>
        <v>26.5</v>
      </c>
      <c r="R7" s="18">
        <f>[3]Maio!$C$21</f>
        <v>25.8</v>
      </c>
      <c r="S7" s="18">
        <f>[3]Maio!$C$22</f>
        <v>31.8</v>
      </c>
      <c r="T7" s="18">
        <f>[3]Maio!$C$23</f>
        <v>32.299999999999997</v>
      </c>
      <c r="U7" s="18">
        <f>[3]Maio!$C$24</f>
        <v>31.9</v>
      </c>
      <c r="V7" s="18">
        <f>[3]Maio!$C$25</f>
        <v>30.2</v>
      </c>
      <c r="W7" s="18">
        <f>[3]Maio!$C$26</f>
        <v>28.9</v>
      </c>
      <c r="X7" s="18">
        <f>[3]Maio!$C$27</f>
        <v>28.3</v>
      </c>
      <c r="Y7" s="18">
        <f>[3]Maio!$C$28</f>
        <v>26.3</v>
      </c>
      <c r="Z7" s="18">
        <f>[3]Maio!$C$29</f>
        <v>26.3</v>
      </c>
      <c r="AA7" s="18">
        <f>[3]Maio!$C$30</f>
        <v>29</v>
      </c>
      <c r="AB7" s="18">
        <f>[3]Maio!$C$31</f>
        <v>30.6</v>
      </c>
      <c r="AC7" s="18">
        <f>[3]Maio!$C$32</f>
        <v>31.3</v>
      </c>
      <c r="AD7" s="18">
        <f>[3]Maio!$C$33</f>
        <v>32.299999999999997</v>
      </c>
      <c r="AE7" s="18">
        <f>[3]Maio!$C$34</f>
        <v>26.1</v>
      </c>
      <c r="AF7" s="18">
        <f>[3]Maio!$C$35</f>
        <v>29.7</v>
      </c>
      <c r="AG7" s="47">
        <f t="shared" si="1"/>
        <v>34.200000000000003</v>
      </c>
      <c r="AH7" s="49">
        <f t="shared" si="2"/>
        <v>30.161290322580637</v>
      </c>
    </row>
    <row r="8" spans="1:34" ht="17.100000000000001" customHeight="1" x14ac:dyDescent="0.2">
      <c r="A8" s="16" t="s">
        <v>60</v>
      </c>
      <c r="B8" s="18">
        <f>[4]Maio!$C$5</f>
        <v>31.8</v>
      </c>
      <c r="C8" s="18">
        <f>[4]Maio!$C$6</f>
        <v>31.4</v>
      </c>
      <c r="D8" s="18">
        <f>[4]Maio!$C$7</f>
        <v>32.5</v>
      </c>
      <c r="E8" s="18">
        <f>[4]Maio!$C$8</f>
        <v>32.799999999999997</v>
      </c>
      <c r="F8" s="18">
        <f>[4]Maio!$C$9</f>
        <v>26.3</v>
      </c>
      <c r="G8" s="18">
        <f>[4]Maio!$C$10</f>
        <v>25.8</v>
      </c>
      <c r="H8" s="18">
        <f>[4]Maio!$C$11</f>
        <v>24.9</v>
      </c>
      <c r="I8" s="18">
        <f>[4]Maio!$C$12</f>
        <v>24.6</v>
      </c>
      <c r="J8" s="18">
        <f>[4]Maio!$C$13</f>
        <v>26.5</v>
      </c>
      <c r="K8" s="18">
        <f>[4]Maio!$C$14</f>
        <v>27.9</v>
      </c>
      <c r="L8" s="18">
        <f>[4]Maio!$C$15</f>
        <v>30.3</v>
      </c>
      <c r="M8" s="18">
        <f>[4]Maio!$C$16</f>
        <v>31.5</v>
      </c>
      <c r="N8" s="18">
        <f>[4]Maio!$C$17</f>
        <v>31.3</v>
      </c>
      <c r="O8" s="18">
        <f>[4]Maio!$C$18</f>
        <v>31.8</v>
      </c>
      <c r="P8" s="18">
        <f>[4]Maio!$C$19</f>
        <v>32.1</v>
      </c>
      <c r="Q8" s="18">
        <f>[4]Maio!$C$20</f>
        <v>28.6</v>
      </c>
      <c r="R8" s="18">
        <f>[4]Maio!$C$21</f>
        <v>26.8</v>
      </c>
      <c r="S8" s="18">
        <f>[4]Maio!$C$22</f>
        <v>27.4</v>
      </c>
      <c r="T8" s="18">
        <f>[4]Maio!$C$23</f>
        <v>30.1</v>
      </c>
      <c r="U8" s="18">
        <f>[4]Maio!$C$24</f>
        <v>31.3</v>
      </c>
      <c r="V8" s="18">
        <f>[4]Maio!$C$25</f>
        <v>31.8</v>
      </c>
      <c r="W8" s="18">
        <f>[4]Maio!$C$26</f>
        <v>26.8</v>
      </c>
      <c r="X8" s="18">
        <f>[4]Maio!$C$27</f>
        <v>26</v>
      </c>
      <c r="Y8" s="18">
        <f>[4]Maio!$C$28</f>
        <v>21.9</v>
      </c>
      <c r="Z8" s="18">
        <f>[4]Maio!$C$29</f>
        <v>24.2</v>
      </c>
      <c r="AA8" s="18">
        <f>[4]Maio!$C$30</f>
        <v>25.8</v>
      </c>
      <c r="AB8" s="18">
        <f>[4]Maio!$C$31</f>
        <v>25.3</v>
      </c>
      <c r="AC8" s="18">
        <f>[4]Maio!$C$32</f>
        <v>24.3</v>
      </c>
      <c r="AD8" s="18">
        <f>[4]Maio!$C$33</f>
        <v>30.7</v>
      </c>
      <c r="AE8" s="18">
        <f>[4]Maio!$C$34</f>
        <v>25</v>
      </c>
      <c r="AF8" s="18">
        <f>[4]Maio!$C$35</f>
        <v>25.5</v>
      </c>
      <c r="AG8" s="47">
        <f t="shared" ref="AG8" si="3">MAX(B8:AF8)</f>
        <v>32.799999999999997</v>
      </c>
      <c r="AH8" s="49">
        <f t="shared" ref="AH8" si="4">AVERAGE(B8:AF8)</f>
        <v>28.161290322580641</v>
      </c>
    </row>
    <row r="9" spans="1:34" ht="17.100000000000001" customHeight="1" x14ac:dyDescent="0.2">
      <c r="A9" s="16" t="s">
        <v>49</v>
      </c>
      <c r="B9" s="18">
        <f>[5]Maio!$C$5</f>
        <v>33.700000000000003</v>
      </c>
      <c r="C9" s="18">
        <f>[5]Maio!$C$6</f>
        <v>34.299999999999997</v>
      </c>
      <c r="D9" s="18">
        <f>[5]Maio!$C$7</f>
        <v>34.700000000000003</v>
      </c>
      <c r="E9" s="18">
        <f>[5]Maio!$C$8</f>
        <v>33.9</v>
      </c>
      <c r="F9" s="18">
        <f>[5]Maio!$C$9</f>
        <v>25</v>
      </c>
      <c r="G9" s="18">
        <f>[5]Maio!$C$10</f>
        <v>27.2</v>
      </c>
      <c r="H9" s="18">
        <f>[5]Maio!$C$11</f>
        <v>26.5</v>
      </c>
      <c r="I9" s="18">
        <f>[5]Maio!$C$12</f>
        <v>27.2</v>
      </c>
      <c r="J9" s="18">
        <f>[5]Maio!$C$13</f>
        <v>29.6</v>
      </c>
      <c r="K9" s="18">
        <f>[5]Maio!$C$14</f>
        <v>30.8</v>
      </c>
      <c r="L9" s="18">
        <f>[5]Maio!$C$15</f>
        <v>32.700000000000003</v>
      </c>
      <c r="M9" s="18">
        <f>[5]Maio!$C$16</f>
        <v>25.9</v>
      </c>
      <c r="N9" s="18">
        <f>[5]Maio!$C$17</f>
        <v>30.8</v>
      </c>
      <c r="O9" s="18">
        <f>[5]Maio!$C$18</f>
        <v>31.2</v>
      </c>
      <c r="P9" s="18">
        <f>[5]Maio!$C$19</f>
        <v>32.200000000000003</v>
      </c>
      <c r="Q9" s="18">
        <f>[5]Maio!$C$20</f>
        <v>26.8</v>
      </c>
      <c r="R9" s="18">
        <f>[5]Maio!$C$21</f>
        <v>24.1</v>
      </c>
      <c r="S9" s="18">
        <f>[5]Maio!$C$22</f>
        <v>30.4</v>
      </c>
      <c r="T9" s="18">
        <f>[5]Maio!$C$23</f>
        <v>31.1</v>
      </c>
      <c r="U9" s="18">
        <f>[5]Maio!$C$24</f>
        <v>23.9</v>
      </c>
      <c r="V9" s="18">
        <f>[5]Maio!$C$25</f>
        <v>29.7</v>
      </c>
      <c r="W9" s="18">
        <f>[5]Maio!$C$26</f>
        <v>26.6</v>
      </c>
      <c r="X9" s="18">
        <f>[5]Maio!$C$27</f>
        <v>21.6</v>
      </c>
      <c r="Y9" s="18">
        <f>[5]Maio!$C$28</f>
        <v>18.7</v>
      </c>
      <c r="Z9" s="18">
        <f>[5]Maio!$C$29</f>
        <v>25.2</v>
      </c>
      <c r="AA9" s="18">
        <f>[5]Maio!$C$30</f>
        <v>27.8</v>
      </c>
      <c r="AB9" s="18">
        <f>[5]Maio!$C$31</f>
        <v>29.4</v>
      </c>
      <c r="AC9" s="18">
        <f>[5]Maio!$C$32</f>
        <v>31.2</v>
      </c>
      <c r="AD9" s="18">
        <f>[5]Maio!$C$33</f>
        <v>30.7</v>
      </c>
      <c r="AE9" s="18">
        <f>[5]Maio!$C$34</f>
        <v>24.1</v>
      </c>
      <c r="AF9" s="18">
        <f>[5]Maio!$C$35</f>
        <v>28.3</v>
      </c>
      <c r="AG9" s="47">
        <f t="shared" ref="AG9" si="5">MAX(B9:AF9)</f>
        <v>34.700000000000003</v>
      </c>
      <c r="AH9" s="49">
        <f t="shared" ref="AH9" si="6">AVERAGE(B9:AF9)</f>
        <v>28.55806451612904</v>
      </c>
    </row>
    <row r="10" spans="1:34" ht="17.100000000000001" customHeight="1" x14ac:dyDescent="0.2">
      <c r="A10" s="16" t="s">
        <v>2</v>
      </c>
      <c r="B10" s="18">
        <f>[6]Maio!$C$5</f>
        <v>31.4</v>
      </c>
      <c r="C10" s="18">
        <f>[6]Maio!$C$6</f>
        <v>32.4</v>
      </c>
      <c r="D10" s="18">
        <f>[6]Maio!$C$7</f>
        <v>32.200000000000003</v>
      </c>
      <c r="E10" s="18">
        <f>[6]Maio!$C$8</f>
        <v>31.6</v>
      </c>
      <c r="F10" s="18">
        <f>[6]Maio!$C$9</f>
        <v>23.4</v>
      </c>
      <c r="G10" s="18">
        <f>[6]Maio!$C$10</f>
        <v>25.5</v>
      </c>
      <c r="H10" s="18">
        <f>[6]Maio!$C$11</f>
        <v>24.5</v>
      </c>
      <c r="I10" s="18">
        <f>[6]Maio!$C$12</f>
        <v>26.7</v>
      </c>
      <c r="J10" s="18">
        <f>[6]Maio!$C$13</f>
        <v>28.7</v>
      </c>
      <c r="K10" s="18">
        <f>[6]Maio!$C$14</f>
        <v>29.4</v>
      </c>
      <c r="L10" s="18">
        <f>[6]Maio!$C$15</f>
        <v>31.1</v>
      </c>
      <c r="M10" s="18">
        <f>[6]Maio!$C$16</f>
        <v>30.9</v>
      </c>
      <c r="N10" s="18">
        <f>[6]Maio!$C$17</f>
        <v>30.8</v>
      </c>
      <c r="O10" s="18">
        <f>[6]Maio!$C$18</f>
        <v>30.5</v>
      </c>
      <c r="P10" s="18">
        <f>[6]Maio!$C$19</f>
        <v>31.4</v>
      </c>
      <c r="Q10" s="18">
        <f>[6]Maio!$C$20</f>
        <v>24.6</v>
      </c>
      <c r="R10" s="18">
        <f>[6]Maio!$C$21</f>
        <v>29</v>
      </c>
      <c r="S10" s="18">
        <f>[6]Maio!$C$22</f>
        <v>31</v>
      </c>
      <c r="T10" s="18">
        <f>[6]Maio!$C$23</f>
        <v>31.6</v>
      </c>
      <c r="U10" s="18">
        <f>[6]Maio!$C$24</f>
        <v>31.5</v>
      </c>
      <c r="V10" s="18">
        <f>[6]Maio!$C$25</f>
        <v>31.1</v>
      </c>
      <c r="W10" s="18">
        <f>[6]Maio!$C$26</f>
        <v>30.3</v>
      </c>
      <c r="X10" s="18">
        <f>[6]Maio!$C$27</f>
        <v>27.9</v>
      </c>
      <c r="Y10" s="18">
        <f>[6]Maio!$C$28</f>
        <v>25.2</v>
      </c>
      <c r="Z10" s="18">
        <f>[6]Maio!$C$29</f>
        <v>25.6</v>
      </c>
      <c r="AA10" s="18">
        <f>[6]Maio!$C$30</f>
        <v>28.2</v>
      </c>
      <c r="AB10" s="18">
        <f>[6]Maio!$C$31</f>
        <v>29.5</v>
      </c>
      <c r="AC10" s="18">
        <f>[6]Maio!$C$32</f>
        <v>28.9</v>
      </c>
      <c r="AD10" s="18">
        <f>[6]Maio!$C$33</f>
        <v>30</v>
      </c>
      <c r="AE10" s="18">
        <f>[6]Maio!$C$34</f>
        <v>24.5</v>
      </c>
      <c r="AF10" s="18">
        <f>[6]Maio!$C$35</f>
        <v>29</v>
      </c>
      <c r="AG10" s="47">
        <f t="shared" si="1"/>
        <v>32.4</v>
      </c>
      <c r="AH10" s="49">
        <f t="shared" si="2"/>
        <v>28.980645161290322</v>
      </c>
    </row>
    <row r="11" spans="1:34" ht="17.100000000000001" customHeight="1" x14ac:dyDescent="0.2">
      <c r="A11" s="16" t="s">
        <v>3</v>
      </c>
      <c r="B11" s="18">
        <f>[7]Maio!$C$5</f>
        <v>31.7</v>
      </c>
      <c r="C11" s="18">
        <f>[7]Maio!$C$6</f>
        <v>32</v>
      </c>
      <c r="D11" s="18">
        <f>[7]Maio!$C$7</f>
        <v>32.6</v>
      </c>
      <c r="E11" s="18">
        <f>[7]Maio!$C$8</f>
        <v>32.700000000000003</v>
      </c>
      <c r="F11" s="18">
        <f>[7]Maio!$C$9</f>
        <v>32.200000000000003</v>
      </c>
      <c r="G11" s="18">
        <f>[7]Maio!$C$10</f>
        <v>26.5</v>
      </c>
      <c r="H11" s="18">
        <f>[7]Maio!$C$11</f>
        <v>27.6</v>
      </c>
      <c r="I11" s="18">
        <f>[7]Maio!$C$12</f>
        <v>26.8</v>
      </c>
      <c r="J11" s="18">
        <f>[7]Maio!$C$13</f>
        <v>28.2</v>
      </c>
      <c r="K11" s="18">
        <f>[7]Maio!$C$14</f>
        <v>30.3</v>
      </c>
      <c r="L11" s="18">
        <f>[7]Maio!$C$15</f>
        <v>31.5</v>
      </c>
      <c r="M11" s="18">
        <f>[7]Maio!$C$16</f>
        <v>31.2</v>
      </c>
      <c r="N11" s="18">
        <f>[7]Maio!$C$17</f>
        <v>31.8</v>
      </c>
      <c r="O11" s="18">
        <f>[7]Maio!$C$18</f>
        <v>32.700000000000003</v>
      </c>
      <c r="P11" s="18">
        <f>[7]Maio!$C$19</f>
        <v>31.9</v>
      </c>
      <c r="Q11" s="18">
        <f>[7]Maio!$C$20</f>
        <v>31.2</v>
      </c>
      <c r="R11" s="18">
        <f>[7]Maio!$C$21</f>
        <v>31.4</v>
      </c>
      <c r="S11" s="18">
        <f>[7]Maio!$C$22</f>
        <v>30.6</v>
      </c>
      <c r="T11" s="18">
        <f>[7]Maio!$C$23</f>
        <v>31.8</v>
      </c>
      <c r="U11" s="18">
        <f>[7]Maio!$C$24</f>
        <v>31.4</v>
      </c>
      <c r="V11" s="18">
        <f>[7]Maio!$C$25</f>
        <v>31.9</v>
      </c>
      <c r="W11" s="18">
        <f>[7]Maio!$C$26</f>
        <v>30.3</v>
      </c>
      <c r="X11" s="18">
        <f>[7]Maio!$C$27</f>
        <v>27.9</v>
      </c>
      <c r="Y11" s="18">
        <f>[7]Maio!$C$28</f>
        <v>27.6</v>
      </c>
      <c r="Z11" s="18">
        <f>[7]Maio!$C$29</f>
        <v>25.9</v>
      </c>
      <c r="AA11" s="18">
        <f>[7]Maio!$C$30</f>
        <v>29.1</v>
      </c>
      <c r="AB11" s="18">
        <f>[7]Maio!$C$31</f>
        <v>32.4</v>
      </c>
      <c r="AC11" s="18">
        <f>[7]Maio!$C$32</f>
        <v>32.799999999999997</v>
      </c>
      <c r="AD11" s="18">
        <f>[7]Maio!$C$33</f>
        <v>32.9</v>
      </c>
      <c r="AE11" s="18">
        <f>[7]Maio!$C$34</f>
        <v>28.3</v>
      </c>
      <c r="AF11" s="18">
        <f>[7]Maio!$C$35</f>
        <v>27.6</v>
      </c>
      <c r="AG11" s="47">
        <f t="shared" si="1"/>
        <v>32.9</v>
      </c>
      <c r="AH11" s="49">
        <f t="shared" si="2"/>
        <v>30.412903225806442</v>
      </c>
    </row>
    <row r="12" spans="1:34" ht="17.100000000000001" customHeight="1" x14ac:dyDescent="0.2">
      <c r="A12" s="16" t="s">
        <v>4</v>
      </c>
      <c r="B12" s="18">
        <f>[8]Maio!$C$5</f>
        <v>29.9</v>
      </c>
      <c r="C12" s="18">
        <f>[8]Maio!$C$6</f>
        <v>29.9</v>
      </c>
      <c r="D12" s="18">
        <f>[8]Maio!$C$7</f>
        <v>30.4</v>
      </c>
      <c r="E12" s="18">
        <f>[8]Maio!$C$8</f>
        <v>30.1</v>
      </c>
      <c r="F12" s="18">
        <f>[8]Maio!$C$9</f>
        <v>29.3</v>
      </c>
      <c r="G12" s="18">
        <f>[8]Maio!$C$10</f>
        <v>22.5</v>
      </c>
      <c r="H12" s="18">
        <f>[8]Maio!$C$11</f>
        <v>24.5</v>
      </c>
      <c r="I12" s="18">
        <f>[8]Maio!$C$12</f>
        <v>25.2</v>
      </c>
      <c r="J12" s="18">
        <f>[8]Maio!$C$13</f>
        <v>27.2</v>
      </c>
      <c r="K12" s="18">
        <f>[8]Maio!$C$14</f>
        <v>28.6</v>
      </c>
      <c r="L12" s="18">
        <f>[8]Maio!$C$15</f>
        <v>29.1</v>
      </c>
      <c r="M12" s="18">
        <f>[8]Maio!$C$16</f>
        <v>28.7</v>
      </c>
      <c r="N12" s="18">
        <f>[8]Maio!$C$17</f>
        <v>29.7</v>
      </c>
      <c r="O12" s="18">
        <f>[8]Maio!$C$18</f>
        <v>30.5</v>
      </c>
      <c r="P12" s="18">
        <f>[8]Maio!$C$19</f>
        <v>30.5</v>
      </c>
      <c r="Q12" s="18">
        <f>[8]Maio!$C$20</f>
        <v>27.5</v>
      </c>
      <c r="R12" s="18">
        <f>[8]Maio!$C$21</f>
        <v>27.2</v>
      </c>
      <c r="S12" s="18">
        <f>[8]Maio!$C$22</f>
        <v>28.8</v>
      </c>
      <c r="T12" s="18">
        <f>[8]Maio!$C$23</f>
        <v>30</v>
      </c>
      <c r="U12" s="18">
        <f>[8]Maio!$C$24</f>
        <v>29.7</v>
      </c>
      <c r="V12" s="18">
        <f>[8]Maio!$C$25</f>
        <v>29.7</v>
      </c>
      <c r="W12" s="18">
        <f>[8]Maio!$C$26</f>
        <v>29.6</v>
      </c>
      <c r="X12" s="18">
        <f>[8]Maio!$C$27</f>
        <v>27.9</v>
      </c>
      <c r="Y12" s="18">
        <f>[8]Maio!$C$28</f>
        <v>25.2</v>
      </c>
      <c r="Z12" s="18">
        <f>[8]Maio!$C$29</f>
        <v>23.2</v>
      </c>
      <c r="AA12" s="18">
        <f>[8]Maio!$C$30</f>
        <v>25.5</v>
      </c>
      <c r="AB12" s="18">
        <f>[8]Maio!$C$31</f>
        <v>30.4</v>
      </c>
      <c r="AC12" s="18">
        <f>[8]Maio!$C$32</f>
        <v>29.7</v>
      </c>
      <c r="AD12" s="18">
        <f>[8]Maio!$C$33</f>
        <v>29.7</v>
      </c>
      <c r="AE12" s="18">
        <f>[8]Maio!$C$34</f>
        <v>24.6</v>
      </c>
      <c r="AF12" s="18">
        <f>[8]Maio!$C$35</f>
        <v>28.3</v>
      </c>
      <c r="AG12" s="47">
        <f t="shared" si="1"/>
        <v>30.5</v>
      </c>
      <c r="AH12" s="49">
        <f t="shared" si="2"/>
        <v>28.164516129032261</v>
      </c>
    </row>
    <row r="13" spans="1:34" ht="17.100000000000001" customHeight="1" x14ac:dyDescent="0.2">
      <c r="A13" s="16" t="s">
        <v>5</v>
      </c>
      <c r="B13" s="18">
        <f>[9]Maio!$C$5</f>
        <v>34.9</v>
      </c>
      <c r="C13" s="18">
        <f>[9]Maio!$C$6</f>
        <v>34.9</v>
      </c>
      <c r="D13" s="18">
        <f>[9]Maio!$C$7</f>
        <v>35.700000000000003</v>
      </c>
      <c r="E13" s="18">
        <f>[9]Maio!$C$8</f>
        <v>36.200000000000003</v>
      </c>
      <c r="F13" s="18">
        <f>[9]Maio!$C$9</f>
        <v>28.4</v>
      </c>
      <c r="G13" s="18">
        <f>[9]Maio!$C$10</f>
        <v>25.4</v>
      </c>
      <c r="H13" s="18">
        <f>[9]Maio!$C$11</f>
        <v>27.2</v>
      </c>
      <c r="I13" s="18">
        <f>[9]Maio!$C$12</f>
        <v>26.9</v>
      </c>
      <c r="J13" s="18">
        <f>[9]Maio!$C$13</f>
        <v>30.1</v>
      </c>
      <c r="K13" s="18">
        <f>[9]Maio!$C$14</f>
        <v>32.299999999999997</v>
      </c>
      <c r="L13" s="18">
        <f>[9]Maio!$C$15</f>
        <v>33.700000000000003</v>
      </c>
      <c r="M13" s="18">
        <f>[9]Maio!$C$16</f>
        <v>29.8</v>
      </c>
      <c r="N13" s="18">
        <f>[9]Maio!$C$17</f>
        <v>33.5</v>
      </c>
      <c r="O13" s="18">
        <f>[9]Maio!$C$18</f>
        <v>33.4</v>
      </c>
      <c r="P13" s="18">
        <f>[9]Maio!$C$19</f>
        <v>32</v>
      </c>
      <c r="Q13" s="18">
        <f>[9]Maio!$C$20</f>
        <v>22.6</v>
      </c>
      <c r="R13" s="18">
        <f>[9]Maio!$C$21</f>
        <v>29.5</v>
      </c>
      <c r="S13" s="18">
        <f>[9]Maio!$C$22</f>
        <v>30.9</v>
      </c>
      <c r="T13" s="18">
        <f>[9]Maio!$C$23</f>
        <v>27.2</v>
      </c>
      <c r="U13" s="18">
        <f>[9]Maio!$C$24</f>
        <v>25.7</v>
      </c>
      <c r="V13" s="18">
        <f>[9]Maio!$C$25</f>
        <v>25.7</v>
      </c>
      <c r="W13" s="18">
        <f>[9]Maio!$C$26</f>
        <v>27.9</v>
      </c>
      <c r="X13" s="18">
        <f>[9]Maio!$C$27</f>
        <v>24</v>
      </c>
      <c r="Y13" s="18">
        <f>[9]Maio!$C$28</f>
        <v>20.8</v>
      </c>
      <c r="Z13" s="18">
        <f>[9]Maio!$C$29</f>
        <v>23.5</v>
      </c>
      <c r="AA13" s="18">
        <f>[9]Maio!$C$30</f>
        <v>27.8</v>
      </c>
      <c r="AB13" s="18">
        <f>[9]Maio!$C$31</f>
        <v>33</v>
      </c>
      <c r="AC13" s="18">
        <f>[9]Maio!$C$32</f>
        <v>32.6</v>
      </c>
      <c r="AD13" s="18">
        <f>[9]Maio!$C$33</f>
        <v>31.5</v>
      </c>
      <c r="AE13" s="18">
        <f>[9]Maio!$C$34</f>
        <v>27.4</v>
      </c>
      <c r="AF13" s="18">
        <f>[9]Maio!$C$35</f>
        <v>31.1</v>
      </c>
      <c r="AG13" s="47">
        <f t="shared" si="1"/>
        <v>36.200000000000003</v>
      </c>
      <c r="AH13" s="49">
        <f t="shared" si="2"/>
        <v>29.535483870967742</v>
      </c>
    </row>
    <row r="14" spans="1:34" ht="17.100000000000001" customHeight="1" x14ac:dyDescent="0.2">
      <c r="A14" s="16" t="s">
        <v>51</v>
      </c>
      <c r="B14" s="18">
        <f>[10]Maio!$C$5</f>
        <v>31.8</v>
      </c>
      <c r="C14" s="18">
        <f>[10]Maio!$C$6</f>
        <v>31.7</v>
      </c>
      <c r="D14" s="18">
        <f>[10]Maio!$C$7</f>
        <v>31.7</v>
      </c>
      <c r="E14" s="18">
        <f>[10]Maio!$C$8</f>
        <v>31.3</v>
      </c>
      <c r="F14" s="18">
        <f>[10]Maio!$C$9</f>
        <v>30.8</v>
      </c>
      <c r="G14" s="18">
        <f>[10]Maio!$C$10</f>
        <v>24.8</v>
      </c>
      <c r="H14" s="18">
        <f>[10]Maio!$C$11</f>
        <v>26.6</v>
      </c>
      <c r="I14" s="18">
        <f>[10]Maio!$C$12</f>
        <v>27.7</v>
      </c>
      <c r="J14" s="18">
        <f>[10]Maio!$C$13</f>
        <v>29.5</v>
      </c>
      <c r="K14" s="18">
        <f>[10]Maio!$C$14</f>
        <v>30.7</v>
      </c>
      <c r="L14" s="18">
        <f>[10]Maio!$C$15</f>
        <v>31.4</v>
      </c>
      <c r="M14" s="18">
        <f>[10]Maio!$C$16</f>
        <v>30.7</v>
      </c>
      <c r="N14" s="18">
        <f>[10]Maio!$C$17</f>
        <v>31.2</v>
      </c>
      <c r="O14" s="18">
        <f>[10]Maio!$C$18</f>
        <v>32</v>
      </c>
      <c r="P14" s="18">
        <f>[10]Maio!$C$19</f>
        <v>31.8</v>
      </c>
      <c r="Q14" s="18">
        <f>[10]Maio!$C$20</f>
        <v>28.9</v>
      </c>
      <c r="R14" s="18">
        <f>[10]Maio!$C$21</f>
        <v>29.7</v>
      </c>
      <c r="S14" s="18">
        <f>[10]Maio!$C$22</f>
        <v>30.9</v>
      </c>
      <c r="T14" s="18">
        <f>[10]Maio!$C$23</f>
        <v>31.3</v>
      </c>
      <c r="U14" s="18">
        <f>[10]Maio!$C$24</f>
        <v>31.3</v>
      </c>
      <c r="V14" s="18">
        <f>[10]Maio!$C$25</f>
        <v>30.8</v>
      </c>
      <c r="W14" s="18">
        <f>[10]Maio!$C$26</f>
        <v>29.9</v>
      </c>
      <c r="X14" s="18">
        <f>[10]Maio!$C$27</f>
        <v>29.5</v>
      </c>
      <c r="Y14" s="18">
        <f>[10]Maio!$C$28</f>
        <v>26.9</v>
      </c>
      <c r="Z14" s="18">
        <f>[10]Maio!$C$29</f>
        <v>25.9</v>
      </c>
      <c r="AA14" s="18">
        <f>[10]Maio!$C$30</f>
        <v>27.8</v>
      </c>
      <c r="AB14" s="18">
        <f>[10]Maio!$C$31</f>
        <v>31</v>
      </c>
      <c r="AC14" s="18">
        <f>[10]Maio!$C$32</f>
        <v>29.5</v>
      </c>
      <c r="AD14" s="18">
        <f>[10]Maio!$C$33</f>
        <v>29.4</v>
      </c>
      <c r="AE14" s="18">
        <f>[10]Maio!$C$34</f>
        <v>25.2</v>
      </c>
      <c r="AF14" s="18">
        <f>[10]Maio!$C$35</f>
        <v>29.2</v>
      </c>
      <c r="AG14" s="47">
        <f>MAX(B14:AF14)</f>
        <v>32</v>
      </c>
      <c r="AH14" s="49">
        <f>AVERAGE(B14:AF14)</f>
        <v>29.706451612903219</v>
      </c>
    </row>
    <row r="15" spans="1:34" ht="17.100000000000001" customHeight="1" x14ac:dyDescent="0.2">
      <c r="A15" s="16" t="s">
        <v>6</v>
      </c>
      <c r="B15" s="18">
        <f>[11]Maio!$C$5</f>
        <v>33.700000000000003</v>
      </c>
      <c r="C15" s="18">
        <f>[11]Maio!$C$6</f>
        <v>33.6</v>
      </c>
      <c r="D15" s="18">
        <f>[11]Maio!$C$7</f>
        <v>34.200000000000003</v>
      </c>
      <c r="E15" s="18">
        <f>[11]Maio!$C$8</f>
        <v>34.799999999999997</v>
      </c>
      <c r="F15" s="18">
        <f>[11]Maio!$C$9</f>
        <v>31.9</v>
      </c>
      <c r="G15" s="18">
        <f>[11]Maio!$C$10</f>
        <v>24.8</v>
      </c>
      <c r="H15" s="18">
        <f>[11]Maio!$C$11</f>
        <v>26.6</v>
      </c>
      <c r="I15" s="18">
        <f>[11]Maio!$C$12</f>
        <v>27.7</v>
      </c>
      <c r="J15" s="18">
        <f>[11]Maio!$C$13</f>
        <v>29.5</v>
      </c>
      <c r="K15" s="18">
        <f>[11]Maio!$C$14</f>
        <v>30.7</v>
      </c>
      <c r="L15" s="18">
        <f>[11]Maio!$C$15</f>
        <v>31.4</v>
      </c>
      <c r="M15" s="18">
        <f>[11]Maio!$C$16</f>
        <v>30.7</v>
      </c>
      <c r="N15" s="18">
        <f>[11]Maio!$C$17</f>
        <v>33.9</v>
      </c>
      <c r="O15" s="18">
        <f>[11]Maio!$C$18</f>
        <v>34.299999999999997</v>
      </c>
      <c r="P15" s="18">
        <f>[11]Maio!$C$19</f>
        <v>33.1</v>
      </c>
      <c r="Q15" s="18">
        <f>[11]Maio!$C$20</f>
        <v>31.9</v>
      </c>
      <c r="R15" s="18">
        <f>[11]Maio!$C$21</f>
        <v>30.9</v>
      </c>
      <c r="S15" s="18">
        <f>[11]Maio!$C$22</f>
        <v>32.4</v>
      </c>
      <c r="T15" s="18">
        <f>[11]Maio!$C$23</f>
        <v>33.1</v>
      </c>
      <c r="U15" s="18">
        <f>[11]Maio!$C$24</f>
        <v>33.1</v>
      </c>
      <c r="V15" s="18">
        <f>[11]Maio!$C$25</f>
        <v>32.1</v>
      </c>
      <c r="W15" s="18">
        <f>[11]Maio!$C$26</f>
        <v>31.9</v>
      </c>
      <c r="X15" s="18">
        <f>[11]Maio!$C$27</f>
        <v>28.3</v>
      </c>
      <c r="Y15" s="18">
        <f>[11]Maio!$C$28</f>
        <v>27.8</v>
      </c>
      <c r="Z15" s="18">
        <f>[11]Maio!$C$29</f>
        <v>26.9</v>
      </c>
      <c r="AA15" s="18">
        <f>[11]Maio!$C$30</f>
        <v>30.4</v>
      </c>
      <c r="AB15" s="18">
        <f>[11]Maio!$C$31</f>
        <v>33.4</v>
      </c>
      <c r="AC15" s="18">
        <f>[11]Maio!$C$32</f>
        <v>33</v>
      </c>
      <c r="AD15" s="18">
        <f>[11]Maio!$C$33</f>
        <v>32.9</v>
      </c>
      <c r="AE15" s="18">
        <f>[11]Maio!$C$34</f>
        <v>27.9</v>
      </c>
      <c r="AF15" s="18">
        <f>[11]Maio!$C$35</f>
        <v>30.2</v>
      </c>
      <c r="AG15" s="47">
        <f t="shared" si="1"/>
        <v>34.799999999999997</v>
      </c>
      <c r="AH15" s="49">
        <f t="shared" si="2"/>
        <v>31.196774193548382</v>
      </c>
    </row>
    <row r="16" spans="1:34" ht="17.100000000000001" customHeight="1" x14ac:dyDescent="0.2">
      <c r="A16" s="16" t="s">
        <v>7</v>
      </c>
      <c r="B16" s="18">
        <f>[12]Maio!$C$5</f>
        <v>30.9</v>
      </c>
      <c r="C16" s="18">
        <f>[12]Maio!$C$6</f>
        <v>31.3</v>
      </c>
      <c r="D16" s="18">
        <f>[12]Maio!$C$7</f>
        <v>32</v>
      </c>
      <c r="E16" s="18">
        <f>[12]Maio!$C$8</f>
        <v>32.200000000000003</v>
      </c>
      <c r="F16" s="18">
        <f>[12]Maio!$C$9</f>
        <v>22.1</v>
      </c>
      <c r="G16" s="18">
        <f>[12]Maio!$C$10</f>
        <v>23.4</v>
      </c>
      <c r="H16" s="18">
        <f>[12]Maio!$C$11</f>
        <v>23.5</v>
      </c>
      <c r="I16" s="18">
        <f>[12]Maio!$C$12</f>
        <v>23.4</v>
      </c>
      <c r="J16" s="18">
        <f>[12]Maio!$C$13</f>
        <v>25.4</v>
      </c>
      <c r="K16" s="18">
        <f>[12]Maio!$C$14</f>
        <v>26.5</v>
      </c>
      <c r="L16" s="18">
        <f>[12]Maio!$C$15</f>
        <v>29</v>
      </c>
      <c r="M16" s="18">
        <f>[12]Maio!$C$16</f>
        <v>30.2</v>
      </c>
      <c r="N16" s="18">
        <f>[12]Maio!$C$17</f>
        <v>28.1</v>
      </c>
      <c r="O16" s="18">
        <f>[12]Maio!$C$18</f>
        <v>24.3</v>
      </c>
      <c r="P16" s="18">
        <f>[12]Maio!$C$19</f>
        <v>30.1</v>
      </c>
      <c r="Q16" s="18">
        <f>[12]Maio!$C$20</f>
        <v>24.4</v>
      </c>
      <c r="R16" s="18">
        <f>[12]Maio!$C$21</f>
        <v>25.3</v>
      </c>
      <c r="S16" s="18">
        <f>[12]Maio!$C$22</f>
        <v>26.3</v>
      </c>
      <c r="T16" s="18">
        <f>[12]Maio!$C$23</f>
        <v>29</v>
      </c>
      <c r="U16" s="18">
        <f>[12]Maio!$C$24</f>
        <v>26</v>
      </c>
      <c r="V16" s="18">
        <f>[12]Maio!$C$25</f>
        <v>28.7</v>
      </c>
      <c r="W16" s="18">
        <f>[12]Maio!$C$26</f>
        <v>27.7</v>
      </c>
      <c r="X16" s="18">
        <f>[12]Maio!$C$27</f>
        <v>23.7</v>
      </c>
      <c r="Y16" s="18">
        <f>[12]Maio!$C$28</f>
        <v>21.1</v>
      </c>
      <c r="Z16" s="18">
        <f>[12]Maio!$C$29</f>
        <v>22.9</v>
      </c>
      <c r="AA16" s="18">
        <f>[12]Maio!$C$30</f>
        <v>24.6</v>
      </c>
      <c r="AB16" s="18">
        <f>[12]Maio!$C$31</f>
        <v>28.9</v>
      </c>
      <c r="AC16" s="18">
        <f>[12]Maio!$C$32</f>
        <v>28.8</v>
      </c>
      <c r="AD16" s="18">
        <f>[12]Maio!$C$33</f>
        <v>29.6</v>
      </c>
      <c r="AE16" s="18">
        <f>[12]Maio!$C$34</f>
        <v>25</v>
      </c>
      <c r="AF16" s="18">
        <f>[12]Maio!$C$35</f>
        <v>26.7</v>
      </c>
      <c r="AG16" s="47">
        <f t="shared" si="1"/>
        <v>32.200000000000003</v>
      </c>
      <c r="AH16" s="49">
        <f t="shared" si="2"/>
        <v>26.809677419354848</v>
      </c>
    </row>
    <row r="17" spans="1:34" ht="17.100000000000001" customHeight="1" x14ac:dyDescent="0.2">
      <c r="A17" s="16" t="s">
        <v>8</v>
      </c>
      <c r="B17" s="18">
        <f>[13]Maio!$C$5</f>
        <v>31.8</v>
      </c>
      <c r="C17" s="18">
        <f>[13]Maio!$C$6</f>
        <v>31.4</v>
      </c>
      <c r="D17" s="18">
        <f>[13]Maio!$C$7</f>
        <v>33.1</v>
      </c>
      <c r="E17" s="18">
        <f>[13]Maio!$C$8</f>
        <v>28.5</v>
      </c>
      <c r="F17" s="18">
        <f>[13]Maio!$C$9</f>
        <v>22.1</v>
      </c>
      <c r="G17" s="18">
        <f>[13]Maio!$C$10</f>
        <v>24.3</v>
      </c>
      <c r="H17" s="18">
        <f>[13]Maio!$C$11</f>
        <v>24.6</v>
      </c>
      <c r="I17" s="18">
        <f>[13]Maio!$C$12</f>
        <v>23.1</v>
      </c>
      <c r="J17" s="18">
        <f>[13]Maio!$C$13</f>
        <v>25.5</v>
      </c>
      <c r="K17" s="18">
        <f>[13]Maio!$C$14</f>
        <v>26.5</v>
      </c>
      <c r="L17" s="18">
        <f>[13]Maio!$C$15</f>
        <v>28.4</v>
      </c>
      <c r="M17" s="18">
        <f>[13]Maio!$C$16</f>
        <v>26.7</v>
      </c>
      <c r="N17" s="18">
        <f>[13]Maio!$C$17</f>
        <v>22.5</v>
      </c>
      <c r="O17" s="18">
        <f>[13]Maio!$C$18</f>
        <v>18.600000000000001</v>
      </c>
      <c r="P17" s="18">
        <f>[13]Maio!$C$19</f>
        <v>31.1</v>
      </c>
      <c r="Q17" s="18">
        <f>[13]Maio!$C$20</f>
        <v>25.2</v>
      </c>
      <c r="R17" s="18">
        <f>[13]Maio!$C$21</f>
        <v>24.5</v>
      </c>
      <c r="S17" s="18">
        <f>[13]Maio!$C$22</f>
        <v>25.6</v>
      </c>
      <c r="T17" s="18">
        <f>[13]Maio!$C$23</f>
        <v>26.5</v>
      </c>
      <c r="U17" s="18">
        <f>[13]Maio!$C$24</f>
        <v>27.9</v>
      </c>
      <c r="V17" s="18">
        <f>[13]Maio!$C$25</f>
        <v>28.1</v>
      </c>
      <c r="W17" s="18">
        <f>[13]Maio!$C$26</f>
        <v>26.3</v>
      </c>
      <c r="X17" s="18">
        <f>[13]Maio!$C$27</f>
        <v>21</v>
      </c>
      <c r="Y17" s="18">
        <f>[13]Maio!$C$28</f>
        <v>22.9</v>
      </c>
      <c r="Z17" s="18">
        <f>[13]Maio!$C$29</f>
        <v>23.2</v>
      </c>
      <c r="AA17" s="18">
        <f>[13]Maio!$C$30</f>
        <v>24.7</v>
      </c>
      <c r="AB17" s="18">
        <f>[13]Maio!$C$31</f>
        <v>27.1</v>
      </c>
      <c r="AC17" s="18">
        <f>[13]Maio!$C$32</f>
        <v>23.8</v>
      </c>
      <c r="AD17" s="18">
        <f>[13]Maio!$C$33</f>
        <v>30</v>
      </c>
      <c r="AE17" s="18">
        <f>[13]Maio!$C$34</f>
        <v>24.6</v>
      </c>
      <c r="AF17" s="18">
        <f>[13]Maio!$C$35</f>
        <v>24.8</v>
      </c>
      <c r="AG17" s="47">
        <f>MAX(B17:AF17)</f>
        <v>33.1</v>
      </c>
      <c r="AH17" s="49">
        <f>AVERAGE(B17:AF17)</f>
        <v>25.948387096774194</v>
      </c>
    </row>
    <row r="18" spans="1:34" ht="17.100000000000001" customHeight="1" x14ac:dyDescent="0.2">
      <c r="A18" s="16" t="s">
        <v>9</v>
      </c>
      <c r="B18" s="18">
        <f>[14]Maio!$C$5</f>
        <v>32.6</v>
      </c>
      <c r="C18" s="18">
        <f>[14]Maio!$C$6</f>
        <v>33.1</v>
      </c>
      <c r="D18" s="18">
        <f>[14]Maio!$C$7</f>
        <v>34</v>
      </c>
      <c r="E18" s="18">
        <f>[14]Maio!$C$8</f>
        <v>33.299999999999997</v>
      </c>
      <c r="F18" s="18">
        <f>[14]Maio!$C$9</f>
        <v>25.3</v>
      </c>
      <c r="G18" s="18">
        <f>[14]Maio!$C$10</f>
        <v>25.2</v>
      </c>
      <c r="H18" s="18">
        <f>[14]Maio!$C$11</f>
        <v>24.5</v>
      </c>
      <c r="I18" s="18">
        <f>[14]Maio!$C$12</f>
        <v>25.1</v>
      </c>
      <c r="J18" s="18">
        <f>[14]Maio!$C$13</f>
        <v>27.3</v>
      </c>
      <c r="K18" s="18">
        <f>[14]Maio!$C$14</f>
        <v>28.8</v>
      </c>
      <c r="L18" s="18">
        <f>[14]Maio!$C$15</f>
        <v>31.1</v>
      </c>
      <c r="M18" s="18">
        <f>[14]Maio!$C$16</f>
        <v>32.799999999999997</v>
      </c>
      <c r="N18" s="18">
        <f>[14]Maio!$C$17</f>
        <v>31.3</v>
      </c>
      <c r="O18" s="18">
        <f>[14]Maio!$C$18</f>
        <v>22.5</v>
      </c>
      <c r="P18" s="18">
        <f>[14]Maio!$C$19</f>
        <v>32.799999999999997</v>
      </c>
      <c r="Q18" s="18">
        <f>[14]Maio!$C$20</f>
        <v>25.3</v>
      </c>
      <c r="R18" s="18">
        <f>[14]Maio!$C$21</f>
        <v>26.7</v>
      </c>
      <c r="S18" s="18">
        <f>[14]Maio!$C$22</f>
        <v>27.3</v>
      </c>
      <c r="T18" s="18">
        <f>[14]Maio!$C$23</f>
        <v>30.3</v>
      </c>
      <c r="U18" s="18">
        <f>[14]Maio!$C$24</f>
        <v>30.5</v>
      </c>
      <c r="V18" s="18">
        <f>[14]Maio!$C$25</f>
        <v>30.8</v>
      </c>
      <c r="W18" s="18">
        <f>[14]Maio!$C$26</f>
        <v>28.3</v>
      </c>
      <c r="X18" s="18">
        <f>[14]Maio!$C$27</f>
        <v>25.7</v>
      </c>
      <c r="Y18" s="18">
        <f>[14]Maio!$C$28</f>
        <v>21.7</v>
      </c>
      <c r="Z18" s="18">
        <f>[14]Maio!$C$29</f>
        <v>23.8</v>
      </c>
      <c r="AA18" s="18">
        <f>[14]Maio!$C$30</f>
        <v>26.7</v>
      </c>
      <c r="AB18" s="18">
        <f>[14]Maio!$C$31</f>
        <v>28.8</v>
      </c>
      <c r="AC18" s="18">
        <f>[14]Maio!$C$32</f>
        <v>29.8</v>
      </c>
      <c r="AD18" s="18">
        <f>[14]Maio!$C$33</f>
        <v>30.7</v>
      </c>
      <c r="AE18" s="18">
        <f>[14]Maio!$C$34</f>
        <v>24.9</v>
      </c>
      <c r="AF18" s="18">
        <f>[14]Maio!$C$35</f>
        <v>26.9</v>
      </c>
      <c r="AG18" s="47">
        <f>MAX(B18:AF18)</f>
        <v>34</v>
      </c>
      <c r="AH18" s="49">
        <f>AVERAGE(B18:AF18)</f>
        <v>28.319354838709675</v>
      </c>
    </row>
    <row r="19" spans="1:34" ht="17.100000000000001" customHeight="1" x14ac:dyDescent="0.2">
      <c r="A19" s="16" t="s">
        <v>50</v>
      </c>
      <c r="B19" s="18">
        <f>[15]Maio!$C$5</f>
        <v>32.5</v>
      </c>
      <c r="C19" s="18">
        <f>[15]Maio!$C$6</f>
        <v>33.6</v>
      </c>
      <c r="D19" s="18">
        <f>[15]Maio!$C$7</f>
        <v>33.1</v>
      </c>
      <c r="E19" s="18">
        <f>[15]Maio!$C$8</f>
        <v>33</v>
      </c>
      <c r="F19" s="18">
        <f>[15]Maio!$C$9</f>
        <v>24.8</v>
      </c>
      <c r="G19" s="18">
        <f>[15]Maio!$C$10</f>
        <v>26.6</v>
      </c>
      <c r="H19" s="18">
        <f>[15]Maio!$C$11</f>
        <v>27.1</v>
      </c>
      <c r="I19" s="18">
        <f>[15]Maio!$C$12</f>
        <v>26.2</v>
      </c>
      <c r="J19" s="18">
        <f>[15]Maio!$C$13</f>
        <v>28.6</v>
      </c>
      <c r="K19" s="18">
        <f>[15]Maio!$C$14</f>
        <v>29.5</v>
      </c>
      <c r="L19" s="18">
        <f>[15]Maio!$C$15</f>
        <v>32</v>
      </c>
      <c r="M19" s="18">
        <f>[15]Maio!$C$16</f>
        <v>29.7</v>
      </c>
      <c r="N19" s="18">
        <f>[15]Maio!$C$17</f>
        <v>30.9</v>
      </c>
      <c r="O19" s="18">
        <f>[15]Maio!$C$18</f>
        <v>31.1</v>
      </c>
      <c r="P19" s="18">
        <f>[15]Maio!$C$19</f>
        <v>31.5</v>
      </c>
      <c r="Q19" s="18">
        <f>[15]Maio!$C$20</f>
        <v>26.3</v>
      </c>
      <c r="R19" s="18">
        <f>[15]Maio!$C$21</f>
        <v>26.5</v>
      </c>
      <c r="S19" s="18">
        <f>[15]Maio!$C$22</f>
        <v>30.2</v>
      </c>
      <c r="T19" s="18">
        <f>[15]Maio!$C$23</f>
        <v>30.3</v>
      </c>
      <c r="U19" s="18">
        <f>[15]Maio!$C$24</f>
        <v>26.1</v>
      </c>
      <c r="V19" s="18">
        <f>[15]Maio!$C$25</f>
        <v>29.4</v>
      </c>
      <c r="W19" s="18">
        <f>[15]Maio!$C$26</f>
        <v>26.8</v>
      </c>
      <c r="X19" s="18">
        <f>[15]Maio!$C$27</f>
        <v>25.4</v>
      </c>
      <c r="Y19" s="18">
        <f>[15]Maio!$C$28</f>
        <v>21.4</v>
      </c>
      <c r="Z19" s="18">
        <f>[15]Maio!$C$29</f>
        <v>24.8</v>
      </c>
      <c r="AA19" s="18">
        <f>[15]Maio!$C$30</f>
        <v>27.5</v>
      </c>
      <c r="AB19" s="18">
        <f>[15]Maio!$C$31</f>
        <v>29.8</v>
      </c>
      <c r="AC19" s="18">
        <f>[15]Maio!$C$32</f>
        <v>30.5</v>
      </c>
      <c r="AD19" s="18">
        <f>[15]Maio!$C$33</f>
        <v>29.8</v>
      </c>
      <c r="AE19" s="18">
        <f>[15]Maio!$C$34</f>
        <v>25.8</v>
      </c>
      <c r="AF19" s="18">
        <f>[15]Maio!$C$35</f>
        <v>28</v>
      </c>
      <c r="AG19" s="47">
        <f>MAX(B19:AF19)</f>
        <v>33.6</v>
      </c>
      <c r="AH19" s="49">
        <f>AVERAGE(B19:AF19)</f>
        <v>28.670967741935474</v>
      </c>
    </row>
    <row r="20" spans="1:34" ht="17.100000000000001" customHeight="1" x14ac:dyDescent="0.2">
      <c r="A20" s="16" t="s">
        <v>10</v>
      </c>
      <c r="B20" s="18">
        <f>[16]Maio!$C$5</f>
        <v>31.8</v>
      </c>
      <c r="C20" s="18">
        <f>[16]Maio!$C$6</f>
        <v>32.799999999999997</v>
      </c>
      <c r="D20" s="18">
        <f>[16]Maio!$C$7</f>
        <v>33.4</v>
      </c>
      <c r="E20" s="18">
        <f>[16]Maio!$C$8</f>
        <v>32.9</v>
      </c>
      <c r="F20" s="18">
        <f>[16]Maio!$C$9</f>
        <v>22.2</v>
      </c>
      <c r="G20" s="18">
        <f>[16]Maio!$C$10</f>
        <v>24</v>
      </c>
      <c r="H20" s="18">
        <f>[16]Maio!$C$11</f>
        <v>24.6</v>
      </c>
      <c r="I20" s="18">
        <f>[16]Maio!$C$12</f>
        <v>24.8</v>
      </c>
      <c r="J20" s="18">
        <f>[16]Maio!$C$13</f>
        <v>27</v>
      </c>
      <c r="K20" s="18">
        <f>[16]Maio!$C$14</f>
        <v>28.1</v>
      </c>
      <c r="L20" s="18">
        <f>[16]Maio!$C$15</f>
        <v>30.2</v>
      </c>
      <c r="M20" s="18">
        <f>[16]Maio!$C$16</f>
        <v>28.9</v>
      </c>
      <c r="N20" s="18">
        <f>[16]Maio!$C$17</f>
        <v>26.5</v>
      </c>
      <c r="O20" s="18">
        <f>[16]Maio!$C$18</f>
        <v>22.7</v>
      </c>
      <c r="P20" s="18">
        <f>[16]Maio!$C$19</f>
        <v>30.1</v>
      </c>
      <c r="Q20" s="18">
        <f>[16]Maio!$C$20</f>
        <v>25.2</v>
      </c>
      <c r="R20" s="18">
        <f>[16]Maio!$C$21</f>
        <v>24.3</v>
      </c>
      <c r="S20" s="18">
        <f>[16]Maio!$C$22</f>
        <v>27.1</v>
      </c>
      <c r="T20" s="18">
        <f>[16]Maio!$C$23</f>
        <v>29.8</v>
      </c>
      <c r="U20" s="18">
        <f>[16]Maio!$C$24</f>
        <v>28</v>
      </c>
      <c r="V20" s="18">
        <f>[16]Maio!$C$25</f>
        <v>28.8</v>
      </c>
      <c r="W20" s="18">
        <f>[16]Maio!$C$26</f>
        <v>27.5</v>
      </c>
      <c r="X20" s="18">
        <f>[16]Maio!$C$27</f>
        <v>23</v>
      </c>
      <c r="Y20" s="18">
        <f>[16]Maio!$C$28</f>
        <v>22</v>
      </c>
      <c r="Z20" s="18">
        <f>[16]Maio!$C$29</f>
        <v>23.5</v>
      </c>
      <c r="AA20" s="18">
        <f>[16]Maio!$C$30</f>
        <v>25.4</v>
      </c>
      <c r="AB20" s="18">
        <f>[16]Maio!$C$31</f>
        <v>29</v>
      </c>
      <c r="AC20" s="18">
        <f>[16]Maio!$C$32</f>
        <v>30.1</v>
      </c>
      <c r="AD20" s="18">
        <f>[16]Maio!$C$33</f>
        <v>30.7</v>
      </c>
      <c r="AE20" s="18">
        <f>[16]Maio!$C$34</f>
        <v>23.7</v>
      </c>
      <c r="AF20" s="18">
        <f>[16]Maio!$C$35</f>
        <v>26.8</v>
      </c>
      <c r="AG20" s="47">
        <f t="shared" ref="AG20:AG30" si="7">MAX(B20:AF20)</f>
        <v>33.4</v>
      </c>
      <c r="AH20" s="49">
        <f t="shared" ref="AH20:AH30" si="8">AVERAGE(B20:AF20)</f>
        <v>27.254838709677419</v>
      </c>
    </row>
    <row r="21" spans="1:34" ht="17.100000000000001" customHeight="1" x14ac:dyDescent="0.2">
      <c r="A21" s="16" t="s">
        <v>11</v>
      </c>
      <c r="B21" s="18">
        <f>[17]Maio!$C$5</f>
        <v>32.700000000000003</v>
      </c>
      <c r="C21" s="18">
        <f>[17]Maio!$C$6</f>
        <v>33.200000000000003</v>
      </c>
      <c r="D21" s="18">
        <f>[17]Maio!$C$7</f>
        <v>33.4</v>
      </c>
      <c r="E21" s="18">
        <f>[17]Maio!$C$8</f>
        <v>32.700000000000003</v>
      </c>
      <c r="F21" s="18">
        <f>[17]Maio!$C$9</f>
        <v>24.6</v>
      </c>
      <c r="G21" s="18">
        <f>[17]Maio!$C$10</f>
        <v>24</v>
      </c>
      <c r="H21" s="18">
        <f>[17]Maio!$C$11</f>
        <v>24.7</v>
      </c>
      <c r="I21" s="18">
        <f>[17]Maio!$C$12</f>
        <v>23.9</v>
      </c>
      <c r="J21" s="18">
        <f>[17]Maio!$C$13</f>
        <v>26.6</v>
      </c>
      <c r="K21" s="18">
        <f>[17]Maio!$C$14</f>
        <v>28.7</v>
      </c>
      <c r="L21" s="18">
        <f>[17]Maio!$C$15</f>
        <v>30.1</v>
      </c>
      <c r="M21" s="18">
        <f>[17]Maio!$C$16</f>
        <v>31.9</v>
      </c>
      <c r="N21" s="18">
        <f>[17]Maio!$C$17</f>
        <v>31</v>
      </c>
      <c r="O21" s="18">
        <f>[17]Maio!$C$18</f>
        <v>28</v>
      </c>
      <c r="P21" s="18">
        <f>[17]Maio!$C$19</f>
        <v>31.3</v>
      </c>
      <c r="Q21" s="18">
        <f>[17]Maio!$C$20</f>
        <v>24.8</v>
      </c>
      <c r="R21" s="18">
        <f>[17]Maio!$C$21</f>
        <v>25.7</v>
      </c>
      <c r="S21" s="18">
        <f>[17]Maio!$C$22</f>
        <v>28.3</v>
      </c>
      <c r="T21" s="18">
        <f>[17]Maio!$C$23</f>
        <v>30.5</v>
      </c>
      <c r="U21" s="18">
        <f>[17]Maio!$C$24</f>
        <v>28.4</v>
      </c>
      <c r="V21" s="18">
        <f>[17]Maio!$C$25</f>
        <v>30.3</v>
      </c>
      <c r="W21" s="18">
        <f>[17]Maio!$C$26</f>
        <v>28.3</v>
      </c>
      <c r="X21" s="18">
        <f>[17]Maio!$C$27</f>
        <v>26.1</v>
      </c>
      <c r="Y21" s="18">
        <f>[17]Maio!$C$28</f>
        <v>23.2</v>
      </c>
      <c r="Z21" s="18">
        <f>[17]Maio!$C$29</f>
        <v>22.6</v>
      </c>
      <c r="AA21" s="18">
        <f>[17]Maio!$C$30</f>
        <v>26.5</v>
      </c>
      <c r="AB21" s="18">
        <f>[17]Maio!$C$31</f>
        <v>29.5</v>
      </c>
      <c r="AC21" s="18">
        <f>[17]Maio!$C$32</f>
        <v>29.5</v>
      </c>
      <c r="AD21" s="18">
        <f>[17]Maio!$C$33</f>
        <v>30.5</v>
      </c>
      <c r="AE21" s="18">
        <f>[17]Maio!$C$34</f>
        <v>24.6</v>
      </c>
      <c r="AF21" s="18">
        <f>[17]Maio!$C$35</f>
        <v>28.3</v>
      </c>
      <c r="AG21" s="47">
        <f t="shared" si="7"/>
        <v>33.4</v>
      </c>
      <c r="AH21" s="49">
        <f t="shared" si="8"/>
        <v>28.190322580645162</v>
      </c>
    </row>
    <row r="22" spans="1:34" ht="17.100000000000001" customHeight="1" x14ac:dyDescent="0.2">
      <c r="A22" s="16" t="s">
        <v>12</v>
      </c>
      <c r="B22" s="18">
        <f>[18]Maio!$C$5</f>
        <v>32.9</v>
      </c>
      <c r="C22" s="18">
        <f>[18]Maio!$C$6</f>
        <v>33.6</v>
      </c>
      <c r="D22" s="18">
        <f>[18]Maio!$C$7</f>
        <v>33.700000000000003</v>
      </c>
      <c r="E22" s="18">
        <f>[18]Maio!$C$8</f>
        <v>32.700000000000003</v>
      </c>
      <c r="F22" s="18">
        <f>[18]Maio!$C$9</f>
        <v>24.9</v>
      </c>
      <c r="G22" s="18">
        <f>[18]Maio!$C$10</f>
        <v>26.2</v>
      </c>
      <c r="H22" s="18">
        <f>[18]Maio!$C$11</f>
        <v>26.3</v>
      </c>
      <c r="I22" s="18">
        <f>[18]Maio!$C$12</f>
        <v>26.3</v>
      </c>
      <c r="J22" s="18">
        <f>[18]Maio!$C$13</f>
        <v>29</v>
      </c>
      <c r="K22" s="18">
        <f>[18]Maio!$C$14</f>
        <v>30.2</v>
      </c>
      <c r="L22" s="18">
        <f>[18]Maio!$C$15</f>
        <v>32.1</v>
      </c>
      <c r="M22" s="18">
        <f>[18]Maio!$C$16</f>
        <v>30.8</v>
      </c>
      <c r="N22" s="18">
        <f>[18]Maio!$C$17</f>
        <v>31.9</v>
      </c>
      <c r="O22" s="18">
        <f>[18]Maio!$C$18</f>
        <v>32.4</v>
      </c>
      <c r="P22" s="18">
        <f>[18]Maio!$C$19</f>
        <v>32.1</v>
      </c>
      <c r="Q22" s="18">
        <f>[18]Maio!$C$20</f>
        <v>26.5</v>
      </c>
      <c r="R22" s="18">
        <f>[18]Maio!$C$21</f>
        <v>25.5</v>
      </c>
      <c r="S22" s="18">
        <f>[18]Maio!$C$22</f>
        <v>30.1</v>
      </c>
      <c r="T22" s="18">
        <f>[18]Maio!$C$23</f>
        <v>30.7</v>
      </c>
      <c r="U22" s="18">
        <f>[18]Maio!$C$24</f>
        <v>30.1</v>
      </c>
      <c r="V22" s="18">
        <f>[18]Maio!$C$25</f>
        <v>28.7</v>
      </c>
      <c r="W22" s="18">
        <f>[18]Maio!$C$26</f>
        <v>26.9</v>
      </c>
      <c r="X22" s="18">
        <f>[18]Maio!$C$27</f>
        <v>27.2</v>
      </c>
      <c r="Y22" s="18">
        <f>[18]Maio!$C$28</f>
        <v>25.5</v>
      </c>
      <c r="Z22" s="18">
        <f>[18]Maio!$C$29</f>
        <v>25.4</v>
      </c>
      <c r="AA22" s="18">
        <f>[18]Maio!$C$30</f>
        <v>27.8</v>
      </c>
      <c r="AB22" s="18">
        <f>[18]Maio!$C$31</f>
        <v>30</v>
      </c>
      <c r="AC22" s="18">
        <f>[18]Maio!$C$32</f>
        <v>31.1</v>
      </c>
      <c r="AD22" s="18">
        <f>[18]Maio!$C$33</f>
        <v>31.1</v>
      </c>
      <c r="AE22" s="18">
        <f>[18]Maio!$C$34</f>
        <v>25.2</v>
      </c>
      <c r="AF22" s="18">
        <f>[18]Maio!$C$35</f>
        <v>28.4</v>
      </c>
      <c r="AG22" s="47">
        <f t="shared" si="7"/>
        <v>33.700000000000003</v>
      </c>
      <c r="AH22" s="49">
        <f t="shared" si="8"/>
        <v>29.20322580645162</v>
      </c>
    </row>
    <row r="23" spans="1:34" ht="17.100000000000001" customHeight="1" x14ac:dyDescent="0.2">
      <c r="A23" s="16" t="s">
        <v>13</v>
      </c>
      <c r="B23" s="18">
        <f>[19]Maio!$C$5</f>
        <v>34.5</v>
      </c>
      <c r="C23" s="18">
        <f>[19]Maio!$C$6</f>
        <v>35.200000000000003</v>
      </c>
      <c r="D23" s="18">
        <f>[19]Maio!$C$7</f>
        <v>35.1</v>
      </c>
      <c r="E23" s="18">
        <f>[19]Maio!$C$8</f>
        <v>34.9</v>
      </c>
      <c r="F23" s="18">
        <f>[19]Maio!$C$9</f>
        <v>24.5</v>
      </c>
      <c r="G23" s="18">
        <f>[19]Maio!$C$10</f>
        <v>27.1</v>
      </c>
      <c r="H23" s="18">
        <f>[19]Maio!$C$11</f>
        <v>27.4</v>
      </c>
      <c r="I23" s="18">
        <f>[19]Maio!$C$12</f>
        <v>28.5</v>
      </c>
      <c r="J23" s="18">
        <f>[19]Maio!$C$13</f>
        <v>32.5</v>
      </c>
      <c r="K23" s="18">
        <f>[19]Maio!$C$14</f>
        <v>33.200000000000003</v>
      </c>
      <c r="L23" s="18">
        <f>[19]Maio!$C$15</f>
        <v>33.799999999999997</v>
      </c>
      <c r="M23" s="18">
        <f>[19]Maio!$C$16</f>
        <v>32.5</v>
      </c>
      <c r="N23" s="18">
        <f>[19]Maio!$C$17</f>
        <v>33.9</v>
      </c>
      <c r="O23" s="18">
        <f>[19]Maio!$C$18</f>
        <v>33.299999999999997</v>
      </c>
      <c r="P23" s="18">
        <f>[19]Maio!$C$19</f>
        <v>33.1</v>
      </c>
      <c r="Q23" s="18">
        <f>[19]Maio!$C$20</f>
        <v>24.9</v>
      </c>
      <c r="R23" s="18">
        <f>[19]Maio!$C$21</f>
        <v>25</v>
      </c>
      <c r="S23" s="18">
        <f>[19]Maio!$C$22</f>
        <v>31</v>
      </c>
      <c r="T23" s="18">
        <f>[19]Maio!$C$23</f>
        <v>32.799999999999997</v>
      </c>
      <c r="U23" s="18">
        <f>[19]Maio!$C$24</f>
        <v>24.3</v>
      </c>
      <c r="V23" s="18">
        <f>[19]Maio!$C$25</f>
        <v>24.8</v>
      </c>
      <c r="W23" s="18">
        <f>[19]Maio!$C$26</f>
        <v>28.8</v>
      </c>
      <c r="X23" s="18">
        <f>[19]Maio!$C$27</f>
        <v>26.2</v>
      </c>
      <c r="Y23" s="18">
        <f>[19]Maio!$C$28</f>
        <v>22.9</v>
      </c>
      <c r="Z23" s="18">
        <f>[19]Maio!$C$29</f>
        <v>25.1</v>
      </c>
      <c r="AA23" s="18">
        <f>[19]Maio!$C$30</f>
        <v>29.4</v>
      </c>
      <c r="AB23" s="18">
        <f>[19]Maio!$C$31</f>
        <v>31.9</v>
      </c>
      <c r="AC23" s="18">
        <f>[19]Maio!$C$32</f>
        <v>32.200000000000003</v>
      </c>
      <c r="AD23" s="18">
        <f>[19]Maio!$C$33</f>
        <v>32.9</v>
      </c>
      <c r="AE23" s="18">
        <f>[19]Maio!$C$34</f>
        <v>27.9</v>
      </c>
      <c r="AF23" s="18">
        <f>[19]Maio!$C$35</f>
        <v>29.7</v>
      </c>
      <c r="AG23" s="47">
        <f t="shared" si="7"/>
        <v>35.200000000000003</v>
      </c>
      <c r="AH23" s="49">
        <f t="shared" si="8"/>
        <v>29.977419354838709</v>
      </c>
    </row>
    <row r="24" spans="1:34" ht="17.100000000000001" customHeight="1" x14ac:dyDescent="0.2">
      <c r="A24" s="16" t="s">
        <v>14</v>
      </c>
      <c r="B24" s="18">
        <f>[20]Maio!$C$5</f>
        <v>32.200000000000003</v>
      </c>
      <c r="C24" s="18">
        <f>[20]Maio!$C$6</f>
        <v>32.299999999999997</v>
      </c>
      <c r="D24" s="18">
        <f>[20]Maio!$C$7</f>
        <v>32.799999999999997</v>
      </c>
      <c r="E24" s="18">
        <f>[20]Maio!$C$8</f>
        <v>32.9</v>
      </c>
      <c r="F24" s="18">
        <f>[20]Maio!$C$9</f>
        <v>32.4</v>
      </c>
      <c r="G24" s="18">
        <f>[20]Maio!$C$10</f>
        <v>25.2</v>
      </c>
      <c r="H24" s="18">
        <f>[20]Maio!$C$11</f>
        <v>26.8</v>
      </c>
      <c r="I24" s="18">
        <f>[20]Maio!$C$12</f>
        <v>26.2</v>
      </c>
      <c r="J24" s="18">
        <f>[20]Maio!$C$13</f>
        <v>27.9</v>
      </c>
      <c r="K24" s="18">
        <f>[20]Maio!$C$14</f>
        <v>30</v>
      </c>
      <c r="L24" s="18">
        <f>[20]Maio!$C$15</f>
        <v>32.200000000000003</v>
      </c>
      <c r="M24" s="18">
        <f>[20]Maio!$C$16</f>
        <v>31.1</v>
      </c>
      <c r="N24" s="18">
        <f>[20]Maio!$C$17</f>
        <v>31.6</v>
      </c>
      <c r="O24" s="18">
        <f>[20]Maio!$C$18</f>
        <v>32.6</v>
      </c>
      <c r="P24" s="18">
        <f>[20]Maio!$C$19</f>
        <v>32.700000000000003</v>
      </c>
      <c r="Q24" s="18">
        <f>[20]Maio!$C$20</f>
        <v>32.4</v>
      </c>
      <c r="R24" s="18">
        <f>[20]Maio!$C$21</f>
        <v>30.8</v>
      </c>
      <c r="S24" s="18">
        <f>[20]Maio!$C$22</f>
        <v>30.9</v>
      </c>
      <c r="T24" s="18">
        <f>[20]Maio!$C$23</f>
        <v>32</v>
      </c>
      <c r="U24" s="18">
        <f>[20]Maio!$C$24</f>
        <v>31.5</v>
      </c>
      <c r="V24" s="18">
        <f>[20]Maio!$C$25</f>
        <v>31.6</v>
      </c>
      <c r="W24" s="18">
        <f>[20]Maio!$C$26</f>
        <v>32.6</v>
      </c>
      <c r="X24" s="18">
        <f>[20]Maio!$C$27</f>
        <v>29.8</v>
      </c>
      <c r="Y24" s="18">
        <f>[20]Maio!$C$28</f>
        <v>27.4</v>
      </c>
      <c r="Z24" s="18">
        <f>[20]Maio!$C$29</f>
        <v>26.1</v>
      </c>
      <c r="AA24" s="18">
        <f>[20]Maio!$C$30</f>
        <v>28.8</v>
      </c>
      <c r="AB24" s="18">
        <f>[20]Maio!$C$31</f>
        <v>31.7</v>
      </c>
      <c r="AC24" s="18">
        <f>[20]Maio!$C$32</f>
        <v>33.4</v>
      </c>
      <c r="AD24" s="18">
        <f>[20]Maio!$C$33</f>
        <v>32.700000000000003</v>
      </c>
      <c r="AE24" s="18">
        <f>[20]Maio!$C$34</f>
        <v>25.7</v>
      </c>
      <c r="AF24" s="18">
        <f>[20]Maio!$C$35</f>
        <v>27.8</v>
      </c>
      <c r="AG24" s="47">
        <f t="shared" si="7"/>
        <v>33.4</v>
      </c>
      <c r="AH24" s="49">
        <f t="shared" si="8"/>
        <v>30.454838709677421</v>
      </c>
    </row>
    <row r="25" spans="1:34" ht="17.100000000000001" customHeight="1" x14ac:dyDescent="0.2">
      <c r="A25" s="16" t="s">
        <v>15</v>
      </c>
      <c r="B25" s="18">
        <f>[21]Maio!$C$5</f>
        <v>30</v>
      </c>
      <c r="C25" s="18">
        <f>[21]Maio!$C$6</f>
        <v>30.9</v>
      </c>
      <c r="D25" s="18">
        <f>[21]Maio!$C$7</f>
        <v>31.3</v>
      </c>
      <c r="E25" s="18">
        <f>[21]Maio!$C$8</f>
        <v>30.3</v>
      </c>
      <c r="F25" s="18">
        <f>[21]Maio!$C$9</f>
        <v>20.399999999999999</v>
      </c>
      <c r="G25" s="18">
        <f>[21]Maio!$C$10</f>
        <v>23.2</v>
      </c>
      <c r="H25" s="18">
        <f>[21]Maio!$C$11</f>
        <v>22.3</v>
      </c>
      <c r="I25" s="18">
        <f>[21]Maio!$C$12</f>
        <v>23.2</v>
      </c>
      <c r="J25" s="18">
        <f>[21]Maio!$C$13</f>
        <v>24.8</v>
      </c>
      <c r="K25" s="18">
        <f>[21]Maio!$C$14</f>
        <v>25.5</v>
      </c>
      <c r="L25" s="18">
        <f>[21]Maio!$C$15</f>
        <v>28.7</v>
      </c>
      <c r="M25" s="18">
        <f>[21]Maio!$C$16</f>
        <v>25.5</v>
      </c>
      <c r="N25" s="18">
        <f>[21]Maio!$C$17</f>
        <v>23.5</v>
      </c>
      <c r="O25" s="18">
        <f>[21]Maio!$C$18</f>
        <v>22.7</v>
      </c>
      <c r="P25" s="18">
        <f>[21]Maio!$C$19</f>
        <v>29.1</v>
      </c>
      <c r="Q25" s="18">
        <f>[21]Maio!$C$20</f>
        <v>24.8</v>
      </c>
      <c r="R25" s="18">
        <f>[21]Maio!$C$21</f>
        <v>24.4</v>
      </c>
      <c r="S25" s="18">
        <f>[21]Maio!$C$22</f>
        <v>24.4</v>
      </c>
      <c r="T25" s="18">
        <f>[21]Maio!$C$23</f>
        <v>27.3</v>
      </c>
      <c r="U25" s="18">
        <f>[21]Maio!$C$24</f>
        <v>25.1</v>
      </c>
      <c r="V25" s="18">
        <f>[21]Maio!$C$25</f>
        <v>26.4</v>
      </c>
      <c r="W25" s="18">
        <f>[21]Maio!$C$26</f>
        <v>24</v>
      </c>
      <c r="X25" s="18">
        <f>[21]Maio!$C$27</f>
        <v>21.9</v>
      </c>
      <c r="Y25" s="18">
        <f>[21]Maio!$C$28</f>
        <v>17.5</v>
      </c>
      <c r="Z25" s="18">
        <f>[21]Maio!$C$29</f>
        <v>21</v>
      </c>
      <c r="AA25" s="18">
        <f>[21]Maio!$C$30</f>
        <v>22.3</v>
      </c>
      <c r="AB25" s="18">
        <f>[21]Maio!$C$31</f>
        <v>26.6</v>
      </c>
      <c r="AC25" s="18">
        <f>[21]Maio!$C$32</f>
        <v>27.8</v>
      </c>
      <c r="AD25" s="18">
        <f>[21]Maio!$C$33</f>
        <v>26.9</v>
      </c>
      <c r="AE25" s="18">
        <f>[21]Maio!$C$34</f>
        <v>22.6</v>
      </c>
      <c r="AF25" s="18">
        <f>[21]Maio!$C$35</f>
        <v>24.4</v>
      </c>
      <c r="AG25" s="47">
        <f t="shared" si="7"/>
        <v>31.3</v>
      </c>
      <c r="AH25" s="49">
        <f t="shared" si="8"/>
        <v>25.122580645161285</v>
      </c>
    </row>
    <row r="26" spans="1:34" ht="17.100000000000001" customHeight="1" x14ac:dyDescent="0.2">
      <c r="A26" s="16" t="s">
        <v>16</v>
      </c>
      <c r="B26" s="18">
        <f>[22]Maio!$C$5</f>
        <v>33.9</v>
      </c>
      <c r="C26" s="18">
        <f>[22]Maio!$C$6</f>
        <v>34.9</v>
      </c>
      <c r="D26" s="18">
        <f>[22]Maio!$C$7</f>
        <v>34.9</v>
      </c>
      <c r="E26" s="18">
        <f>[22]Maio!$C$8</f>
        <v>34.299999999999997</v>
      </c>
      <c r="F26" s="18">
        <f>[22]Maio!$C$9</f>
        <v>28.2</v>
      </c>
      <c r="G26" s="18">
        <f>[22]Maio!$C$10</f>
        <v>26.6</v>
      </c>
      <c r="H26" s="18">
        <f>[22]Maio!$C$11</f>
        <v>26.5</v>
      </c>
      <c r="I26" s="18">
        <f>[22]Maio!$C$12</f>
        <v>26.4</v>
      </c>
      <c r="J26" s="18">
        <f>[22]Maio!$C$13</f>
        <v>29.6</v>
      </c>
      <c r="K26" s="18">
        <f>[22]Maio!$C$14</f>
        <v>31.5</v>
      </c>
      <c r="L26" s="18">
        <f>[22]Maio!$C$15</f>
        <v>32.799999999999997</v>
      </c>
      <c r="M26" s="18">
        <f>[22]Maio!$C$16</f>
        <v>28.6</v>
      </c>
      <c r="N26" s="18">
        <f>[22]Maio!$C$17</f>
        <v>31.9</v>
      </c>
      <c r="O26" s="18">
        <f>[22]Maio!$C$18</f>
        <v>32.5</v>
      </c>
      <c r="P26" s="18">
        <f>[22]Maio!$C$19</f>
        <v>32.700000000000003</v>
      </c>
      <c r="Q26" s="18">
        <f>[22]Maio!$C$20</f>
        <v>29.2</v>
      </c>
      <c r="R26" s="18">
        <f>[22]Maio!$C$21</f>
        <v>22.1</v>
      </c>
      <c r="S26" s="18">
        <f>[22]Maio!$C$22</f>
        <v>28</v>
      </c>
      <c r="T26" s="18">
        <f>[22]Maio!$C$23</f>
        <v>31.5</v>
      </c>
      <c r="U26" s="18">
        <f>[22]Maio!$C$24</f>
        <v>23.7</v>
      </c>
      <c r="V26" s="18">
        <f>[22]Maio!$C$25</f>
        <v>23.4</v>
      </c>
      <c r="W26" s="18">
        <f>[22]Maio!$C$26</f>
        <v>27.4</v>
      </c>
      <c r="X26" s="18">
        <f>[22]Maio!$C$27</f>
        <v>20.9</v>
      </c>
      <c r="Y26" s="18">
        <f>[22]Maio!$C$28</f>
        <v>20.399999999999999</v>
      </c>
      <c r="Z26" s="18">
        <f>[22]Maio!$C$29</f>
        <v>22.7</v>
      </c>
      <c r="AA26" s="18">
        <f>[22]Maio!$C$30</f>
        <v>26.8</v>
      </c>
      <c r="AB26" s="18">
        <f>[22]Maio!$C$31</f>
        <v>29.3</v>
      </c>
      <c r="AC26" s="18">
        <f>[22]Maio!$C$32</f>
        <v>30.7</v>
      </c>
      <c r="AD26" s="18">
        <f>[22]Maio!$C$33</f>
        <v>31.5</v>
      </c>
      <c r="AE26" s="18">
        <f>[22]Maio!$C$34</f>
        <v>27.3</v>
      </c>
      <c r="AF26" s="18">
        <f>[22]Maio!$C$35</f>
        <v>29</v>
      </c>
      <c r="AG26" s="47">
        <f t="shared" si="7"/>
        <v>34.9</v>
      </c>
      <c r="AH26" s="49">
        <f t="shared" si="8"/>
        <v>28.683870967741932</v>
      </c>
    </row>
    <row r="27" spans="1:34" ht="17.100000000000001" customHeight="1" x14ac:dyDescent="0.2">
      <c r="A27" s="16" t="s">
        <v>17</v>
      </c>
      <c r="B27" s="18">
        <f>[23]Maio!$C$5</f>
        <v>32.799999999999997</v>
      </c>
      <c r="C27" s="18">
        <f>[23]Maio!$C$6</f>
        <v>33.799999999999997</v>
      </c>
      <c r="D27" s="18">
        <f>[23]Maio!$C$7</f>
        <v>34.4</v>
      </c>
      <c r="E27" s="18">
        <f>[23]Maio!$C$8</f>
        <v>33.4</v>
      </c>
      <c r="F27" s="18">
        <f>[23]Maio!$C$9</f>
        <v>24.9</v>
      </c>
      <c r="G27" s="18">
        <f>[23]Maio!$C$10</f>
        <v>25.1</v>
      </c>
      <c r="H27" s="18">
        <f>[23]Maio!$C$11</f>
        <v>25.3</v>
      </c>
      <c r="I27" s="18">
        <f>[23]Maio!$C$12</f>
        <v>25.3</v>
      </c>
      <c r="J27" s="18">
        <f>[23]Maio!$C$13</f>
        <v>28.7</v>
      </c>
      <c r="K27" s="18">
        <f>[23]Maio!$C$14</f>
        <v>29.8</v>
      </c>
      <c r="L27" s="18">
        <f>[23]Maio!$C$15</f>
        <v>31.7</v>
      </c>
      <c r="M27" s="18">
        <f>[23]Maio!$C$16</f>
        <v>33.4</v>
      </c>
      <c r="N27" s="18">
        <f>[23]Maio!$C$17</f>
        <v>32.4</v>
      </c>
      <c r="O27" s="18">
        <f>[23]Maio!$C$18</f>
        <v>26.7</v>
      </c>
      <c r="P27" s="18">
        <f>[23]Maio!$C$19</f>
        <v>33.200000000000003</v>
      </c>
      <c r="Q27" s="18">
        <f>[23]Maio!$C$20</f>
        <v>27.1</v>
      </c>
      <c r="R27" s="18">
        <f>[23]Maio!$C$21</f>
        <v>29.4</v>
      </c>
      <c r="S27" s="18">
        <f>[23]Maio!$C$22</f>
        <v>32.5</v>
      </c>
      <c r="T27" s="18">
        <f>[23]Maio!$C$23</f>
        <v>30.4</v>
      </c>
      <c r="U27" s="18">
        <f>[23]Maio!$C$24</f>
        <v>31.9</v>
      </c>
      <c r="V27" s="18">
        <f>[23]Maio!$C$25</f>
        <v>31.9</v>
      </c>
      <c r="W27" s="18">
        <f>[23]Maio!$C$26</f>
        <v>29.9</v>
      </c>
      <c r="X27" s="18">
        <f>[23]Maio!$C$27</f>
        <v>27.1</v>
      </c>
      <c r="Y27" s="18">
        <f>[23]Maio!$C$28</f>
        <v>24.5</v>
      </c>
      <c r="Z27" s="18">
        <f>[23]Maio!$C$29</f>
        <v>25</v>
      </c>
      <c r="AA27" s="18">
        <f>[23]Maio!$C$30</f>
        <v>27.7</v>
      </c>
      <c r="AB27" s="18">
        <f>[23]Maio!$C$31</f>
        <v>30.3</v>
      </c>
      <c r="AC27" s="18">
        <f>[23]Maio!$C$32</f>
        <v>30.8</v>
      </c>
      <c r="AD27" s="18">
        <f>[23]Maio!$C$33</f>
        <v>31.7</v>
      </c>
      <c r="AE27" s="18">
        <f>[23]Maio!$C$34</f>
        <v>24.8</v>
      </c>
      <c r="AF27" s="18">
        <f>[23]Maio!$C$35</f>
        <v>28.7</v>
      </c>
      <c r="AG27" s="47">
        <f t="shared" si="7"/>
        <v>34.4</v>
      </c>
      <c r="AH27" s="49">
        <f t="shared" si="8"/>
        <v>29.50322580645161</v>
      </c>
    </row>
    <row r="28" spans="1:34" ht="17.100000000000001" customHeight="1" x14ac:dyDescent="0.2">
      <c r="A28" s="16" t="s">
        <v>18</v>
      </c>
      <c r="B28" s="18">
        <f>[24]Maio!$C$5</f>
        <v>30.6</v>
      </c>
      <c r="C28" s="18">
        <f>[24]Maio!$C$6</f>
        <v>31</v>
      </c>
      <c r="D28" s="18">
        <f>[24]Maio!$C$7</f>
        <v>30.7</v>
      </c>
      <c r="E28" s="18">
        <f>[24]Maio!$C$8</f>
        <v>31.5</v>
      </c>
      <c r="F28" s="18">
        <f>[24]Maio!$C$9</f>
        <v>27.8</v>
      </c>
      <c r="G28" s="18">
        <f>[24]Maio!$C$10</f>
        <v>25</v>
      </c>
      <c r="H28" s="18">
        <f>[24]Maio!$C$11</f>
        <v>24.7</v>
      </c>
      <c r="I28" s="18">
        <f>[24]Maio!$C$12</f>
        <v>25.3</v>
      </c>
      <c r="J28" s="18">
        <f>[24]Maio!$C$13</f>
        <v>27.4</v>
      </c>
      <c r="K28" s="18">
        <f>[24]Maio!$C$14</f>
        <v>29.4</v>
      </c>
      <c r="L28" s="18">
        <f>[24]Maio!$C$15</f>
        <v>30.4</v>
      </c>
      <c r="M28" s="18">
        <f>[24]Maio!$C$16</f>
        <v>29.5</v>
      </c>
      <c r="N28" s="18">
        <f>[24]Maio!$C$17</f>
        <v>30.1</v>
      </c>
      <c r="O28" s="18">
        <f>[24]Maio!$C$18</f>
        <v>30.9</v>
      </c>
      <c r="P28" s="18">
        <f>[24]Maio!$C$19</f>
        <v>30.3</v>
      </c>
      <c r="Q28" s="18">
        <f>[24]Maio!$C$20</f>
        <v>25.1</v>
      </c>
      <c r="R28" s="18">
        <f>[24]Maio!$C$21</f>
        <v>27.8</v>
      </c>
      <c r="S28" s="18">
        <f>[24]Maio!$C$22</f>
        <v>30.1</v>
      </c>
      <c r="T28" s="18">
        <f>[24]Maio!$C$23</f>
        <v>30.2</v>
      </c>
      <c r="U28" s="18">
        <f>[24]Maio!$C$24</f>
        <v>30</v>
      </c>
      <c r="V28" s="18">
        <f>[24]Maio!$C$25</f>
        <v>30</v>
      </c>
      <c r="W28" s="18">
        <f>[24]Maio!$C$26</f>
        <v>29.7</v>
      </c>
      <c r="X28" s="18">
        <f>[24]Maio!$C$27</f>
        <v>28.7</v>
      </c>
      <c r="Y28" s="18">
        <f>[24]Maio!$C$28</f>
        <v>25.6</v>
      </c>
      <c r="Z28" s="18">
        <f>[24]Maio!$C$29</f>
        <v>23.9</v>
      </c>
      <c r="AA28" s="18">
        <f>[24]Maio!$C$30</f>
        <v>27</v>
      </c>
      <c r="AB28" s="18">
        <f>[24]Maio!$C$31</f>
        <v>29.4</v>
      </c>
      <c r="AC28" s="18">
        <f>[24]Maio!$C$32</f>
        <v>29.7</v>
      </c>
      <c r="AD28" s="18">
        <f>[24]Maio!$C$33</f>
        <v>29.1</v>
      </c>
      <c r="AE28" s="18">
        <f>[24]Maio!$C$34</f>
        <v>26.7</v>
      </c>
      <c r="AF28" s="18">
        <f>[24]Maio!$C$35</f>
        <v>27.6</v>
      </c>
      <c r="AG28" s="47">
        <f t="shared" si="7"/>
        <v>31.5</v>
      </c>
      <c r="AH28" s="49">
        <f t="shared" si="8"/>
        <v>28.55483870967743</v>
      </c>
    </row>
    <row r="29" spans="1:34" ht="17.100000000000001" customHeight="1" x14ac:dyDescent="0.2">
      <c r="A29" s="16" t="s">
        <v>19</v>
      </c>
      <c r="B29" s="18">
        <f>[25]Maio!$C$5</f>
        <v>31.7</v>
      </c>
      <c r="C29" s="18">
        <f>[25]Maio!$C$6</f>
        <v>32.200000000000003</v>
      </c>
      <c r="D29" s="18">
        <f>[25]Maio!$C$7</f>
        <v>32.5</v>
      </c>
      <c r="E29" s="18">
        <f>[25]Maio!$C$8</f>
        <v>25.8</v>
      </c>
      <c r="F29" s="18">
        <f>[25]Maio!$C$9</f>
        <v>22.3</v>
      </c>
      <c r="G29" s="18">
        <f>[25]Maio!$C$10</f>
        <v>23.5</v>
      </c>
      <c r="H29" s="18">
        <f>[25]Maio!$C$11</f>
        <v>23.2</v>
      </c>
      <c r="I29" s="18">
        <f>[25]Maio!$C$12</f>
        <v>23.5</v>
      </c>
      <c r="J29" s="18">
        <f>[25]Maio!$C$13</f>
        <v>26.2</v>
      </c>
      <c r="K29" s="18">
        <f>[25]Maio!$C$14</f>
        <v>27.1</v>
      </c>
      <c r="L29" s="18">
        <f>[25]Maio!$C$15</f>
        <v>28.9</v>
      </c>
      <c r="M29" s="18">
        <f>[25]Maio!$C$16</f>
        <v>23.2</v>
      </c>
      <c r="N29" s="18">
        <f>[25]Maio!$C$17</f>
        <v>18.7</v>
      </c>
      <c r="O29" s="18">
        <f>[25]Maio!$C$18</f>
        <v>19.2</v>
      </c>
      <c r="P29" s="18">
        <f>[25]Maio!$C$19</f>
        <v>30.2</v>
      </c>
      <c r="Q29" s="18">
        <f>[25]Maio!$C$20</f>
        <v>24</v>
      </c>
      <c r="R29" s="18">
        <f>[25]Maio!$C$21</f>
        <v>24.1</v>
      </c>
      <c r="S29" s="18">
        <f>[25]Maio!$C$22</f>
        <v>24.1</v>
      </c>
      <c r="T29" s="18">
        <f>[25]Maio!$C$23</f>
        <v>27.7</v>
      </c>
      <c r="U29" s="18">
        <f>[25]Maio!$C$24</f>
        <v>25.5</v>
      </c>
      <c r="V29" s="18">
        <f>[25]Maio!$C$25</f>
        <v>26</v>
      </c>
      <c r="W29" s="18">
        <f>[25]Maio!$C$26</f>
        <v>24</v>
      </c>
      <c r="X29" s="18">
        <f>[25]Maio!$C$27</f>
        <v>20.8</v>
      </c>
      <c r="Y29" s="18">
        <f>[25]Maio!$C$28</f>
        <v>19.5</v>
      </c>
      <c r="Z29" s="18">
        <f>[25]Maio!$C$29</f>
        <v>22.3</v>
      </c>
      <c r="AA29" s="18">
        <f>[25]Maio!$C$30</f>
        <v>23.7</v>
      </c>
      <c r="AB29" s="18">
        <f>[25]Maio!$C$31</f>
        <v>26.6</v>
      </c>
      <c r="AC29" s="18">
        <f>[25]Maio!$C$32</f>
        <v>27.9</v>
      </c>
      <c r="AD29" s="18">
        <f>[25]Maio!$C$33</f>
        <v>28.8</v>
      </c>
      <c r="AE29" s="18">
        <f>[25]Maio!$C$34</f>
        <v>23.1</v>
      </c>
      <c r="AF29" s="18">
        <f>[25]Maio!$C$35</f>
        <v>25.5</v>
      </c>
      <c r="AG29" s="47">
        <f t="shared" si="7"/>
        <v>32.5</v>
      </c>
      <c r="AH29" s="49">
        <f t="shared" si="8"/>
        <v>25.219354838709673</v>
      </c>
    </row>
    <row r="30" spans="1:34" ht="17.100000000000001" customHeight="1" x14ac:dyDescent="0.2">
      <c r="A30" s="16" t="s">
        <v>31</v>
      </c>
      <c r="B30" s="18">
        <f>[26]Maio!$C$5</f>
        <v>32.4</v>
      </c>
      <c r="C30" s="18">
        <f>[26]Maio!$C$6</f>
        <v>32.799999999999997</v>
      </c>
      <c r="D30" s="18">
        <f>[26]Maio!$C$7</f>
        <v>32.9</v>
      </c>
      <c r="E30" s="18">
        <f>[26]Maio!$C$8</f>
        <v>31.9</v>
      </c>
      <c r="F30" s="18">
        <f>[26]Maio!$C$9</f>
        <v>24.9</v>
      </c>
      <c r="G30" s="18">
        <f>[26]Maio!$C$10</f>
        <v>25.6</v>
      </c>
      <c r="H30" s="18">
        <f>[26]Maio!$C$11</f>
        <v>24.5</v>
      </c>
      <c r="I30" s="18">
        <f>[26]Maio!$C$12</f>
        <v>26.4</v>
      </c>
      <c r="J30" s="18">
        <f>[26]Maio!$C$13</f>
        <v>28.2</v>
      </c>
      <c r="K30" s="18">
        <f>[26]Maio!$C$14</f>
        <v>29.2</v>
      </c>
      <c r="L30" s="18">
        <f>[26]Maio!$C$15</f>
        <v>31.8</v>
      </c>
      <c r="M30" s="18">
        <f>[26]Maio!$C$16</f>
        <v>30.5</v>
      </c>
      <c r="N30" s="18">
        <f>[26]Maio!$C$17</f>
        <v>31.6</v>
      </c>
      <c r="O30" s="18">
        <f>[26]Maio!$C$18</f>
        <v>31.3</v>
      </c>
      <c r="P30" s="18">
        <f>[26]Maio!$C$19</f>
        <v>32.299999999999997</v>
      </c>
      <c r="Q30" s="18">
        <f>[26]Maio!$C$20</f>
        <v>26.2</v>
      </c>
      <c r="R30" s="18">
        <f>[26]Maio!$C$21</f>
        <v>27.5</v>
      </c>
      <c r="S30" s="18">
        <f>[26]Maio!$C$22</f>
        <v>31.2</v>
      </c>
      <c r="T30" s="18">
        <f>[26]Maio!$C$23</f>
        <v>30.9</v>
      </c>
      <c r="U30" s="18">
        <f>[26]Maio!$C$24</f>
        <v>30.2</v>
      </c>
      <c r="V30" s="18">
        <f>[26]Maio!$C$25</f>
        <v>31</v>
      </c>
      <c r="W30" s="18">
        <f>[26]Maio!$C$26</f>
        <v>29.5</v>
      </c>
      <c r="X30" s="18">
        <f>[26]Maio!$C$27</f>
        <v>26.2</v>
      </c>
      <c r="Y30" s="18">
        <f>[26]Maio!$C$28</f>
        <v>23.4</v>
      </c>
      <c r="Z30" s="18">
        <f>[26]Maio!$C$29</f>
        <v>24.3</v>
      </c>
      <c r="AA30" s="18">
        <f>[26]Maio!$C$30</f>
        <v>27.4</v>
      </c>
      <c r="AB30" s="18">
        <f>[26]Maio!$C$31</f>
        <v>34</v>
      </c>
      <c r="AC30" s="18">
        <f>[26]Maio!$C$32</f>
        <v>28.2</v>
      </c>
      <c r="AD30" s="18">
        <f>[26]Maio!$C$33</f>
        <v>30.2</v>
      </c>
      <c r="AE30" s="18">
        <f>[26]Maio!$C$34</f>
        <v>23.5</v>
      </c>
      <c r="AF30" s="18">
        <f>[26]Maio!$C$35</f>
        <v>28.5</v>
      </c>
      <c r="AG30" s="47">
        <f t="shared" si="7"/>
        <v>34</v>
      </c>
      <c r="AH30" s="49">
        <f t="shared" si="8"/>
        <v>28.983870967741939</v>
      </c>
    </row>
    <row r="31" spans="1:34" ht="17.100000000000001" customHeight="1" x14ac:dyDescent="0.2">
      <c r="A31" s="16" t="s">
        <v>52</v>
      </c>
      <c r="B31" s="18">
        <f>[27]Maio!$C$5</f>
        <v>32.6</v>
      </c>
      <c r="C31" s="18">
        <f>[27]Maio!$C$6</f>
        <v>32.799999999999997</v>
      </c>
      <c r="D31" s="18">
        <f>[27]Maio!$C$7</f>
        <v>32.299999999999997</v>
      </c>
      <c r="E31" s="18">
        <f>[27]Maio!$C$8</f>
        <v>32.799999999999997</v>
      </c>
      <c r="F31" s="18">
        <f>[27]Maio!$C$9</f>
        <v>31.6</v>
      </c>
      <c r="G31" s="18">
        <f>[27]Maio!$C$10</f>
        <v>26.7</v>
      </c>
      <c r="H31" s="18">
        <f>[27]Maio!$C$11</f>
        <v>27</v>
      </c>
      <c r="I31" s="18">
        <f>[27]Maio!$C$12</f>
        <v>27.9</v>
      </c>
      <c r="J31" s="18">
        <f>[27]Maio!$C$13</f>
        <v>30</v>
      </c>
      <c r="K31" s="18">
        <f>[27]Maio!$C$14</f>
        <v>31.3</v>
      </c>
      <c r="L31" s="18">
        <f>[27]Maio!$C$15</f>
        <v>32.299999999999997</v>
      </c>
      <c r="M31" s="18">
        <f>[27]Maio!$C$16</f>
        <v>31.3</v>
      </c>
      <c r="N31" s="18">
        <f>[27]Maio!$C$17</f>
        <v>31.9</v>
      </c>
      <c r="O31" s="18">
        <f>[27]Maio!$C$18</f>
        <v>32.200000000000003</v>
      </c>
      <c r="P31" s="18">
        <f>[27]Maio!$C$19</f>
        <v>31.8</v>
      </c>
      <c r="Q31" s="18">
        <f>[27]Maio!$C$20</f>
        <v>31.4</v>
      </c>
      <c r="R31" s="18">
        <f>[27]Maio!$C$21</f>
        <v>27</v>
      </c>
      <c r="S31" s="18">
        <f>[27]Maio!$C$22</f>
        <v>27.2</v>
      </c>
      <c r="T31" s="18">
        <f>[27]Maio!$C$23</f>
        <v>32.299999999999997</v>
      </c>
      <c r="U31" s="18">
        <f>[27]Maio!$C$24</f>
        <v>31.5</v>
      </c>
      <c r="V31" s="18">
        <f>[27]Maio!$C$25</f>
        <v>29.6</v>
      </c>
      <c r="W31" s="18">
        <f>[27]Maio!$C$26</f>
        <v>27.9</v>
      </c>
      <c r="X31" s="18">
        <f>[27]Maio!$C$27</f>
        <v>25.1</v>
      </c>
      <c r="Y31" s="18">
        <f>[27]Maio!$C$28</f>
        <v>23.1</v>
      </c>
      <c r="Z31" s="18">
        <f>[27]Maio!$C$29</f>
        <v>26.1</v>
      </c>
      <c r="AA31" s="18">
        <f>[27]Maio!$C$30</f>
        <v>29.4</v>
      </c>
      <c r="AB31" s="18">
        <f>[27]Maio!$C$31</f>
        <v>31</v>
      </c>
      <c r="AC31" s="18">
        <f>[27]Maio!$C$32</f>
        <v>30.7</v>
      </c>
      <c r="AD31" s="18">
        <f>[27]Maio!$C$33</f>
        <v>30.8</v>
      </c>
      <c r="AE31" s="18">
        <f>[27]Maio!$C$34</f>
        <v>26.4</v>
      </c>
      <c r="AF31" s="18">
        <f>[27]Maio!$C$35</f>
        <v>29.3</v>
      </c>
      <c r="AG31" s="47">
        <f>MAX(B31:AF31)</f>
        <v>32.799999999999997</v>
      </c>
      <c r="AH31" s="49">
        <f>AVERAGE(B31:AF31)</f>
        <v>29.783870967741933</v>
      </c>
    </row>
    <row r="32" spans="1:34" ht="17.100000000000001" customHeight="1" x14ac:dyDescent="0.2">
      <c r="A32" s="16" t="s">
        <v>20</v>
      </c>
      <c r="B32" s="18">
        <f>[28]Maio!$C$5</f>
        <v>33.4</v>
      </c>
      <c r="C32" s="18">
        <f>[28]Maio!$C$6</f>
        <v>34.299999999999997</v>
      </c>
      <c r="D32" s="18">
        <f>[28]Maio!$C$7</f>
        <v>33.799999999999997</v>
      </c>
      <c r="E32" s="18">
        <f>[28]Maio!$C$8</f>
        <v>34.200000000000003</v>
      </c>
      <c r="F32" s="18">
        <f>[28]Maio!$C$9</f>
        <v>31.4</v>
      </c>
      <c r="G32" s="18">
        <f>[28]Maio!$C$10</f>
        <v>27.5</v>
      </c>
      <c r="H32" s="18">
        <f>[28]Maio!$C$11</f>
        <v>27.3</v>
      </c>
      <c r="I32" s="18">
        <f>[28]Maio!$C$12</f>
        <v>28</v>
      </c>
      <c r="J32" s="18">
        <f>[28]Maio!$C$13</f>
        <v>29.6</v>
      </c>
      <c r="K32" s="18">
        <f>[28]Maio!$C$14</f>
        <v>30.3</v>
      </c>
      <c r="L32" s="18">
        <f>[28]Maio!$C$15</f>
        <v>32.700000000000003</v>
      </c>
      <c r="M32" s="18">
        <f>[28]Maio!$C$16</f>
        <v>32.6</v>
      </c>
      <c r="N32" s="18">
        <f>[28]Maio!$C$17</f>
        <v>32.5</v>
      </c>
      <c r="O32" s="18">
        <f>[28]Maio!$C$18</f>
        <v>33.299999999999997</v>
      </c>
      <c r="P32" s="18">
        <f>[28]Maio!$C$19</f>
        <v>33.5</v>
      </c>
      <c r="Q32" s="18">
        <f>[28]Maio!$C$20</f>
        <v>29.8</v>
      </c>
      <c r="R32" s="18">
        <f>[28]Maio!$C$21</f>
        <v>31.4</v>
      </c>
      <c r="S32" s="18">
        <f>[28]Maio!$C$22</f>
        <v>30.9</v>
      </c>
      <c r="T32" s="18">
        <f>[28]Maio!$C$23</f>
        <v>33</v>
      </c>
      <c r="U32" s="18">
        <f>[28]Maio!$C$24</f>
        <v>33</v>
      </c>
      <c r="V32" s="18">
        <f>[28]Maio!$C$25</f>
        <v>33.1</v>
      </c>
      <c r="W32" s="18">
        <f>[28]Maio!$C$26</f>
        <v>32.799999999999997</v>
      </c>
      <c r="X32" s="18">
        <f>[28]Maio!$C$27</f>
        <v>29.7</v>
      </c>
      <c r="Y32" s="18">
        <f>[28]Maio!$C$28</f>
        <v>25</v>
      </c>
      <c r="Z32" s="18">
        <f>[28]Maio!$C$29</f>
        <v>28.1</v>
      </c>
      <c r="AA32" s="18">
        <f>[28]Maio!$C$30</f>
        <v>28.8</v>
      </c>
      <c r="AB32" s="18">
        <f>[28]Maio!$C$31</f>
        <v>30.9</v>
      </c>
      <c r="AC32" s="18">
        <f>[28]Maio!$C$32</f>
        <v>31.4</v>
      </c>
      <c r="AD32" s="18">
        <f>[28]Maio!$C$33</f>
        <v>30.4</v>
      </c>
      <c r="AE32" s="18">
        <f>[28]Maio!$C$34</f>
        <v>27.8</v>
      </c>
      <c r="AF32" s="18">
        <f>[28]Maio!$C$35</f>
        <v>28.1</v>
      </c>
      <c r="AG32" s="47">
        <f>MAX(B32:AF32)</f>
        <v>34.299999999999997</v>
      </c>
      <c r="AH32" s="49">
        <f>AVERAGE(B32:AF32)</f>
        <v>30.922580645161286</v>
      </c>
    </row>
    <row r="33" spans="1:34" s="5" customFormat="1" ht="17.100000000000001" customHeight="1" x14ac:dyDescent="0.2">
      <c r="A33" s="38" t="s">
        <v>33</v>
      </c>
      <c r="B33" s="39">
        <f t="shared" ref="B33:AG33" si="9">MAX(B5:B32)</f>
        <v>34.9</v>
      </c>
      <c r="C33" s="39">
        <f t="shared" si="9"/>
        <v>35.200000000000003</v>
      </c>
      <c r="D33" s="39">
        <f t="shared" si="9"/>
        <v>35.700000000000003</v>
      </c>
      <c r="E33" s="39">
        <f t="shared" si="9"/>
        <v>36.200000000000003</v>
      </c>
      <c r="F33" s="39">
        <f t="shared" si="9"/>
        <v>32.4</v>
      </c>
      <c r="G33" s="39">
        <f t="shared" si="9"/>
        <v>27.5</v>
      </c>
      <c r="H33" s="39">
        <f t="shared" si="9"/>
        <v>27.6</v>
      </c>
      <c r="I33" s="39">
        <f t="shared" si="9"/>
        <v>28.5</v>
      </c>
      <c r="J33" s="39">
        <f t="shared" si="9"/>
        <v>32.5</v>
      </c>
      <c r="K33" s="39">
        <f t="shared" si="9"/>
        <v>33.200000000000003</v>
      </c>
      <c r="L33" s="39">
        <f t="shared" si="9"/>
        <v>33.799999999999997</v>
      </c>
      <c r="M33" s="39">
        <f t="shared" si="9"/>
        <v>33.6</v>
      </c>
      <c r="N33" s="39">
        <f t="shared" si="9"/>
        <v>33.9</v>
      </c>
      <c r="O33" s="39">
        <f t="shared" si="9"/>
        <v>34.5</v>
      </c>
      <c r="P33" s="39">
        <f t="shared" si="9"/>
        <v>34.9</v>
      </c>
      <c r="Q33" s="39">
        <f t="shared" si="9"/>
        <v>32.4</v>
      </c>
      <c r="R33" s="39">
        <f t="shared" si="9"/>
        <v>31.4</v>
      </c>
      <c r="S33" s="39">
        <f t="shared" si="9"/>
        <v>32.5</v>
      </c>
      <c r="T33" s="39">
        <f t="shared" si="9"/>
        <v>33.1</v>
      </c>
      <c r="U33" s="39">
        <f t="shared" si="9"/>
        <v>33.1</v>
      </c>
      <c r="V33" s="39">
        <f t="shared" si="9"/>
        <v>33.1</v>
      </c>
      <c r="W33" s="39">
        <f t="shared" si="9"/>
        <v>32.799999999999997</v>
      </c>
      <c r="X33" s="39">
        <f t="shared" si="9"/>
        <v>29.8</v>
      </c>
      <c r="Y33" s="39">
        <f t="shared" si="9"/>
        <v>27.8</v>
      </c>
      <c r="Z33" s="39">
        <f t="shared" si="9"/>
        <v>28.1</v>
      </c>
      <c r="AA33" s="39">
        <f t="shared" si="9"/>
        <v>30.4</v>
      </c>
      <c r="AB33" s="39">
        <f t="shared" si="9"/>
        <v>34</v>
      </c>
      <c r="AC33" s="39">
        <f t="shared" si="9"/>
        <v>33.4</v>
      </c>
      <c r="AD33" s="39">
        <f t="shared" si="9"/>
        <v>33.299999999999997</v>
      </c>
      <c r="AE33" s="39">
        <f t="shared" si="9"/>
        <v>28.3</v>
      </c>
      <c r="AF33" s="39">
        <f t="shared" si="9"/>
        <v>31.1</v>
      </c>
      <c r="AG33" s="47">
        <f t="shared" si="9"/>
        <v>36.200000000000003</v>
      </c>
      <c r="AH33" s="49">
        <f>AVERAGE(AH5:AH32)</f>
        <v>28.702764976958523</v>
      </c>
    </row>
    <row r="34" spans="1:34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1"/>
      <c r="AH34" s="14"/>
    </row>
    <row r="35" spans="1:34" x14ac:dyDescent="0.2">
      <c r="C35" s="31"/>
      <c r="D35" s="31" t="s">
        <v>55</v>
      </c>
      <c r="E35" s="31"/>
      <c r="F35" s="31"/>
      <c r="G35" s="31"/>
      <c r="N35" s="2" t="s">
        <v>56</v>
      </c>
      <c r="Y35" s="2" t="s">
        <v>58</v>
      </c>
    </row>
    <row r="36" spans="1:34" x14ac:dyDescent="0.2">
      <c r="K36" s="32"/>
      <c r="L36" s="32"/>
      <c r="M36" s="32"/>
      <c r="N36" s="32" t="s">
        <v>57</v>
      </c>
      <c r="O36" s="32"/>
      <c r="P36" s="32"/>
      <c r="Q36" s="32"/>
      <c r="W36" s="32"/>
      <c r="X36" s="32"/>
      <c r="Y36" s="32" t="s">
        <v>59</v>
      </c>
      <c r="Z36" s="32"/>
      <c r="AA36" s="32"/>
    </row>
    <row r="43" spans="1:34" x14ac:dyDescent="0.2">
      <c r="J43" s="2" t="s">
        <v>54</v>
      </c>
    </row>
    <row r="44" spans="1:34" x14ac:dyDescent="0.2">
      <c r="N44" s="2" t="s">
        <v>54</v>
      </c>
    </row>
    <row r="45" spans="1:34" x14ac:dyDescent="0.2">
      <c r="V45" s="2" t="s">
        <v>54</v>
      </c>
    </row>
    <row r="48" spans="1:34" x14ac:dyDescent="0.2">
      <c r="K48" s="2" t="s">
        <v>54</v>
      </c>
    </row>
  </sheetData>
  <mergeCells count="34"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N3:N4"/>
    <mergeCell ref="H3:H4"/>
    <mergeCell ref="A2:A4"/>
    <mergeCell ref="C3:C4"/>
    <mergeCell ref="D3:D4"/>
    <mergeCell ref="B3:B4"/>
    <mergeCell ref="AF3:AF4"/>
    <mergeCell ref="F3:F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zoomScale="90" zoomScaleNormal="90" workbookViewId="0">
      <selection activeCell="AG6" sqref="AG6"/>
    </sheetView>
  </sheetViews>
  <sheetFormatPr defaultRowHeight="12.75" x14ac:dyDescent="0.2"/>
  <cols>
    <col min="1" max="1" width="17.5703125" style="2" customWidth="1"/>
    <col min="2" max="13" width="5.28515625" style="2" customWidth="1"/>
    <col min="14" max="14" width="5.42578125" style="2" customWidth="1"/>
    <col min="15" max="16" width="5.140625" style="2" customWidth="1"/>
    <col min="17" max="17" width="5" style="2" customWidth="1"/>
    <col min="18" max="18" width="5.140625" style="2" customWidth="1"/>
    <col min="19" max="19" width="5.28515625" style="2" customWidth="1"/>
    <col min="20" max="20" width="5" style="2" customWidth="1"/>
    <col min="21" max="21" width="5.28515625" style="2" customWidth="1"/>
    <col min="22" max="23" width="5" style="2" customWidth="1"/>
    <col min="24" max="24" width="5.42578125" style="2" bestFit="1" customWidth="1"/>
    <col min="25" max="25" width="5.140625" style="2" customWidth="1"/>
    <col min="26" max="29" width="5" style="2" customWidth="1"/>
    <col min="30" max="30" width="5.140625" style="2" customWidth="1"/>
    <col min="31" max="32" width="5.42578125" style="2" customWidth="1"/>
    <col min="33" max="33" width="6.7109375" style="9" customWidth="1"/>
    <col min="34" max="34" width="6.85546875" style="1" customWidth="1"/>
  </cols>
  <sheetData>
    <row r="1" spans="1:34" ht="20.100000000000001" customHeight="1" x14ac:dyDescent="0.2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4" s="4" customFormat="1" ht="20.100000000000001" customHeight="1" x14ac:dyDescent="0.2">
      <c r="A2" s="60" t="s">
        <v>21</v>
      </c>
      <c r="B2" s="58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45" t="s">
        <v>43</v>
      </c>
      <c r="AH3" s="50" t="s">
        <v>40</v>
      </c>
    </row>
    <row r="4" spans="1:34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45" t="s">
        <v>39</v>
      </c>
      <c r="AH4" s="50" t="s">
        <v>39</v>
      </c>
    </row>
    <row r="5" spans="1:34" s="5" customFormat="1" ht="20.100000000000001" customHeight="1" x14ac:dyDescent="0.2">
      <c r="A5" s="16" t="s">
        <v>48</v>
      </c>
      <c r="B5" s="17">
        <f>[1]Maio!$D$5</f>
        <v>14.7</v>
      </c>
      <c r="C5" s="17">
        <f>[1]Maio!$D$6</f>
        <v>16.100000000000001</v>
      </c>
      <c r="D5" s="17">
        <f>[1]Maio!$D$7</f>
        <v>16.899999999999999</v>
      </c>
      <c r="E5" s="17">
        <f>[1]Maio!$D$8</f>
        <v>17.8</v>
      </c>
      <c r="F5" s="17">
        <f>[1]Maio!$D$9</f>
        <v>16.5</v>
      </c>
      <c r="G5" s="17">
        <f>[1]Maio!$D$10</f>
        <v>17.8</v>
      </c>
      <c r="H5" s="17">
        <f>[1]Maio!$D$11</f>
        <v>9.1999999999999993</v>
      </c>
      <c r="I5" s="17">
        <f>[1]Maio!$D$12</f>
        <v>6</v>
      </c>
      <c r="J5" s="17">
        <f>[1]Maio!$D$13</f>
        <v>7</v>
      </c>
      <c r="K5" s="17">
        <f>[1]Maio!$D$14</f>
        <v>6.7</v>
      </c>
      <c r="L5" s="17">
        <f>[1]Maio!$D$15</f>
        <v>9.6999999999999993</v>
      </c>
      <c r="M5" s="17">
        <f>[1]Maio!$D$16</f>
        <v>13.9</v>
      </c>
      <c r="N5" s="17">
        <f>[1]Maio!$D$17</f>
        <v>16</v>
      </c>
      <c r="O5" s="17">
        <f>[1]Maio!$D$18</f>
        <v>15.7</v>
      </c>
      <c r="P5" s="17">
        <f>[1]Maio!$D$19</f>
        <v>16.2</v>
      </c>
      <c r="Q5" s="17">
        <f>[1]Maio!$D$20</f>
        <v>19.899999999999999</v>
      </c>
      <c r="R5" s="17">
        <f>[1]Maio!$D$21</f>
        <v>17.8</v>
      </c>
      <c r="S5" s="17">
        <f>[1]Maio!$D$22</f>
        <v>17.600000000000001</v>
      </c>
      <c r="T5" s="17">
        <f>[1]Maio!$D$23</f>
        <v>17.600000000000001</v>
      </c>
      <c r="U5" s="17">
        <f>[1]Maio!$D$24</f>
        <v>17</v>
      </c>
      <c r="V5" s="17">
        <f>[1]Maio!$D$25</f>
        <v>16.5</v>
      </c>
      <c r="W5" s="17">
        <f>[1]Maio!$D$26</f>
        <v>17.600000000000001</v>
      </c>
      <c r="X5" s="17">
        <f>[1]Maio!$D$27</f>
        <v>19.5</v>
      </c>
      <c r="Y5" s="17">
        <f>[1]Maio!$D$28</f>
        <v>18.100000000000001</v>
      </c>
      <c r="Z5" s="17">
        <f>[1]Maio!$D$29</f>
        <v>15.9</v>
      </c>
      <c r="AA5" s="17">
        <f>[1]Maio!$D$30</f>
        <v>12.6</v>
      </c>
      <c r="AB5" s="17">
        <f>[1]Maio!$D$31</f>
        <v>17.5</v>
      </c>
      <c r="AC5" s="17">
        <f>[1]Maio!$D$32</f>
        <v>19</v>
      </c>
      <c r="AD5" s="17">
        <f>[1]Maio!$D$33</f>
        <v>20.3</v>
      </c>
      <c r="AE5" s="17">
        <f>[1]Maio!$D$34</f>
        <v>18.8</v>
      </c>
      <c r="AF5" s="17">
        <f>[1]Maio!$D$35</f>
        <v>14.4</v>
      </c>
      <c r="AG5" s="46">
        <f>MIN(B5:AF5)</f>
        <v>6</v>
      </c>
      <c r="AH5" s="51">
        <f>AVERAGE(B5:AF5)</f>
        <v>15.493548387096775</v>
      </c>
    </row>
    <row r="6" spans="1:34" ht="17.100000000000001" customHeight="1" x14ac:dyDescent="0.2">
      <c r="A6" s="16" t="s">
        <v>0</v>
      </c>
      <c r="B6" s="18">
        <f>[2]Maio!$D$5</f>
        <v>14.5</v>
      </c>
      <c r="C6" s="18">
        <f>[2]Maio!$D$6</f>
        <v>15.8</v>
      </c>
      <c r="D6" s="18">
        <f>[2]Maio!$D$7</f>
        <v>17.5</v>
      </c>
      <c r="E6" s="18">
        <f>[2]Maio!$D$8</f>
        <v>17.7</v>
      </c>
      <c r="F6" s="18">
        <f>[2]Maio!$D$9</f>
        <v>16.7</v>
      </c>
      <c r="G6" s="18">
        <f>[2]Maio!$D$10</f>
        <v>11.2</v>
      </c>
      <c r="H6" s="18">
        <f>[2]Maio!$D$11</f>
        <v>8.4</v>
      </c>
      <c r="I6" s="18">
        <f>[2]Maio!$D$12</f>
        <v>7.7</v>
      </c>
      <c r="J6" s="18">
        <f>[2]Maio!$D$13</f>
        <v>6.6</v>
      </c>
      <c r="K6" s="18">
        <f>[2]Maio!$D$14</f>
        <v>8.3000000000000007</v>
      </c>
      <c r="L6" s="18">
        <f>[2]Maio!$D$15</f>
        <v>8.1999999999999993</v>
      </c>
      <c r="M6" s="18">
        <f>[2]Maio!$D$16</f>
        <v>12.9</v>
      </c>
      <c r="N6" s="18">
        <f>[2]Maio!$D$17</f>
        <v>16.8</v>
      </c>
      <c r="O6" s="18">
        <f>[2]Maio!$D$18</f>
        <v>16.8</v>
      </c>
      <c r="P6" s="18">
        <f>[2]Maio!$D$19</f>
        <v>16.7</v>
      </c>
      <c r="Q6" s="18">
        <f>[2]Maio!$D$20</f>
        <v>14.4</v>
      </c>
      <c r="R6" s="18">
        <f>[2]Maio!$D$21</f>
        <v>10.199999999999999</v>
      </c>
      <c r="S6" s="18">
        <f>[2]Maio!$D$22</f>
        <v>15</v>
      </c>
      <c r="T6" s="18">
        <f>[2]Maio!$D$23</f>
        <v>17.2</v>
      </c>
      <c r="U6" s="18">
        <f>[2]Maio!$D$24</f>
        <v>18.7</v>
      </c>
      <c r="V6" s="18">
        <f>[2]Maio!$D$25</f>
        <v>19.600000000000001</v>
      </c>
      <c r="W6" s="18">
        <f>[2]Maio!$D$26</f>
        <v>18.100000000000001</v>
      </c>
      <c r="X6" s="18">
        <f>[2]Maio!$D$27</f>
        <v>18.5</v>
      </c>
      <c r="Y6" s="18">
        <f>[2]Maio!$D$28</f>
        <v>16.3</v>
      </c>
      <c r="Z6" s="18">
        <f>[2]Maio!$D$29</f>
        <v>16.2</v>
      </c>
      <c r="AA6" s="18">
        <f>[2]Maio!$D$30</f>
        <v>10.8</v>
      </c>
      <c r="AB6" s="18">
        <f>[2]Maio!$D$31</f>
        <v>16</v>
      </c>
      <c r="AC6" s="18">
        <f>[2]Maio!$D$32</f>
        <v>19.100000000000001</v>
      </c>
      <c r="AD6" s="18">
        <f>[2]Maio!$D$33</f>
        <v>19.5</v>
      </c>
      <c r="AE6" s="18">
        <f>[2]Maio!$D$34</f>
        <v>12.2</v>
      </c>
      <c r="AF6" s="18">
        <f>[2]Maio!$D$35</f>
        <v>4</v>
      </c>
      <c r="AG6" s="47">
        <f t="shared" ref="AG6:AG16" si="1">MIN(B6:AF6)</f>
        <v>4</v>
      </c>
      <c r="AH6" s="49">
        <f>AVERAGE(B6:AF6)</f>
        <v>14.245161290322583</v>
      </c>
    </row>
    <row r="7" spans="1:34" ht="17.100000000000001" customHeight="1" x14ac:dyDescent="0.2">
      <c r="A7" s="16" t="s">
        <v>1</v>
      </c>
      <c r="B7" s="18">
        <f>[3]Maio!$D$5</f>
        <v>17.3</v>
      </c>
      <c r="C7" s="18">
        <f>[3]Maio!$D$6</f>
        <v>19.3</v>
      </c>
      <c r="D7" s="18">
        <f>[3]Maio!$D$7</f>
        <v>19.7</v>
      </c>
      <c r="E7" s="18">
        <f>[3]Maio!$D$8</f>
        <v>19.100000000000001</v>
      </c>
      <c r="F7" s="18">
        <f>[3]Maio!$D$9</f>
        <v>19.2</v>
      </c>
      <c r="G7" s="18">
        <f>[3]Maio!$D$10</f>
        <v>16.5</v>
      </c>
      <c r="H7" s="18">
        <f>[3]Maio!$D$11</f>
        <v>12</v>
      </c>
      <c r="I7" s="18">
        <f>[3]Maio!$D$12</f>
        <v>10</v>
      </c>
      <c r="J7" s="18">
        <f>[3]Maio!$D$13</f>
        <v>10.6</v>
      </c>
      <c r="K7" s="18">
        <f>[3]Maio!$D$14</f>
        <v>12.3</v>
      </c>
      <c r="L7" s="18">
        <f>[3]Maio!$D$15</f>
        <v>15.4</v>
      </c>
      <c r="M7" s="18">
        <f>[3]Maio!$D$16</f>
        <v>17.5</v>
      </c>
      <c r="N7" s="18">
        <f>[3]Maio!$D$17</f>
        <v>21.7</v>
      </c>
      <c r="O7" s="18">
        <f>[3]Maio!$D$18</f>
        <v>22.4</v>
      </c>
      <c r="P7" s="18">
        <f>[3]Maio!$D$19</f>
        <v>20</v>
      </c>
      <c r="Q7" s="18">
        <f>[3]Maio!$D$20</f>
        <v>16.8</v>
      </c>
      <c r="R7" s="18">
        <f>[3]Maio!$D$21</f>
        <v>15.5</v>
      </c>
      <c r="S7" s="18">
        <f>[3]Maio!$D$22</f>
        <v>18.8</v>
      </c>
      <c r="T7" s="18">
        <f>[3]Maio!$D$23</f>
        <v>21.5</v>
      </c>
      <c r="U7" s="18">
        <f>[3]Maio!$D$24</f>
        <v>20.2</v>
      </c>
      <c r="V7" s="18">
        <f>[3]Maio!$D$25</f>
        <v>21.5</v>
      </c>
      <c r="W7" s="18">
        <f>[3]Maio!$D$26</f>
        <v>20.8</v>
      </c>
      <c r="X7" s="18">
        <f>[3]Maio!$D$27</f>
        <v>21</v>
      </c>
      <c r="Y7" s="18">
        <f>[3]Maio!$D$28</f>
        <v>18.600000000000001</v>
      </c>
      <c r="Z7" s="18">
        <f>[3]Maio!$D$29</f>
        <v>16.8</v>
      </c>
      <c r="AA7" s="18">
        <f>[3]Maio!$D$30</f>
        <v>17.100000000000001</v>
      </c>
      <c r="AB7" s="18">
        <f>[3]Maio!$D$31</f>
        <v>21.5</v>
      </c>
      <c r="AC7" s="18">
        <f>[3]Maio!$D$32</f>
        <v>21.4</v>
      </c>
      <c r="AD7" s="18">
        <f>[3]Maio!$D$33</f>
        <v>25</v>
      </c>
      <c r="AE7" s="18">
        <f>[3]Maio!$D$34</f>
        <v>18</v>
      </c>
      <c r="AF7" s="18">
        <f>[3]Maio!$D$35</f>
        <v>16.2</v>
      </c>
      <c r="AG7" s="47">
        <f t="shared" si="1"/>
        <v>10</v>
      </c>
      <c r="AH7" s="49">
        <f t="shared" ref="AH7:AH15" si="2">AVERAGE(B7:AF7)</f>
        <v>18.183870967741935</v>
      </c>
    </row>
    <row r="8" spans="1:34" ht="17.100000000000001" customHeight="1" x14ac:dyDescent="0.2">
      <c r="A8" s="16" t="s">
        <v>60</v>
      </c>
      <c r="B8" s="18">
        <f>[4]Maio!$D$5</f>
        <v>18.899999999999999</v>
      </c>
      <c r="C8" s="18">
        <f>[4]Maio!$D$6</f>
        <v>21</v>
      </c>
      <c r="D8" s="18">
        <f>[4]Maio!$D$7</f>
        <v>19.899999999999999</v>
      </c>
      <c r="E8" s="18">
        <f>[4]Maio!$D$8</f>
        <v>19.8</v>
      </c>
      <c r="F8" s="18">
        <f>[4]Maio!$D$9</f>
        <v>18.3</v>
      </c>
      <c r="G8" s="18">
        <f>[4]Maio!$D$10</f>
        <v>15.6</v>
      </c>
      <c r="H8" s="18">
        <f>[4]Maio!$D$11</f>
        <v>12.8</v>
      </c>
      <c r="I8" s="18">
        <f>[4]Maio!$D$12</f>
        <v>12.7</v>
      </c>
      <c r="J8" s="18">
        <f>[4]Maio!$D$13</f>
        <v>13.4</v>
      </c>
      <c r="K8" s="18">
        <f>[4]Maio!$D$14</f>
        <v>12.7</v>
      </c>
      <c r="L8" s="18">
        <f>[4]Maio!$D$15</f>
        <v>14.6</v>
      </c>
      <c r="M8" s="18">
        <f>[4]Maio!$D$16</f>
        <v>18.399999999999999</v>
      </c>
      <c r="N8" s="18">
        <f>[4]Maio!$D$17</f>
        <v>19.100000000000001</v>
      </c>
      <c r="O8" s="18">
        <f>[4]Maio!$D$18</f>
        <v>19.3</v>
      </c>
      <c r="P8" s="18">
        <f>[4]Maio!$D$19</f>
        <v>18.8</v>
      </c>
      <c r="Q8" s="18">
        <f>[4]Maio!$D$20</f>
        <v>22.1</v>
      </c>
      <c r="R8" s="18">
        <f>[4]Maio!$D$21</f>
        <v>16.899999999999999</v>
      </c>
      <c r="S8" s="18">
        <f>[4]Maio!$D$22</f>
        <v>16</v>
      </c>
      <c r="T8" s="18">
        <f>[4]Maio!$D$23</f>
        <v>18.2</v>
      </c>
      <c r="U8" s="18">
        <f>[4]Maio!$D$24</f>
        <v>20</v>
      </c>
      <c r="V8" s="18">
        <f>[4]Maio!$D$25</f>
        <v>20.6</v>
      </c>
      <c r="W8" s="18">
        <f>[4]Maio!$D$26</f>
        <v>19.7</v>
      </c>
      <c r="X8" s="18">
        <f>[4]Maio!$D$27</f>
        <v>18.2</v>
      </c>
      <c r="Y8" s="18">
        <f>[4]Maio!$D$28</f>
        <v>17.600000000000001</v>
      </c>
      <c r="Z8" s="18">
        <f>[4]Maio!$D$29</f>
        <v>13.3</v>
      </c>
      <c r="AA8" s="18">
        <f>[4]Maio!$D$30</f>
        <v>14.5</v>
      </c>
      <c r="AB8" s="18">
        <f>[4]Maio!$D$31</f>
        <v>18.399999999999999</v>
      </c>
      <c r="AC8" s="18">
        <f>[4]Maio!$D$32</f>
        <v>18.5</v>
      </c>
      <c r="AD8" s="18">
        <f>[4]Maio!$D$33</f>
        <v>17.7</v>
      </c>
      <c r="AE8" s="18">
        <f>[4]Maio!$D$34</f>
        <v>17.5</v>
      </c>
      <c r="AF8" s="18">
        <f>[4]Maio!$D$35</f>
        <v>14.9</v>
      </c>
      <c r="AG8" s="47">
        <f t="shared" ref="AG8" si="3">MIN(B8:AF8)</f>
        <v>12.7</v>
      </c>
      <c r="AH8" s="49">
        <f t="shared" ref="AH8" si="4">AVERAGE(B8:AF8)</f>
        <v>17.399999999999999</v>
      </c>
    </row>
    <row r="9" spans="1:34" ht="17.100000000000001" customHeight="1" x14ac:dyDescent="0.2">
      <c r="A9" s="16" t="s">
        <v>49</v>
      </c>
      <c r="B9" s="18">
        <f>[5]Maio!$D$5</f>
        <v>15.8</v>
      </c>
      <c r="C9" s="18">
        <f>[5]Maio!$D$6</f>
        <v>16.7</v>
      </c>
      <c r="D9" s="18">
        <f>[5]Maio!$D$7</f>
        <v>19.7</v>
      </c>
      <c r="E9" s="18">
        <f>[5]Maio!$D$8</f>
        <v>19.899999999999999</v>
      </c>
      <c r="F9" s="18">
        <f>[5]Maio!$D$9</f>
        <v>19</v>
      </c>
      <c r="G9" s="18">
        <f>[5]Maio!$D$10</f>
        <v>14.7</v>
      </c>
      <c r="H9" s="18">
        <f>[5]Maio!$D$11</f>
        <v>9</v>
      </c>
      <c r="I9" s="18">
        <f>[5]Maio!$D$12</f>
        <v>7.8</v>
      </c>
      <c r="J9" s="18">
        <f>[5]Maio!$D$13</f>
        <v>7.7</v>
      </c>
      <c r="K9" s="18">
        <f>[5]Maio!$D$14</f>
        <v>9.4</v>
      </c>
      <c r="L9" s="18">
        <f>[5]Maio!$D$15</f>
        <v>13</v>
      </c>
      <c r="M9" s="18">
        <f>[5]Maio!$D$16</f>
        <v>17</v>
      </c>
      <c r="N9" s="18">
        <f>[5]Maio!$D$17</f>
        <v>19.899999999999999</v>
      </c>
      <c r="O9" s="18">
        <f>[5]Maio!$D$18</f>
        <v>20.399999999999999</v>
      </c>
      <c r="P9" s="18">
        <f>[5]Maio!$D$19</f>
        <v>20.8</v>
      </c>
      <c r="Q9" s="18">
        <f>[5]Maio!$D$20</f>
        <v>13.9</v>
      </c>
      <c r="R9" s="18">
        <f>[5]Maio!$D$21</f>
        <v>12.6</v>
      </c>
      <c r="S9" s="18">
        <f>[5]Maio!$D$22</f>
        <v>14.8</v>
      </c>
      <c r="T9" s="18">
        <f>[5]Maio!$D$23</f>
        <v>16.7</v>
      </c>
      <c r="U9" s="18">
        <f>[5]Maio!$D$24</f>
        <v>18.7</v>
      </c>
      <c r="V9" s="18">
        <f>[5]Maio!$D$25</f>
        <v>18</v>
      </c>
      <c r="W9" s="18">
        <f>[5]Maio!$D$26</f>
        <v>20</v>
      </c>
      <c r="X9" s="18">
        <f>[5]Maio!$D$27</f>
        <v>16.899999999999999</v>
      </c>
      <c r="Y9" s="18">
        <f>[5]Maio!$D$28</f>
        <v>15.7</v>
      </c>
      <c r="Z9" s="18">
        <f>[5]Maio!$D$29</f>
        <v>16</v>
      </c>
      <c r="AA9" s="18">
        <f>[5]Maio!$D$30</f>
        <v>13.6</v>
      </c>
      <c r="AB9" s="18">
        <f>[5]Maio!$D$31</f>
        <v>19.100000000000001</v>
      </c>
      <c r="AC9" s="18">
        <f>[5]Maio!$D$32</f>
        <v>21.8</v>
      </c>
      <c r="AD9" s="18">
        <f>[5]Maio!$D$33</f>
        <v>22.5</v>
      </c>
      <c r="AE9" s="18">
        <f>[5]Maio!$D$34</f>
        <v>13.4</v>
      </c>
      <c r="AF9" s="18">
        <f>[5]Maio!$D$35</f>
        <v>8.1999999999999993</v>
      </c>
      <c r="AG9" s="47">
        <f t="shared" ref="AG9" si="5">MIN(B9:AF9)</f>
        <v>7.7</v>
      </c>
      <c r="AH9" s="49">
        <f t="shared" ref="AH9" si="6">AVERAGE(B9:AF9)</f>
        <v>15.893548387096773</v>
      </c>
    </row>
    <row r="10" spans="1:34" ht="17.100000000000001" customHeight="1" x14ac:dyDescent="0.2">
      <c r="A10" s="16" t="s">
        <v>2</v>
      </c>
      <c r="B10" s="18">
        <f>[6]Maio!$D$5</f>
        <v>19.899999999999999</v>
      </c>
      <c r="C10" s="18">
        <f>[6]Maio!$D$6</f>
        <v>19.100000000000001</v>
      </c>
      <c r="D10" s="18">
        <f>[6]Maio!$D$7</f>
        <v>19.7</v>
      </c>
      <c r="E10" s="18">
        <f>[6]Maio!$D$8</f>
        <v>18.5</v>
      </c>
      <c r="F10" s="18">
        <f>[6]Maio!$D$9</f>
        <v>17.100000000000001</v>
      </c>
      <c r="G10" s="18">
        <f>[6]Maio!$D$10</f>
        <v>16.100000000000001</v>
      </c>
      <c r="H10" s="18">
        <f>[6]Maio!$D$11</f>
        <v>11.4</v>
      </c>
      <c r="I10" s="18">
        <f>[6]Maio!$D$12</f>
        <v>10.199999999999999</v>
      </c>
      <c r="J10" s="18">
        <f>[6]Maio!$D$13</f>
        <v>13.1</v>
      </c>
      <c r="K10" s="18">
        <f>[6]Maio!$D$14</f>
        <v>15.3</v>
      </c>
      <c r="L10" s="18">
        <f>[6]Maio!$D$15</f>
        <v>15.8</v>
      </c>
      <c r="M10" s="18">
        <f>[6]Maio!$D$16</f>
        <v>19.100000000000001</v>
      </c>
      <c r="N10" s="18">
        <f>[6]Maio!$D$17</f>
        <v>20.6</v>
      </c>
      <c r="O10" s="18">
        <f>[6]Maio!$D$18</f>
        <v>20.2</v>
      </c>
      <c r="P10" s="18">
        <f>[6]Maio!$D$19</f>
        <v>20.8</v>
      </c>
      <c r="Q10" s="18">
        <f>[6]Maio!$D$20</f>
        <v>20.399999999999999</v>
      </c>
      <c r="R10" s="18">
        <f>[6]Maio!$D$21</f>
        <v>15.2</v>
      </c>
      <c r="S10" s="18">
        <f>[6]Maio!$D$22</f>
        <v>19.899999999999999</v>
      </c>
      <c r="T10" s="18">
        <f>[6]Maio!$D$23</f>
        <v>21.2</v>
      </c>
      <c r="U10" s="18">
        <f>[6]Maio!$D$24</f>
        <v>19.3</v>
      </c>
      <c r="V10" s="18">
        <f>[6]Maio!$D$25</f>
        <v>19.2</v>
      </c>
      <c r="W10" s="18">
        <f>[6]Maio!$D$26</f>
        <v>19</v>
      </c>
      <c r="X10" s="18">
        <f>[6]Maio!$D$27</f>
        <v>18.7</v>
      </c>
      <c r="Y10" s="18">
        <f>[6]Maio!$D$28</f>
        <v>18.8</v>
      </c>
      <c r="Z10" s="18">
        <f>[6]Maio!$D$29</f>
        <v>16.899999999999999</v>
      </c>
      <c r="AA10" s="18">
        <f>[6]Maio!$D$30</f>
        <v>16.399999999999999</v>
      </c>
      <c r="AB10" s="18">
        <f>[6]Maio!$D$31</f>
        <v>21.5</v>
      </c>
      <c r="AC10" s="18">
        <f>[6]Maio!$D$32</f>
        <v>21.1</v>
      </c>
      <c r="AD10" s="18">
        <f>[6]Maio!$D$33</f>
        <v>21.9</v>
      </c>
      <c r="AE10" s="18">
        <f>[6]Maio!$D$34</f>
        <v>16.899999999999999</v>
      </c>
      <c r="AF10" s="18">
        <f>[6]Maio!$D$35</f>
        <v>12.6</v>
      </c>
      <c r="AG10" s="47">
        <f t="shared" si="1"/>
        <v>10.199999999999999</v>
      </c>
      <c r="AH10" s="49">
        <f t="shared" si="2"/>
        <v>17.932258064516123</v>
      </c>
    </row>
    <row r="11" spans="1:34" ht="17.100000000000001" customHeight="1" x14ac:dyDescent="0.2">
      <c r="A11" s="16" t="s">
        <v>3</v>
      </c>
      <c r="B11" s="18">
        <f>[7]Maio!$D$5</f>
        <v>15.4</v>
      </c>
      <c r="C11" s="18">
        <f>[7]Maio!$D$6</f>
        <v>16.3</v>
      </c>
      <c r="D11" s="18">
        <f>[7]Maio!$D$7</f>
        <v>16</v>
      </c>
      <c r="E11" s="18">
        <f>[7]Maio!$D$8</f>
        <v>16.7</v>
      </c>
      <c r="F11" s="18">
        <f>[7]Maio!$D$9</f>
        <v>17.5</v>
      </c>
      <c r="G11" s="18">
        <f>[7]Maio!$D$10</f>
        <v>17.2</v>
      </c>
      <c r="H11" s="18">
        <f>[7]Maio!$D$11</f>
        <v>13.5</v>
      </c>
      <c r="I11" s="18">
        <f>[7]Maio!$D$12</f>
        <v>8.3000000000000007</v>
      </c>
      <c r="J11" s="18">
        <f>[7]Maio!$D$13</f>
        <v>7.8</v>
      </c>
      <c r="K11" s="18">
        <f>[7]Maio!$D$14</f>
        <v>8.4</v>
      </c>
      <c r="L11" s="18">
        <f>[7]Maio!$D$15</f>
        <v>12.8</v>
      </c>
      <c r="M11" s="18">
        <f>[7]Maio!$D$16</f>
        <v>15.4</v>
      </c>
      <c r="N11" s="18">
        <f>[7]Maio!$D$17</f>
        <v>14.9</v>
      </c>
      <c r="O11" s="18">
        <f>[7]Maio!$D$18</f>
        <v>14.5</v>
      </c>
      <c r="P11" s="18">
        <f>[7]Maio!$D$19</f>
        <v>16.8</v>
      </c>
      <c r="Q11" s="18">
        <f>[7]Maio!$D$20</f>
        <v>18</v>
      </c>
      <c r="R11" s="18">
        <f>[7]Maio!$D$21</f>
        <v>18.600000000000001</v>
      </c>
      <c r="S11" s="18">
        <f>[7]Maio!$D$22</f>
        <v>18</v>
      </c>
      <c r="T11" s="18">
        <f>[7]Maio!$D$23</f>
        <v>18.7</v>
      </c>
      <c r="U11" s="18">
        <f>[7]Maio!$D$24</f>
        <v>16.600000000000001</v>
      </c>
      <c r="V11" s="18">
        <f>[7]Maio!$D$25</f>
        <v>15.5</v>
      </c>
      <c r="W11" s="18">
        <f>[7]Maio!$D$26</f>
        <v>19</v>
      </c>
      <c r="X11" s="18">
        <f>[7]Maio!$D$27</f>
        <v>18.7</v>
      </c>
      <c r="Y11" s="18">
        <f>[7]Maio!$D$28</f>
        <v>18.600000000000001</v>
      </c>
      <c r="Z11" s="18">
        <f>[7]Maio!$D$29</f>
        <v>17.600000000000001</v>
      </c>
      <c r="AA11" s="18">
        <f>[7]Maio!$D$30</f>
        <v>13.9</v>
      </c>
      <c r="AB11" s="18">
        <f>[7]Maio!$D$31</f>
        <v>16.3</v>
      </c>
      <c r="AC11" s="18">
        <f>[7]Maio!$D$32</f>
        <v>16.600000000000001</v>
      </c>
      <c r="AD11" s="18">
        <f>[7]Maio!$D$33</f>
        <v>18.7</v>
      </c>
      <c r="AE11" s="18">
        <f>[7]Maio!$D$34</f>
        <v>19.8</v>
      </c>
      <c r="AF11" s="18">
        <f>[7]Maio!$D$35</f>
        <v>18.100000000000001</v>
      </c>
      <c r="AG11" s="47">
        <f t="shared" si="1"/>
        <v>7.8</v>
      </c>
      <c r="AH11" s="49">
        <f>AVERAGE(B11:AF11)</f>
        <v>15.941935483870971</v>
      </c>
    </row>
    <row r="12" spans="1:34" ht="17.100000000000001" customHeight="1" x14ac:dyDescent="0.2">
      <c r="A12" s="16" t="s">
        <v>4</v>
      </c>
      <c r="B12" s="18">
        <f>[8]Maio!$D$5</f>
        <v>16.2</v>
      </c>
      <c r="C12" s="18">
        <f>[8]Maio!$D$6</f>
        <v>18.100000000000001</v>
      </c>
      <c r="D12" s="18">
        <f>[8]Maio!$D$7</f>
        <v>17.2</v>
      </c>
      <c r="E12" s="18">
        <f>[8]Maio!$D$8</f>
        <v>18.399999999999999</v>
      </c>
      <c r="F12" s="18">
        <f>[8]Maio!$D$9</f>
        <v>17.100000000000001</v>
      </c>
      <c r="G12" s="18">
        <f>[8]Maio!$D$10</f>
        <v>15.6</v>
      </c>
      <c r="H12" s="18">
        <f>[8]Maio!$D$11</f>
        <v>13.8</v>
      </c>
      <c r="I12" s="18">
        <f>[8]Maio!$D$12</f>
        <v>11.5</v>
      </c>
      <c r="J12" s="18">
        <f>[8]Maio!$D$13</f>
        <v>9.6</v>
      </c>
      <c r="K12" s="18">
        <f>[8]Maio!$D$14</f>
        <v>13</v>
      </c>
      <c r="L12" s="18">
        <f>[8]Maio!$D$15</f>
        <v>15.8</v>
      </c>
      <c r="M12" s="18">
        <f>[8]Maio!$D$16</f>
        <v>16.3</v>
      </c>
      <c r="N12" s="18">
        <f>[8]Maio!$D$17</f>
        <v>17</v>
      </c>
      <c r="O12" s="18">
        <f>[8]Maio!$D$18</f>
        <v>16.7</v>
      </c>
      <c r="P12" s="18">
        <f>[8]Maio!$D$19</f>
        <v>17.600000000000001</v>
      </c>
      <c r="Q12" s="18">
        <f>[8]Maio!$D$20</f>
        <v>18.5</v>
      </c>
      <c r="R12" s="18">
        <f>[8]Maio!$D$21</f>
        <v>18.600000000000001</v>
      </c>
      <c r="S12" s="18">
        <f>[8]Maio!$D$22</f>
        <v>17.3</v>
      </c>
      <c r="T12" s="18">
        <f>[8]Maio!$D$23</f>
        <v>17.100000000000001</v>
      </c>
      <c r="U12" s="18">
        <f>[8]Maio!$D$24</f>
        <v>17.399999999999999</v>
      </c>
      <c r="V12" s="18">
        <f>[8]Maio!$D$25</f>
        <v>18</v>
      </c>
      <c r="W12" s="18">
        <f>[8]Maio!$D$26</f>
        <v>18.399999999999999</v>
      </c>
      <c r="X12" s="18">
        <f>[8]Maio!$D$27</f>
        <v>18</v>
      </c>
      <c r="Y12" s="18">
        <f>[8]Maio!$D$28</f>
        <v>16.600000000000001</v>
      </c>
      <c r="Z12" s="18">
        <f>[8]Maio!$D$29</f>
        <v>16.3</v>
      </c>
      <c r="AA12" s="18">
        <f>[8]Maio!$D$30</f>
        <v>14.9</v>
      </c>
      <c r="AB12" s="18">
        <f>[8]Maio!$D$31</f>
        <v>16.899999999999999</v>
      </c>
      <c r="AC12" s="18">
        <f>[8]Maio!$D$32</f>
        <v>17.5</v>
      </c>
      <c r="AD12" s="18">
        <f>[8]Maio!$D$33</f>
        <v>18.2</v>
      </c>
      <c r="AE12" s="18">
        <f>[8]Maio!$D$34</f>
        <v>17</v>
      </c>
      <c r="AF12" s="18">
        <f>[8]Maio!$D$35</f>
        <v>16.7</v>
      </c>
      <c r="AG12" s="47">
        <f t="shared" si="1"/>
        <v>9.6</v>
      </c>
      <c r="AH12" s="49">
        <f t="shared" si="2"/>
        <v>16.493548387096773</v>
      </c>
    </row>
    <row r="13" spans="1:34" ht="17.100000000000001" customHeight="1" x14ac:dyDescent="0.2">
      <c r="A13" s="16" t="s">
        <v>5</v>
      </c>
      <c r="B13" s="18">
        <f>[9]Maio!$D$5</f>
        <v>22.9</v>
      </c>
      <c r="C13" s="18">
        <f>[9]Maio!$D$6</f>
        <v>24.7</v>
      </c>
      <c r="D13" s="20">
        <f>[9]Maio!$D$7</f>
        <v>23.7</v>
      </c>
      <c r="E13" s="20">
        <f>[9]Maio!$D$8</f>
        <v>25.7</v>
      </c>
      <c r="F13" s="20">
        <f>[9]Maio!$D$9</f>
        <v>21.1</v>
      </c>
      <c r="G13" s="20">
        <f>[9]Maio!$D$10</f>
        <v>20.7</v>
      </c>
      <c r="H13" s="20">
        <f>[9]Maio!$D$11</f>
        <v>19.2</v>
      </c>
      <c r="I13" s="20">
        <f>[9]Maio!$D$12</f>
        <v>15.6</v>
      </c>
      <c r="J13" s="20">
        <f>[9]Maio!$D$13</f>
        <v>15.8</v>
      </c>
      <c r="K13" s="20">
        <f>[9]Maio!$D$14</f>
        <v>21.7</v>
      </c>
      <c r="L13" s="20">
        <f>[9]Maio!$D$15</f>
        <v>23</v>
      </c>
      <c r="M13" s="20">
        <f>[9]Maio!$D$16</f>
        <v>22.7</v>
      </c>
      <c r="N13" s="20">
        <f>[9]Maio!$D$17</f>
        <v>24.1</v>
      </c>
      <c r="O13" s="20">
        <f>[9]Maio!$D$18</f>
        <v>25.4</v>
      </c>
      <c r="P13" s="18">
        <f>[9]Maio!$D$19</f>
        <v>24.2</v>
      </c>
      <c r="Q13" s="18">
        <f>[9]Maio!$D$20</f>
        <v>12.9</v>
      </c>
      <c r="R13" s="18">
        <f>[9]Maio!$D$21</f>
        <v>18.100000000000001</v>
      </c>
      <c r="S13" s="18">
        <f>[9]Maio!$D$22</f>
        <v>21.5</v>
      </c>
      <c r="T13" s="18">
        <f>[9]Maio!$D$23</f>
        <v>18.899999999999999</v>
      </c>
      <c r="U13" s="18">
        <f>[9]Maio!$D$24</f>
        <v>18.600000000000001</v>
      </c>
      <c r="V13" s="18">
        <f>[9]Maio!$D$25</f>
        <v>18.600000000000001</v>
      </c>
      <c r="W13" s="18">
        <f>[9]Maio!$D$26</f>
        <v>20</v>
      </c>
      <c r="X13" s="18">
        <f>[9]Maio!$D$27</f>
        <v>19.8</v>
      </c>
      <c r="Y13" s="18">
        <f>[9]Maio!$D$28</f>
        <v>17</v>
      </c>
      <c r="Z13" s="18">
        <f>[9]Maio!$D$29</f>
        <v>17.399999999999999</v>
      </c>
      <c r="AA13" s="18">
        <f>[9]Maio!$D$30</f>
        <v>19</v>
      </c>
      <c r="AB13" s="18">
        <f>[9]Maio!$D$31</f>
        <v>22.8</v>
      </c>
      <c r="AC13" s="18">
        <f>[9]Maio!$D$32</f>
        <v>23.3</v>
      </c>
      <c r="AD13" s="18">
        <f>[9]Maio!$D$33</f>
        <v>24</v>
      </c>
      <c r="AE13" s="18">
        <f>[9]Maio!$D$34</f>
        <v>21.9</v>
      </c>
      <c r="AF13" s="18">
        <f>[9]Maio!$D$35</f>
        <v>17.899999999999999</v>
      </c>
      <c r="AG13" s="47">
        <f t="shared" si="1"/>
        <v>12.9</v>
      </c>
      <c r="AH13" s="49">
        <f>AVERAGE(B13:AF13)</f>
        <v>20.71612903225806</v>
      </c>
    </row>
    <row r="14" spans="1:34" ht="17.100000000000001" customHeight="1" x14ac:dyDescent="0.2">
      <c r="A14" s="16" t="s">
        <v>51</v>
      </c>
      <c r="B14" s="18">
        <f>[10]Maio!$D$5</f>
        <v>16</v>
      </c>
      <c r="C14" s="18">
        <f>[10]Maio!$D$6</f>
        <v>16.5</v>
      </c>
      <c r="D14" s="20">
        <f>[10]Maio!$D$7</f>
        <v>16.100000000000001</v>
      </c>
      <c r="E14" s="20">
        <f>[10]Maio!$D$8</f>
        <v>17.7</v>
      </c>
      <c r="F14" s="20">
        <f>[10]Maio!$D$9</f>
        <v>15.1</v>
      </c>
      <c r="G14" s="20">
        <f>[10]Maio!$D$10</f>
        <v>16</v>
      </c>
      <c r="H14" s="20">
        <f>[10]Maio!$D$11</f>
        <v>13.8</v>
      </c>
      <c r="I14" s="20">
        <f>[10]Maio!$D$12</f>
        <v>10.3</v>
      </c>
      <c r="J14" s="20">
        <f>[10]Maio!$D$13</f>
        <v>8.3000000000000007</v>
      </c>
      <c r="K14" s="20">
        <f>[10]Maio!$D$14</f>
        <v>9.6999999999999993</v>
      </c>
      <c r="L14" s="20">
        <f>[10]Maio!$D$15</f>
        <v>14.3</v>
      </c>
      <c r="M14" s="20">
        <f>[10]Maio!$D$16</f>
        <v>16.7</v>
      </c>
      <c r="N14" s="20">
        <f>[10]Maio!$D$17</f>
        <v>16.399999999999999</v>
      </c>
      <c r="O14" s="20">
        <f>[10]Maio!$D$18</f>
        <v>16</v>
      </c>
      <c r="P14" s="18">
        <f>[10]Maio!$D$19</f>
        <v>17.3</v>
      </c>
      <c r="Q14" s="18">
        <f>[10]Maio!$D$20</f>
        <v>17.8</v>
      </c>
      <c r="R14" s="18">
        <f>[10]Maio!$D$21</f>
        <v>18.2</v>
      </c>
      <c r="S14" s="18">
        <f>[10]Maio!$D$22</f>
        <v>17.8</v>
      </c>
      <c r="T14" s="18">
        <f>[10]Maio!$D$23</f>
        <v>18.2</v>
      </c>
      <c r="U14" s="18">
        <f>[10]Maio!$D$24</f>
        <v>16.600000000000001</v>
      </c>
      <c r="V14" s="18">
        <f>[10]Maio!$D$25</f>
        <v>15</v>
      </c>
      <c r="W14" s="18">
        <f>[10]Maio!$D$26</f>
        <v>15.4</v>
      </c>
      <c r="X14" s="18">
        <f>[10]Maio!$D$27</f>
        <v>16.899999999999999</v>
      </c>
      <c r="Y14" s="18">
        <f>[10]Maio!$D$28</f>
        <v>17.600000000000001</v>
      </c>
      <c r="Z14" s="18">
        <f>[10]Maio!$D$29</f>
        <v>15.2</v>
      </c>
      <c r="AA14" s="18">
        <f>[10]Maio!$D$30</f>
        <v>14.6</v>
      </c>
      <c r="AB14" s="18">
        <f>[10]Maio!$D$31</f>
        <v>16.8</v>
      </c>
      <c r="AC14" s="18">
        <f>[10]Maio!$D$32</f>
        <v>16.399999999999999</v>
      </c>
      <c r="AD14" s="18">
        <f>[10]Maio!$D$33</f>
        <v>18.5</v>
      </c>
      <c r="AE14" s="18">
        <f>[10]Maio!$D$34</f>
        <v>16.899999999999999</v>
      </c>
      <c r="AF14" s="18">
        <f>[10]Maio!$D$35</f>
        <v>17</v>
      </c>
      <c r="AG14" s="47">
        <f>MIN(B14:AF14)</f>
        <v>8.3000000000000007</v>
      </c>
      <c r="AH14" s="49">
        <f>AVERAGE(B14:AF14)</f>
        <v>15.777419354838708</v>
      </c>
    </row>
    <row r="15" spans="1:34" ht="17.100000000000001" customHeight="1" x14ac:dyDescent="0.2">
      <c r="A15" s="16" t="s">
        <v>6</v>
      </c>
      <c r="B15" s="20">
        <f>[11]Maio!$D$5</f>
        <v>16.5</v>
      </c>
      <c r="C15" s="20">
        <f>[11]Maio!$D$6</f>
        <v>17.5</v>
      </c>
      <c r="D15" s="20">
        <f>[11]Maio!$D$7</f>
        <v>17.899999999999999</v>
      </c>
      <c r="E15" s="20">
        <f>[11]Maio!$D$8</f>
        <v>17.5</v>
      </c>
      <c r="F15" s="20">
        <f>[11]Maio!$D$9</f>
        <v>15.7</v>
      </c>
      <c r="G15" s="20">
        <f>[11]Maio!$D$10</f>
        <v>16</v>
      </c>
      <c r="H15" s="20">
        <f>[11]Maio!$D$11</f>
        <v>13.8</v>
      </c>
      <c r="I15" s="20">
        <f>[11]Maio!$D$12</f>
        <v>10.3</v>
      </c>
      <c r="J15" s="20">
        <f>[11]Maio!$D$13</f>
        <v>8.3000000000000007</v>
      </c>
      <c r="K15" s="20">
        <f>[11]Maio!$D$14</f>
        <v>9.6999999999999993</v>
      </c>
      <c r="L15" s="20">
        <f>[11]Maio!$D$15</f>
        <v>14.3</v>
      </c>
      <c r="M15" s="20">
        <f>[11]Maio!$D$16</f>
        <v>16.7</v>
      </c>
      <c r="N15" s="20">
        <f>[11]Maio!$D$17</f>
        <v>19.100000000000001</v>
      </c>
      <c r="O15" s="20">
        <f>[11]Maio!$D$18</f>
        <v>17.100000000000001</v>
      </c>
      <c r="P15" s="20">
        <f>[11]Maio!$D$19</f>
        <v>17.600000000000001</v>
      </c>
      <c r="Q15" s="20">
        <f>[11]Maio!$D$20</f>
        <v>20.100000000000001</v>
      </c>
      <c r="R15" s="20">
        <f>[11]Maio!$D$21</f>
        <v>17.2</v>
      </c>
      <c r="S15" s="20">
        <f>[11]Maio!$D$22</f>
        <v>18.399999999999999</v>
      </c>
      <c r="T15" s="20">
        <f>[11]Maio!$D$23</f>
        <v>20</v>
      </c>
      <c r="U15" s="20">
        <f>[11]Maio!$D$24</f>
        <v>18.3</v>
      </c>
      <c r="V15" s="20">
        <f>[11]Maio!$D$25</f>
        <v>20.8</v>
      </c>
      <c r="W15" s="20">
        <f>[11]Maio!$D$26</f>
        <v>20.3</v>
      </c>
      <c r="X15" s="20">
        <f>[11]Maio!$D$27</f>
        <v>18.899999999999999</v>
      </c>
      <c r="Y15" s="20">
        <f>[11]Maio!$D$28</f>
        <v>20.6</v>
      </c>
      <c r="Z15" s="20">
        <f>[11]Maio!$D$29</f>
        <v>18.7</v>
      </c>
      <c r="AA15" s="20">
        <f>[11]Maio!$D$30</f>
        <v>18.399999999999999</v>
      </c>
      <c r="AB15" s="20">
        <f>[11]Maio!$D$31</f>
        <v>17.2</v>
      </c>
      <c r="AC15" s="20">
        <f>[11]Maio!$D$32</f>
        <v>17.7</v>
      </c>
      <c r="AD15" s="20">
        <f>[11]Maio!$D$33</f>
        <v>20.5</v>
      </c>
      <c r="AE15" s="20">
        <f>[11]Maio!$D$34</f>
        <v>20.399999999999999</v>
      </c>
      <c r="AF15" s="20">
        <f>[11]Maio!$D$35</f>
        <v>17.399999999999999</v>
      </c>
      <c r="AG15" s="47">
        <f t="shared" si="1"/>
        <v>8.3000000000000007</v>
      </c>
      <c r="AH15" s="49">
        <f t="shared" si="2"/>
        <v>17.190322580645155</v>
      </c>
    </row>
    <row r="16" spans="1:34" ht="17.100000000000001" customHeight="1" x14ac:dyDescent="0.2">
      <c r="A16" s="16" t="s">
        <v>7</v>
      </c>
      <c r="B16" s="20">
        <f>[12]Maio!$D$5</f>
        <v>19</v>
      </c>
      <c r="C16" s="20">
        <f>[12]Maio!$D$6</f>
        <v>21</v>
      </c>
      <c r="D16" s="20">
        <f>[12]Maio!$D$7</f>
        <v>18.3</v>
      </c>
      <c r="E16" s="20">
        <f>[12]Maio!$D$8</f>
        <v>18.399999999999999</v>
      </c>
      <c r="F16" s="20">
        <f>[12]Maio!$D$9</f>
        <v>17.399999999999999</v>
      </c>
      <c r="G16" s="20">
        <f>[12]Maio!$D$10</f>
        <v>12.8</v>
      </c>
      <c r="H16" s="20">
        <f>[12]Maio!$D$11</f>
        <v>10.4</v>
      </c>
      <c r="I16" s="20">
        <f>[12]Maio!$D$12</f>
        <v>11.3</v>
      </c>
      <c r="J16" s="20">
        <f>[12]Maio!$D$13</f>
        <v>11.8</v>
      </c>
      <c r="K16" s="20">
        <f>[12]Maio!$D$14</f>
        <v>13</v>
      </c>
      <c r="L16" s="20">
        <f>[12]Maio!$D$15</f>
        <v>12.4</v>
      </c>
      <c r="M16" s="20">
        <f>[12]Maio!$D$16</f>
        <v>16.399999999999999</v>
      </c>
      <c r="N16" s="20">
        <f>[12]Maio!$D$17</f>
        <v>18.7</v>
      </c>
      <c r="O16" s="20">
        <f>[12]Maio!$D$18</f>
        <v>17.600000000000001</v>
      </c>
      <c r="P16" s="20">
        <f>[12]Maio!$D$19</f>
        <v>17.600000000000001</v>
      </c>
      <c r="Q16" s="20">
        <f>[12]Maio!$D$20</f>
        <v>14.8</v>
      </c>
      <c r="R16" s="20">
        <f>[12]Maio!$D$21</f>
        <v>13</v>
      </c>
      <c r="S16" s="20">
        <f>[12]Maio!$D$22</f>
        <v>17.2</v>
      </c>
      <c r="T16" s="20">
        <f>[12]Maio!$D$23</f>
        <v>18.600000000000001</v>
      </c>
      <c r="U16" s="20">
        <f>[12]Maio!$D$24</f>
        <v>19.399999999999999</v>
      </c>
      <c r="V16" s="20">
        <f>[12]Maio!$D$25</f>
        <v>18.8</v>
      </c>
      <c r="W16" s="20">
        <f>[12]Maio!$D$26</f>
        <v>18.3</v>
      </c>
      <c r="X16" s="20">
        <f>[12]Maio!$D$27</f>
        <v>18.8</v>
      </c>
      <c r="Y16" s="20">
        <f>[12]Maio!$D$28</f>
        <v>17.3</v>
      </c>
      <c r="Z16" s="20">
        <f>[12]Maio!$D$29</f>
        <v>16.3</v>
      </c>
      <c r="AA16" s="20">
        <f>[12]Maio!$D$30</f>
        <v>15.5</v>
      </c>
      <c r="AB16" s="20">
        <f>[12]Maio!$D$31</f>
        <v>18.100000000000001</v>
      </c>
      <c r="AC16" s="20">
        <f>[12]Maio!$D$32</f>
        <v>19.2</v>
      </c>
      <c r="AD16" s="20">
        <f>[12]Maio!$D$33</f>
        <v>19.899999999999999</v>
      </c>
      <c r="AE16" s="20">
        <f>[12]Maio!$D$34</f>
        <v>14.6</v>
      </c>
      <c r="AF16" s="20">
        <f>[12]Maio!$D$35</f>
        <v>8</v>
      </c>
      <c r="AG16" s="47">
        <f t="shared" si="1"/>
        <v>8</v>
      </c>
      <c r="AH16" s="49">
        <f>AVERAGE(B16:AF16)</f>
        <v>16.254838709677422</v>
      </c>
    </row>
    <row r="17" spans="1:34" ht="17.100000000000001" customHeight="1" x14ac:dyDescent="0.2">
      <c r="A17" s="16" t="s">
        <v>8</v>
      </c>
      <c r="B17" s="20">
        <f>[13]Maio!$D$5</f>
        <v>17.899999999999999</v>
      </c>
      <c r="C17" s="20">
        <f>[13]Maio!$D$6</f>
        <v>18.899999999999999</v>
      </c>
      <c r="D17" s="20">
        <f>[13]Maio!$D$7</f>
        <v>19.8</v>
      </c>
      <c r="E17" s="20">
        <f>[13]Maio!$D$8</f>
        <v>17.899999999999999</v>
      </c>
      <c r="F17" s="20">
        <f>[13]Maio!$D$9</f>
        <v>17.899999999999999</v>
      </c>
      <c r="G17" s="20">
        <f>[13]Maio!$D$10</f>
        <v>13.4</v>
      </c>
      <c r="H17" s="20">
        <f>[13]Maio!$D$11</f>
        <v>11.4</v>
      </c>
      <c r="I17" s="20">
        <f>[13]Maio!$D$12</f>
        <v>7.7</v>
      </c>
      <c r="J17" s="20">
        <f>[13]Maio!$D$13</f>
        <v>10.199999999999999</v>
      </c>
      <c r="K17" s="20">
        <f>[13]Maio!$D$14</f>
        <v>11.1</v>
      </c>
      <c r="L17" s="20">
        <f>[13]Maio!$D$15</f>
        <v>12.1</v>
      </c>
      <c r="M17" s="20">
        <f>[13]Maio!$D$16</f>
        <v>15.4</v>
      </c>
      <c r="N17" s="20">
        <f>[13]Maio!$D$17</f>
        <v>17.399999999999999</v>
      </c>
      <c r="O17" s="20">
        <f>[13]Maio!$D$18</f>
        <v>17.2</v>
      </c>
      <c r="P17" s="20">
        <f>[13]Maio!$D$19</f>
        <v>17.3</v>
      </c>
      <c r="Q17" s="20">
        <f>[13]Maio!$D$20</f>
        <v>15.4</v>
      </c>
      <c r="R17" s="20">
        <f>[13]Maio!$D$21</f>
        <v>11</v>
      </c>
      <c r="S17" s="20">
        <f>[13]Maio!$D$22</f>
        <v>16.3</v>
      </c>
      <c r="T17" s="20">
        <f>[13]Maio!$D$23</f>
        <v>18.5</v>
      </c>
      <c r="U17" s="20">
        <f>[13]Maio!$D$24</f>
        <v>19.2</v>
      </c>
      <c r="V17" s="20">
        <f>[13]Maio!$D$25</f>
        <v>19</v>
      </c>
      <c r="W17" s="20">
        <f>[13]Maio!$D$26</f>
        <v>18.899999999999999</v>
      </c>
      <c r="X17" s="20">
        <f>[13]Maio!$D$27</f>
        <v>18.600000000000001</v>
      </c>
      <c r="Y17" s="20">
        <f>[13]Maio!$D$28</f>
        <v>17.7</v>
      </c>
      <c r="Z17" s="20">
        <f>[13]Maio!$D$29</f>
        <v>14.3</v>
      </c>
      <c r="AA17" s="20">
        <f>[13]Maio!$D$30</f>
        <v>13.3</v>
      </c>
      <c r="AB17" s="20">
        <f>[13]Maio!$D$31</f>
        <v>18</v>
      </c>
      <c r="AC17" s="20">
        <f>[13]Maio!$D$32</f>
        <v>16.399999999999999</v>
      </c>
      <c r="AD17" s="20">
        <f>[13]Maio!$D$33</f>
        <v>17.899999999999999</v>
      </c>
      <c r="AE17" s="20">
        <f>[13]Maio!$D$34</f>
        <v>12.5</v>
      </c>
      <c r="AF17" s="20">
        <f>[13]Maio!$D$35</f>
        <v>6.8</v>
      </c>
      <c r="AG17" s="47">
        <f>MIN(B17:AF17)</f>
        <v>6.8</v>
      </c>
      <c r="AH17" s="49">
        <f>AVERAGE(B17:AF17)</f>
        <v>15.464516129032257</v>
      </c>
    </row>
    <row r="18" spans="1:34" ht="17.100000000000001" customHeight="1" x14ac:dyDescent="0.2">
      <c r="A18" s="16" t="s">
        <v>9</v>
      </c>
      <c r="B18" s="20">
        <f>[14]Maio!$D$5</f>
        <v>20.2</v>
      </c>
      <c r="C18" s="20">
        <f>[14]Maio!$D$6</f>
        <v>20</v>
      </c>
      <c r="D18" s="20">
        <f>[14]Maio!$D$7</f>
        <v>19.7</v>
      </c>
      <c r="E18" s="20">
        <f>[14]Maio!$D$8</f>
        <v>19.8</v>
      </c>
      <c r="F18" s="20">
        <f>[14]Maio!$D$9</f>
        <v>18.100000000000001</v>
      </c>
      <c r="G18" s="20">
        <f>[14]Maio!$D$10</f>
        <v>14.3</v>
      </c>
      <c r="H18" s="20">
        <f>[14]Maio!$D$11</f>
        <v>13.4</v>
      </c>
      <c r="I18" s="20">
        <f>[14]Maio!$D$12</f>
        <v>12.6</v>
      </c>
      <c r="J18" s="20">
        <f>[14]Maio!$D$13</f>
        <v>13</v>
      </c>
      <c r="K18" s="20">
        <f>[14]Maio!$D$14</f>
        <v>13.5</v>
      </c>
      <c r="L18" s="20">
        <f>[14]Maio!$D$15</f>
        <v>15.6</v>
      </c>
      <c r="M18" s="20">
        <f>[14]Maio!$D$16</f>
        <v>17.600000000000001</v>
      </c>
      <c r="N18" s="20">
        <f>[14]Maio!$D$17</f>
        <v>18.899999999999999</v>
      </c>
      <c r="O18" s="20">
        <f>[14]Maio!$D$18</f>
        <v>18.100000000000001</v>
      </c>
      <c r="P18" s="20">
        <f>[14]Maio!$D$19</f>
        <v>17.7</v>
      </c>
      <c r="Q18" s="20">
        <f>[14]Maio!$D$20</f>
        <v>16.3</v>
      </c>
      <c r="R18" s="20">
        <f>[14]Maio!$D$21</f>
        <v>14.4</v>
      </c>
      <c r="S18" s="20">
        <f>[14]Maio!$D$22</f>
        <v>17.100000000000001</v>
      </c>
      <c r="T18" s="20">
        <f>[14]Maio!$D$23</f>
        <v>19.100000000000001</v>
      </c>
      <c r="U18" s="20">
        <f>[14]Maio!$D$24</f>
        <v>19.899999999999999</v>
      </c>
      <c r="V18" s="20">
        <f>[14]Maio!$D$25</f>
        <v>20</v>
      </c>
      <c r="W18" s="20">
        <f>[14]Maio!$D$26</f>
        <v>20.2</v>
      </c>
      <c r="X18" s="20">
        <f>[14]Maio!$D$27</f>
        <v>19.600000000000001</v>
      </c>
      <c r="Y18" s="20">
        <f>[14]Maio!$D$28</f>
        <v>18.2</v>
      </c>
      <c r="Z18" s="20">
        <f>[14]Maio!$D$29</f>
        <v>16.100000000000001</v>
      </c>
      <c r="AA18" s="20">
        <f>[14]Maio!$D$30</f>
        <v>15</v>
      </c>
      <c r="AB18" s="20">
        <f>[14]Maio!$D$31</f>
        <v>18.399999999999999</v>
      </c>
      <c r="AC18" s="20">
        <f>[14]Maio!$D$32</f>
        <v>19.600000000000001</v>
      </c>
      <c r="AD18" s="20">
        <f>[14]Maio!$D$33</f>
        <v>18.7</v>
      </c>
      <c r="AE18" s="20">
        <f>[14]Maio!$D$34</f>
        <v>16.399999999999999</v>
      </c>
      <c r="AF18" s="20">
        <f>[14]Maio!$D$35</f>
        <v>12.4</v>
      </c>
      <c r="AG18" s="47">
        <f t="shared" ref="AG18:AG30" si="7">MIN(B18:AF18)</f>
        <v>12.4</v>
      </c>
      <c r="AH18" s="49">
        <f t="shared" ref="AH18:AH30" si="8">AVERAGE(B18:AF18)</f>
        <v>17.22258064516129</v>
      </c>
    </row>
    <row r="19" spans="1:34" ht="17.100000000000001" customHeight="1" x14ac:dyDescent="0.2">
      <c r="A19" s="16" t="s">
        <v>50</v>
      </c>
      <c r="B19" s="20">
        <f>[15]Maio!$D$5</f>
        <v>17</v>
      </c>
      <c r="C19" s="20">
        <f>[15]Maio!$D$6</f>
        <v>17.899999999999999</v>
      </c>
      <c r="D19" s="20">
        <f>[15]Maio!$D$7</f>
        <v>18.399999999999999</v>
      </c>
      <c r="E19" s="20">
        <f>[15]Maio!$D$8</f>
        <v>19.100000000000001</v>
      </c>
      <c r="F19" s="20">
        <f>[15]Maio!$D$9</f>
        <v>19</v>
      </c>
      <c r="G19" s="20">
        <f>[15]Maio!$D$10</f>
        <v>14.8</v>
      </c>
      <c r="H19" s="20">
        <f>[15]Maio!$D$11</f>
        <v>10.6</v>
      </c>
      <c r="I19" s="20">
        <f>[15]Maio!$D$12</f>
        <v>10</v>
      </c>
      <c r="J19" s="20">
        <f>[15]Maio!$D$13</f>
        <v>10.4</v>
      </c>
      <c r="K19" s="20">
        <f>[15]Maio!$D$14</f>
        <v>10.6</v>
      </c>
      <c r="L19" s="20">
        <f>[15]Maio!$D$15</f>
        <v>14.2</v>
      </c>
      <c r="M19" s="20">
        <f>[15]Maio!$D$16</f>
        <v>16.5</v>
      </c>
      <c r="N19" s="20">
        <f>[15]Maio!$D$17</f>
        <v>20.399999999999999</v>
      </c>
      <c r="O19" s="20">
        <f>[15]Maio!$D$18</f>
        <v>20.2</v>
      </c>
      <c r="P19" s="20">
        <f>[15]Maio!$D$19</f>
        <v>20.7</v>
      </c>
      <c r="Q19" s="20">
        <f>[15]Maio!$D$20</f>
        <v>14.8</v>
      </c>
      <c r="R19" s="20">
        <f>[15]Maio!$D$21</f>
        <v>14.2</v>
      </c>
      <c r="S19" s="20">
        <f>[15]Maio!$D$22</f>
        <v>16.8</v>
      </c>
      <c r="T19" s="20">
        <f>[15]Maio!$D$23</f>
        <v>18.7</v>
      </c>
      <c r="U19" s="20">
        <f>[15]Maio!$D$24</f>
        <v>20.100000000000001</v>
      </c>
      <c r="V19" s="20">
        <f>[15]Maio!$D$25</f>
        <v>19.600000000000001</v>
      </c>
      <c r="W19" s="20">
        <f>[15]Maio!$D$26</f>
        <v>20.2</v>
      </c>
      <c r="X19" s="20">
        <f>[15]Maio!$D$27</f>
        <v>19.7</v>
      </c>
      <c r="Y19" s="20">
        <f>[15]Maio!$D$28</f>
        <v>16.899999999999999</v>
      </c>
      <c r="Z19" s="20">
        <f>[15]Maio!$D$29</f>
        <v>16.8</v>
      </c>
      <c r="AA19" s="20">
        <f>[15]Maio!$D$30</f>
        <v>14.7</v>
      </c>
      <c r="AB19" s="20">
        <f>[15]Maio!$D$31</f>
        <v>20.8</v>
      </c>
      <c r="AC19" s="20">
        <f>[15]Maio!$D$32</f>
        <v>22.8</v>
      </c>
      <c r="AD19" s="20">
        <f>[15]Maio!$D$33</f>
        <v>22.9</v>
      </c>
      <c r="AE19" s="20">
        <f>[15]Maio!$D$34</f>
        <v>16.100000000000001</v>
      </c>
      <c r="AF19" s="20">
        <f>[15]Maio!$D$35</f>
        <v>9.1999999999999993</v>
      </c>
      <c r="AG19" s="47">
        <f t="shared" ref="AG19" si="9">MIN(B19:AF19)</f>
        <v>9.1999999999999993</v>
      </c>
      <c r="AH19" s="49">
        <f t="shared" ref="AH19" si="10">AVERAGE(B19:AF19)</f>
        <v>16.906451612903226</v>
      </c>
    </row>
    <row r="20" spans="1:34" ht="17.100000000000001" customHeight="1" x14ac:dyDescent="0.2">
      <c r="A20" s="16" t="s">
        <v>10</v>
      </c>
      <c r="B20" s="20">
        <f>[16]Maio!$D$5</f>
        <v>17.2</v>
      </c>
      <c r="C20" s="20">
        <f>[16]Maio!$D$6</f>
        <v>17.899999999999999</v>
      </c>
      <c r="D20" s="20">
        <f>[16]Maio!$D$7</f>
        <v>20</v>
      </c>
      <c r="E20" s="20">
        <f>[16]Maio!$D$8</f>
        <v>18.600000000000001</v>
      </c>
      <c r="F20" s="20">
        <f>[16]Maio!$D$9</f>
        <v>17.399999999999999</v>
      </c>
      <c r="G20" s="20">
        <f>[16]Maio!$D$10</f>
        <v>13.1</v>
      </c>
      <c r="H20" s="20">
        <f>[16]Maio!$D$11</f>
        <v>10</v>
      </c>
      <c r="I20" s="20">
        <f>[16]Maio!$D$12</f>
        <v>9.6999999999999993</v>
      </c>
      <c r="J20" s="20">
        <f>[16]Maio!$D$13</f>
        <v>9.4</v>
      </c>
      <c r="K20" s="20">
        <f>[16]Maio!$D$14</f>
        <v>11.8</v>
      </c>
      <c r="L20" s="20">
        <f>[16]Maio!$D$15</f>
        <v>11.3</v>
      </c>
      <c r="M20" s="20">
        <f>[16]Maio!$D$16</f>
        <v>14.8</v>
      </c>
      <c r="N20" s="20">
        <f>[16]Maio!$D$17</f>
        <v>17.8</v>
      </c>
      <c r="O20" s="20">
        <f>[16]Maio!$D$18</f>
        <v>17.3</v>
      </c>
      <c r="P20" s="20">
        <f>[16]Maio!$D$19</f>
        <v>17.8</v>
      </c>
      <c r="Q20" s="20">
        <f>[16]Maio!$D$20</f>
        <v>15.5</v>
      </c>
      <c r="R20" s="20">
        <f>[16]Maio!$D$21</f>
        <v>11.7</v>
      </c>
      <c r="S20" s="20">
        <f>[16]Maio!$D$22</f>
        <v>16.600000000000001</v>
      </c>
      <c r="T20" s="20">
        <f>[16]Maio!$D$23</f>
        <v>17.8</v>
      </c>
      <c r="U20" s="20">
        <f>[16]Maio!$D$24</f>
        <v>17.7</v>
      </c>
      <c r="V20" s="20">
        <f>[16]Maio!$D$25</f>
        <v>19.7</v>
      </c>
      <c r="W20" s="20">
        <f>[16]Maio!$D$26</f>
        <v>18.5</v>
      </c>
      <c r="X20" s="20">
        <f>[16]Maio!$D$27</f>
        <v>19.3</v>
      </c>
      <c r="Y20" s="20">
        <f>[16]Maio!$D$28</f>
        <v>17.899999999999999</v>
      </c>
      <c r="Z20" s="20">
        <f>[16]Maio!$D$29</f>
        <v>16.2</v>
      </c>
      <c r="AA20" s="20">
        <f>[16]Maio!$D$30</f>
        <v>11.9</v>
      </c>
      <c r="AB20" s="20">
        <f>[16]Maio!$D$31</f>
        <v>18.399999999999999</v>
      </c>
      <c r="AC20" s="20">
        <f>[16]Maio!$D$32</f>
        <v>20</v>
      </c>
      <c r="AD20" s="20">
        <f>[16]Maio!$D$33</f>
        <v>19.3</v>
      </c>
      <c r="AE20" s="20">
        <f>[16]Maio!$D$34</f>
        <v>13.4</v>
      </c>
      <c r="AF20" s="20">
        <f>[16]Maio!$D$35</f>
        <v>7</v>
      </c>
      <c r="AG20" s="47">
        <f t="shared" si="7"/>
        <v>7</v>
      </c>
      <c r="AH20" s="49">
        <f t="shared" si="8"/>
        <v>15.645161290322578</v>
      </c>
    </row>
    <row r="21" spans="1:34" ht="17.100000000000001" customHeight="1" x14ac:dyDescent="0.2">
      <c r="A21" s="16" t="s">
        <v>11</v>
      </c>
      <c r="B21" s="20">
        <f>[17]Maio!$D$5</f>
        <v>14.8</v>
      </c>
      <c r="C21" s="20">
        <f>[17]Maio!$D$6</f>
        <v>15.3</v>
      </c>
      <c r="D21" s="20">
        <f>[17]Maio!$D$7</f>
        <v>16</v>
      </c>
      <c r="E21" s="20">
        <f>[17]Maio!$D$8</f>
        <v>16.7</v>
      </c>
      <c r="F21" s="20">
        <f>[17]Maio!$D$9</f>
        <v>16.899999999999999</v>
      </c>
      <c r="G21" s="20">
        <f>[17]Maio!$D$10</f>
        <v>12.8</v>
      </c>
      <c r="H21" s="20">
        <f>[17]Maio!$D$11</f>
        <v>9.3000000000000007</v>
      </c>
      <c r="I21" s="20">
        <f>[17]Maio!$D$12</f>
        <v>6.7</v>
      </c>
      <c r="J21" s="20">
        <f>[17]Maio!$D$13</f>
        <v>6</v>
      </c>
      <c r="K21" s="20">
        <f>[17]Maio!$D$14</f>
        <v>7</v>
      </c>
      <c r="L21" s="20">
        <f>[17]Maio!$D$15</f>
        <v>9.4</v>
      </c>
      <c r="M21" s="20">
        <f>[17]Maio!$D$16</f>
        <v>13.3</v>
      </c>
      <c r="N21" s="20">
        <f>[17]Maio!$D$17</f>
        <v>19.100000000000001</v>
      </c>
      <c r="O21" s="20">
        <f>[17]Maio!$D$18</f>
        <v>18.100000000000001</v>
      </c>
      <c r="P21" s="20">
        <f>[17]Maio!$D$19</f>
        <v>15.6</v>
      </c>
      <c r="Q21" s="20">
        <f>[17]Maio!$D$20</f>
        <v>17.600000000000001</v>
      </c>
      <c r="R21" s="20">
        <f>[17]Maio!$D$21</f>
        <v>13.2</v>
      </c>
      <c r="S21" s="20">
        <f>[17]Maio!$D$22</f>
        <v>15.9</v>
      </c>
      <c r="T21" s="20">
        <f>[17]Maio!$D$23</f>
        <v>17.399999999999999</v>
      </c>
      <c r="U21" s="20">
        <f>[17]Maio!$D$24</f>
        <v>20</v>
      </c>
      <c r="V21" s="20">
        <f>[17]Maio!$D$25</f>
        <v>17.600000000000001</v>
      </c>
      <c r="W21" s="20">
        <f>[17]Maio!$D$26</f>
        <v>17.7</v>
      </c>
      <c r="X21" s="20">
        <f>[17]Maio!$D$27</f>
        <v>18.899999999999999</v>
      </c>
      <c r="Y21" s="20">
        <f>[17]Maio!$D$28</f>
        <v>18.100000000000001</v>
      </c>
      <c r="Z21" s="20">
        <f>[17]Maio!$D$29</f>
        <v>16.899999999999999</v>
      </c>
      <c r="AA21" s="20">
        <f>[17]Maio!$D$30</f>
        <v>14.2</v>
      </c>
      <c r="AB21" s="20">
        <f>[17]Maio!$D$31</f>
        <v>18.899999999999999</v>
      </c>
      <c r="AC21" s="20">
        <f>[17]Maio!$D$32</f>
        <v>20.2</v>
      </c>
      <c r="AD21" s="20">
        <f>[17]Maio!$D$33</f>
        <v>20.8</v>
      </c>
      <c r="AE21" s="20">
        <f>[17]Maio!$D$34</f>
        <v>13.1</v>
      </c>
      <c r="AF21" s="20">
        <f>[17]Maio!$D$35</f>
        <v>7.3</v>
      </c>
      <c r="AG21" s="47">
        <f t="shared" si="7"/>
        <v>6</v>
      </c>
      <c r="AH21" s="49">
        <f t="shared" si="8"/>
        <v>14.993548387096773</v>
      </c>
    </row>
    <row r="22" spans="1:34" ht="17.100000000000001" customHeight="1" x14ac:dyDescent="0.2">
      <c r="A22" s="16" t="s">
        <v>12</v>
      </c>
      <c r="B22" s="20">
        <f>[18]Maio!$D$5</f>
        <v>19.2</v>
      </c>
      <c r="C22" s="20">
        <f>[18]Maio!$D$6</f>
        <v>20.100000000000001</v>
      </c>
      <c r="D22" s="20">
        <f>[18]Maio!$D$7</f>
        <v>19.5</v>
      </c>
      <c r="E22" s="20">
        <f>[18]Maio!$D$8</f>
        <v>20.100000000000001</v>
      </c>
      <c r="F22" s="20">
        <f>[18]Maio!$D$9</f>
        <v>19.5</v>
      </c>
      <c r="G22" s="20">
        <f>[18]Maio!$D$10</f>
        <v>16.7</v>
      </c>
      <c r="H22" s="20">
        <f>[18]Maio!$D$11</f>
        <v>13</v>
      </c>
      <c r="I22" s="20">
        <f>[18]Maio!$D$12</f>
        <v>11.3</v>
      </c>
      <c r="J22" s="20">
        <f>[18]Maio!$D$13</f>
        <v>13</v>
      </c>
      <c r="K22" s="20">
        <f>[18]Maio!$D$14</f>
        <v>13.9</v>
      </c>
      <c r="L22" s="20">
        <f>[18]Maio!$D$15</f>
        <v>15.8</v>
      </c>
      <c r="M22" s="20">
        <f>[18]Maio!$D$16</f>
        <v>18.7</v>
      </c>
      <c r="N22" s="20">
        <f>[18]Maio!$D$17</f>
        <v>20.7</v>
      </c>
      <c r="O22" s="20">
        <f>[18]Maio!$D$18</f>
        <v>22.1</v>
      </c>
      <c r="P22" s="20">
        <f>[18]Maio!$D$19</f>
        <v>20.7</v>
      </c>
      <c r="Q22" s="20">
        <f>[18]Maio!$D$20</f>
        <v>16.600000000000001</v>
      </c>
      <c r="R22" s="20">
        <f>[18]Maio!$D$21</f>
        <v>15.1</v>
      </c>
      <c r="S22" s="20">
        <f>[18]Maio!$D$22</f>
        <v>18.899999999999999</v>
      </c>
      <c r="T22" s="20">
        <f>[18]Maio!$D$23</f>
        <v>21.1</v>
      </c>
      <c r="U22" s="20">
        <f>[18]Maio!$D$24</f>
        <v>21.4</v>
      </c>
      <c r="V22" s="20">
        <f>[18]Maio!$D$25</f>
        <v>20.5</v>
      </c>
      <c r="W22" s="20">
        <f>[18]Maio!$D$26</f>
        <v>19.899999999999999</v>
      </c>
      <c r="X22" s="20">
        <f>[18]Maio!$D$27</f>
        <v>20.399999999999999</v>
      </c>
      <c r="Y22" s="20">
        <f>[18]Maio!$D$28</f>
        <v>18.600000000000001</v>
      </c>
      <c r="Z22" s="20">
        <f>[18]Maio!$D$29</f>
        <v>16.3</v>
      </c>
      <c r="AA22" s="20">
        <f>[18]Maio!$D$30</f>
        <v>17.7</v>
      </c>
      <c r="AB22" s="20">
        <f>[18]Maio!$D$31</f>
        <v>21.5</v>
      </c>
      <c r="AC22" s="20">
        <f>[18]Maio!$D$32</f>
        <v>20.9</v>
      </c>
      <c r="AD22" s="20">
        <f>[18]Maio!$D$33</f>
        <v>22.9</v>
      </c>
      <c r="AE22" s="20">
        <f>[18]Maio!$D$34</f>
        <v>17.7</v>
      </c>
      <c r="AF22" s="20">
        <f>[18]Maio!$D$35</f>
        <v>14.1</v>
      </c>
      <c r="AG22" s="47">
        <f t="shared" si="7"/>
        <v>11.3</v>
      </c>
      <c r="AH22" s="49">
        <f t="shared" si="8"/>
        <v>18.319354838709682</v>
      </c>
    </row>
    <row r="23" spans="1:34" ht="17.100000000000001" customHeight="1" x14ac:dyDescent="0.2">
      <c r="A23" s="16" t="s">
        <v>13</v>
      </c>
      <c r="B23" s="20">
        <f>[19]Maio!$D$5</f>
        <v>16.7</v>
      </c>
      <c r="C23" s="20">
        <f>[19]Maio!$D$6</f>
        <v>17.8</v>
      </c>
      <c r="D23" s="20">
        <f>[19]Maio!$D$7</f>
        <v>17.899999999999999</v>
      </c>
      <c r="E23" s="20">
        <f>[19]Maio!$D$8</f>
        <v>18</v>
      </c>
      <c r="F23" s="20">
        <f>[19]Maio!$D$9</f>
        <v>20</v>
      </c>
      <c r="G23" s="20">
        <f>[19]Maio!$D$10</f>
        <v>18.8</v>
      </c>
      <c r="H23" s="20">
        <f>[19]Maio!$D$11</f>
        <v>14.7</v>
      </c>
      <c r="I23" s="20">
        <f>[19]Maio!$D$12</f>
        <v>7.7</v>
      </c>
      <c r="J23" s="20">
        <f>[19]Maio!$D$13</f>
        <v>8.6</v>
      </c>
      <c r="K23" s="20">
        <f>[19]Maio!$D$14</f>
        <v>13.1</v>
      </c>
      <c r="L23" s="20">
        <f>[19]Maio!$D$15</f>
        <v>15.4</v>
      </c>
      <c r="M23" s="20">
        <f>[19]Maio!$D$16</f>
        <v>18.399999999999999</v>
      </c>
      <c r="N23" s="20">
        <f>[19]Maio!$D$17</f>
        <v>21.6</v>
      </c>
      <c r="O23" s="20">
        <f>[19]Maio!$D$18</f>
        <v>20</v>
      </c>
      <c r="P23" s="20">
        <f>[19]Maio!$D$19</f>
        <v>18.899999999999999</v>
      </c>
      <c r="Q23" s="20">
        <f>[19]Maio!$D$20</f>
        <v>14.2</v>
      </c>
      <c r="R23" s="20">
        <f>[19]Maio!$D$21</f>
        <v>14.1</v>
      </c>
      <c r="S23" s="20">
        <f>[19]Maio!$D$22</f>
        <v>17.2</v>
      </c>
      <c r="T23" s="20">
        <f>[19]Maio!$D$23</f>
        <v>19</v>
      </c>
      <c r="U23" s="20">
        <f>[19]Maio!$D$24</f>
        <v>20.5</v>
      </c>
      <c r="V23" s="20">
        <f>[19]Maio!$D$25</f>
        <v>19.2</v>
      </c>
      <c r="W23" s="20">
        <f>[19]Maio!$D$26</f>
        <v>17.7</v>
      </c>
      <c r="X23" s="20">
        <f>[19]Maio!$D$27</f>
        <v>20.7</v>
      </c>
      <c r="Y23" s="20">
        <f>[19]Maio!$D$28</f>
        <v>18.399999999999999</v>
      </c>
      <c r="Z23" s="20">
        <f>[19]Maio!$D$29</f>
        <v>17.3</v>
      </c>
      <c r="AA23" s="20">
        <f>[19]Maio!$D$30</f>
        <v>16.899999999999999</v>
      </c>
      <c r="AB23" s="20">
        <f>[19]Maio!$D$31</f>
        <v>18.100000000000001</v>
      </c>
      <c r="AC23" s="20">
        <f>[19]Maio!$D$32</f>
        <v>20.8</v>
      </c>
      <c r="AD23" s="20">
        <f>[19]Maio!$D$33</f>
        <v>23.6</v>
      </c>
      <c r="AE23" s="20">
        <f>[19]Maio!$D$34</f>
        <v>19.8</v>
      </c>
      <c r="AF23" s="20">
        <f>[19]Maio!$D$35</f>
        <v>15.1</v>
      </c>
      <c r="AG23" s="47">
        <f t="shared" si="7"/>
        <v>7.7</v>
      </c>
      <c r="AH23" s="49">
        <f t="shared" si="8"/>
        <v>17.425806451612903</v>
      </c>
    </row>
    <row r="24" spans="1:34" ht="17.100000000000001" customHeight="1" x14ac:dyDescent="0.2">
      <c r="A24" s="16" t="s">
        <v>14</v>
      </c>
      <c r="B24" s="20">
        <f>[20]Maio!$D$5</f>
        <v>15.4</v>
      </c>
      <c r="C24" s="20">
        <f>[20]Maio!$D$6</f>
        <v>17.100000000000001</v>
      </c>
      <c r="D24" s="20">
        <f>[20]Maio!$D$7</f>
        <v>16.7</v>
      </c>
      <c r="E24" s="20">
        <f>[20]Maio!$D$8</f>
        <v>17.100000000000001</v>
      </c>
      <c r="F24" s="20">
        <f>[20]Maio!$D$9</f>
        <v>16.5</v>
      </c>
      <c r="G24" s="20">
        <f>[20]Maio!$D$10</f>
        <v>17.100000000000001</v>
      </c>
      <c r="H24" s="20">
        <f>[20]Maio!$D$11</f>
        <v>12.8</v>
      </c>
      <c r="I24" s="20">
        <f>[20]Maio!$D$12</f>
        <v>8.5</v>
      </c>
      <c r="J24" s="20">
        <f>[20]Maio!$D$13</f>
        <v>8.5</v>
      </c>
      <c r="K24" s="20">
        <f>[20]Maio!$D$14</f>
        <v>8</v>
      </c>
      <c r="L24" s="20">
        <f>[20]Maio!$D$15</f>
        <v>12.2</v>
      </c>
      <c r="M24" s="20">
        <f>[20]Maio!$D$16</f>
        <v>14.4</v>
      </c>
      <c r="N24" s="20">
        <f>[20]Maio!$D$17</f>
        <v>14.9</v>
      </c>
      <c r="O24" s="20">
        <f>[20]Maio!$D$18</f>
        <v>14.1</v>
      </c>
      <c r="P24" s="20">
        <f>[20]Maio!$D$19</f>
        <v>17.2</v>
      </c>
      <c r="Q24" s="20">
        <f>[20]Maio!$D$20</f>
        <v>18.399999999999999</v>
      </c>
      <c r="R24" s="20">
        <f>[20]Maio!$D$21</f>
        <v>19.899999999999999</v>
      </c>
      <c r="S24" s="20">
        <f>[20]Maio!$D$22</f>
        <v>17.100000000000001</v>
      </c>
      <c r="T24" s="20">
        <f>[20]Maio!$D$23</f>
        <v>19.100000000000001</v>
      </c>
      <c r="U24" s="20">
        <f>[20]Maio!$D$24</f>
        <v>17.600000000000001</v>
      </c>
      <c r="V24" s="20">
        <f>[20]Maio!$D$25</f>
        <v>16.600000000000001</v>
      </c>
      <c r="W24" s="20">
        <f>[20]Maio!$D$26</f>
        <v>17.600000000000001</v>
      </c>
      <c r="X24" s="20">
        <f>[20]Maio!$D$27</f>
        <v>20</v>
      </c>
      <c r="Y24" s="20">
        <f>[20]Maio!$D$28</f>
        <v>18.8</v>
      </c>
      <c r="Z24" s="20">
        <f>[20]Maio!$D$29</f>
        <v>15.6</v>
      </c>
      <c r="AA24" s="20">
        <f>[20]Maio!$D$30</f>
        <v>12.7</v>
      </c>
      <c r="AB24" s="20">
        <f>[20]Maio!$D$31</f>
        <v>17.600000000000001</v>
      </c>
      <c r="AC24" s="20">
        <f>[20]Maio!$D$32</f>
        <v>18</v>
      </c>
      <c r="AD24" s="20">
        <f>[20]Maio!$D$33</f>
        <v>20.2</v>
      </c>
      <c r="AE24" s="20">
        <f>[20]Maio!$D$34</f>
        <v>19.600000000000001</v>
      </c>
      <c r="AF24" s="20">
        <f>[20]Maio!$D$35</f>
        <v>18.2</v>
      </c>
      <c r="AG24" s="47">
        <f t="shared" si="7"/>
        <v>8</v>
      </c>
      <c r="AH24" s="49">
        <f t="shared" si="8"/>
        <v>16.048387096774196</v>
      </c>
    </row>
    <row r="25" spans="1:34" ht="17.100000000000001" customHeight="1" x14ac:dyDescent="0.2">
      <c r="A25" s="16" t="s">
        <v>15</v>
      </c>
      <c r="B25" s="20">
        <f>[21]Maio!$D$5</f>
        <v>16.600000000000001</v>
      </c>
      <c r="C25" s="20">
        <f>[21]Maio!$D$6</f>
        <v>17.399999999999999</v>
      </c>
      <c r="D25" s="20">
        <f>[21]Maio!$D$7</f>
        <v>18</v>
      </c>
      <c r="E25" s="20">
        <f>[21]Maio!$D$8</f>
        <v>20</v>
      </c>
      <c r="F25" s="20">
        <f>[21]Maio!$D$9</f>
        <v>16.5</v>
      </c>
      <c r="G25" s="20">
        <f>[21]Maio!$D$10</f>
        <v>12.7</v>
      </c>
      <c r="H25" s="20">
        <f>[21]Maio!$D$11</f>
        <v>12.4</v>
      </c>
      <c r="I25" s="20">
        <f>[21]Maio!$D$12</f>
        <v>11</v>
      </c>
      <c r="J25" s="20">
        <f>[21]Maio!$D$13</f>
        <v>9.1999999999999993</v>
      </c>
      <c r="K25" s="20">
        <f>[21]Maio!$D$14</f>
        <v>11.5</v>
      </c>
      <c r="L25" s="20">
        <f>[21]Maio!$D$15</f>
        <v>14</v>
      </c>
      <c r="M25" s="20">
        <f>[21]Maio!$D$16</f>
        <v>16.3</v>
      </c>
      <c r="N25" s="20">
        <f>[21]Maio!$D$17</f>
        <v>17.3</v>
      </c>
      <c r="O25" s="20">
        <f>[21]Maio!$D$18</f>
        <v>16.100000000000001</v>
      </c>
      <c r="P25" s="20">
        <f>[21]Maio!$D$19</f>
        <v>17.399999999999999</v>
      </c>
      <c r="Q25" s="20">
        <f>[21]Maio!$D$20</f>
        <v>12.4</v>
      </c>
      <c r="R25" s="20">
        <f>[21]Maio!$D$21</f>
        <v>10.7</v>
      </c>
      <c r="S25" s="20">
        <f>[21]Maio!$D$22</f>
        <v>16.100000000000001</v>
      </c>
      <c r="T25" s="20">
        <f>[21]Maio!$D$23</f>
        <v>16.899999999999999</v>
      </c>
      <c r="U25" s="20">
        <f>[21]Maio!$D$24</f>
        <v>18.899999999999999</v>
      </c>
      <c r="V25" s="20">
        <f>[21]Maio!$D$25</f>
        <v>18.600000000000001</v>
      </c>
      <c r="W25" s="20">
        <f>[21]Maio!$D$26</f>
        <v>17.7</v>
      </c>
      <c r="X25" s="20">
        <f>[21]Maio!$D$27</f>
        <v>17.5</v>
      </c>
      <c r="Y25" s="20">
        <f>[21]Maio!$D$28</f>
        <v>14.4</v>
      </c>
      <c r="Z25" s="20">
        <f>[21]Maio!$D$29</f>
        <v>14.4</v>
      </c>
      <c r="AA25" s="20">
        <f>[21]Maio!$D$30</f>
        <v>12.8</v>
      </c>
      <c r="AB25" s="20">
        <f>[21]Maio!$D$31</f>
        <v>17.600000000000001</v>
      </c>
      <c r="AC25" s="20">
        <f>[21]Maio!$D$32</f>
        <v>20.9</v>
      </c>
      <c r="AD25" s="20">
        <f>[21]Maio!$D$33</f>
        <v>21</v>
      </c>
      <c r="AE25" s="20">
        <f>[21]Maio!$D$34</f>
        <v>13</v>
      </c>
      <c r="AF25" s="20">
        <f>[21]Maio!$D$35</f>
        <v>7.2</v>
      </c>
      <c r="AG25" s="47">
        <f t="shared" si="7"/>
        <v>7.2</v>
      </c>
      <c r="AH25" s="49">
        <f t="shared" si="8"/>
        <v>15.370967741935482</v>
      </c>
    </row>
    <row r="26" spans="1:34" ht="17.100000000000001" customHeight="1" x14ac:dyDescent="0.2">
      <c r="A26" s="16" t="s">
        <v>16</v>
      </c>
      <c r="B26" s="20">
        <f>[22]Maio!$D$5</f>
        <v>19</v>
      </c>
      <c r="C26" s="20">
        <f>[22]Maio!$D$6</f>
        <v>21.6</v>
      </c>
      <c r="D26" s="20">
        <f>[22]Maio!$D$7</f>
        <v>22</v>
      </c>
      <c r="E26" s="20">
        <f>[22]Maio!$D$8</f>
        <v>24.4</v>
      </c>
      <c r="F26" s="20">
        <f>[22]Maio!$D$9</f>
        <v>20.3</v>
      </c>
      <c r="G26" s="20">
        <f>[22]Maio!$D$10</f>
        <v>15.7</v>
      </c>
      <c r="H26" s="20">
        <f>[22]Maio!$D$11</f>
        <v>13</v>
      </c>
      <c r="I26" s="20">
        <f>[22]Maio!$D$12</f>
        <v>11.2</v>
      </c>
      <c r="J26" s="20">
        <f>[22]Maio!$D$13</f>
        <v>12</v>
      </c>
      <c r="K26" s="20">
        <f>[22]Maio!$D$14</f>
        <v>15.1</v>
      </c>
      <c r="L26" s="20">
        <f>[22]Maio!$D$15</f>
        <v>20.2</v>
      </c>
      <c r="M26" s="20">
        <f>[22]Maio!$D$16</f>
        <v>22.4</v>
      </c>
      <c r="N26" s="20">
        <f>[22]Maio!$D$17</f>
        <v>22.4</v>
      </c>
      <c r="O26" s="20">
        <f>[22]Maio!$D$18</f>
        <v>23.9</v>
      </c>
      <c r="P26" s="20">
        <f>[22]Maio!$D$19</f>
        <v>23.8</v>
      </c>
      <c r="Q26" s="20">
        <f>[22]Maio!$D$20</f>
        <v>14.3</v>
      </c>
      <c r="R26" s="20">
        <f>[22]Maio!$D$21</f>
        <v>14</v>
      </c>
      <c r="S26" s="20">
        <f>[22]Maio!$D$22</f>
        <v>16.399999999999999</v>
      </c>
      <c r="T26" s="20">
        <f>[22]Maio!$D$23</f>
        <v>18.8</v>
      </c>
      <c r="U26" s="20">
        <f>[22]Maio!$D$24</f>
        <v>18.100000000000001</v>
      </c>
      <c r="V26" s="20">
        <f>[22]Maio!$D$25</f>
        <v>17.600000000000001</v>
      </c>
      <c r="W26" s="20">
        <f>[22]Maio!$D$26</f>
        <v>20.7</v>
      </c>
      <c r="X26" s="20">
        <f>[22]Maio!$D$27</f>
        <v>17.5</v>
      </c>
      <c r="Y26" s="20">
        <f>[22]Maio!$D$28</f>
        <v>17.5</v>
      </c>
      <c r="Z26" s="20">
        <f>[22]Maio!$D$29</f>
        <v>18</v>
      </c>
      <c r="AA26" s="20">
        <f>[22]Maio!$D$30</f>
        <v>15.7</v>
      </c>
      <c r="AB26" s="20">
        <f>[22]Maio!$D$31</f>
        <v>21</v>
      </c>
      <c r="AC26" s="20">
        <f>[22]Maio!$D$32</f>
        <v>23.8</v>
      </c>
      <c r="AD26" s="20">
        <f>[22]Maio!$D$33</f>
        <v>25.6</v>
      </c>
      <c r="AE26" s="20">
        <f>[22]Maio!$D$34</f>
        <v>15.7</v>
      </c>
      <c r="AF26" s="20">
        <f>[22]Maio!$D$35</f>
        <v>12</v>
      </c>
      <c r="AG26" s="47">
        <f t="shared" si="7"/>
        <v>11.2</v>
      </c>
      <c r="AH26" s="49">
        <f t="shared" si="8"/>
        <v>18.506451612903227</v>
      </c>
    </row>
    <row r="27" spans="1:34" ht="17.100000000000001" customHeight="1" x14ac:dyDescent="0.2">
      <c r="A27" s="16" t="s">
        <v>17</v>
      </c>
      <c r="B27" s="20">
        <f>[23]Maio!$D$5</f>
        <v>14.4</v>
      </c>
      <c r="C27" s="20">
        <f>[23]Maio!$D$6</f>
        <v>15.9</v>
      </c>
      <c r="D27" s="20">
        <f>[23]Maio!$D$7</f>
        <v>17.8</v>
      </c>
      <c r="E27" s="20">
        <f>[23]Maio!$D$8</f>
        <v>16.7</v>
      </c>
      <c r="F27" s="20">
        <f>[23]Maio!$D$9</f>
        <v>16.399999999999999</v>
      </c>
      <c r="G27" s="20">
        <f>[23]Maio!$D$10</f>
        <v>13.6</v>
      </c>
      <c r="H27" s="20">
        <f>[23]Maio!$D$11</f>
        <v>7.9</v>
      </c>
      <c r="I27" s="20">
        <f>[23]Maio!$D$12</f>
        <v>5.4</v>
      </c>
      <c r="J27" s="20">
        <f>[23]Maio!$D$13</f>
        <v>5.3</v>
      </c>
      <c r="K27" s="20">
        <f>[23]Maio!$D$14</f>
        <v>6.9</v>
      </c>
      <c r="L27" s="20">
        <f>[23]Maio!$D$15</f>
        <v>8</v>
      </c>
      <c r="M27" s="20">
        <f>[23]Maio!$D$16</f>
        <v>12.9</v>
      </c>
      <c r="N27" s="20">
        <f>[23]Maio!$D$17</f>
        <v>19.2</v>
      </c>
      <c r="O27" s="20">
        <f>[23]Maio!$D$18</f>
        <v>16.899999999999999</v>
      </c>
      <c r="P27" s="20">
        <f>[23]Maio!$D$19</f>
        <v>15.3</v>
      </c>
      <c r="Q27" s="20">
        <f>[23]Maio!$D$20</f>
        <v>13.5</v>
      </c>
      <c r="R27" s="20">
        <f>[23]Maio!$D$21</f>
        <v>15.1</v>
      </c>
      <c r="S27" s="20">
        <f>[23]Maio!$D$22</f>
        <v>16.3</v>
      </c>
      <c r="T27" s="20">
        <f>[23]Maio!$D$23</f>
        <v>17.899999999999999</v>
      </c>
      <c r="U27" s="20">
        <f>[23]Maio!$D$24</f>
        <v>18.2</v>
      </c>
      <c r="V27" s="20">
        <f>[23]Maio!$D$25</f>
        <v>18.2</v>
      </c>
      <c r="W27" s="20">
        <f>[23]Maio!$D$26</f>
        <v>20.2</v>
      </c>
      <c r="X27" s="20">
        <f>[23]Maio!$D$27</f>
        <v>18.399999999999999</v>
      </c>
      <c r="Y27" s="20">
        <f>[23]Maio!$D$28</f>
        <v>19.2</v>
      </c>
      <c r="Z27" s="20">
        <f>[23]Maio!$D$29</f>
        <v>16.399999999999999</v>
      </c>
      <c r="AA27" s="20">
        <f>[23]Maio!$D$30</f>
        <v>12</v>
      </c>
      <c r="AB27" s="20">
        <f>[23]Maio!$D$31</f>
        <v>18.5</v>
      </c>
      <c r="AC27" s="20">
        <f>[23]Maio!$D$32</f>
        <v>19.399999999999999</v>
      </c>
      <c r="AD27" s="20">
        <f>[23]Maio!$D$33</f>
        <v>20.3</v>
      </c>
      <c r="AE27" s="20">
        <f>[23]Maio!$D$34</f>
        <v>13.8</v>
      </c>
      <c r="AF27" s="20">
        <f>[23]Maio!$D$35</f>
        <v>6.9</v>
      </c>
      <c r="AG27" s="47">
        <f t="shared" si="7"/>
        <v>5.3</v>
      </c>
      <c r="AH27" s="49">
        <f t="shared" si="8"/>
        <v>14.738709677419353</v>
      </c>
    </row>
    <row r="28" spans="1:34" ht="17.100000000000001" customHeight="1" x14ac:dyDescent="0.2">
      <c r="A28" s="16" t="s">
        <v>18</v>
      </c>
      <c r="B28" s="20">
        <f>[24]Maio!$D$5</f>
        <v>15.7</v>
      </c>
      <c r="C28" s="20">
        <f>[24]Maio!$D$6</f>
        <v>16.8</v>
      </c>
      <c r="D28" s="20">
        <f>[24]Maio!$D$7</f>
        <v>16.7</v>
      </c>
      <c r="E28" s="20">
        <f>[24]Maio!$D$8</f>
        <v>16</v>
      </c>
      <c r="F28" s="20">
        <f>[24]Maio!$D$9</f>
        <v>14.5</v>
      </c>
      <c r="G28" s="20">
        <f>[24]Maio!$D$10</f>
        <v>15.6</v>
      </c>
      <c r="H28" s="20">
        <f>[24]Maio!$D$11</f>
        <v>10.3</v>
      </c>
      <c r="I28" s="20">
        <f>[24]Maio!$D$12</f>
        <v>9</v>
      </c>
      <c r="J28" s="20">
        <f>[24]Maio!$D$13</f>
        <v>9.6</v>
      </c>
      <c r="K28" s="20">
        <f>[24]Maio!$D$14</f>
        <v>9.6</v>
      </c>
      <c r="L28" s="20">
        <f>[24]Maio!$D$15</f>
        <v>9.6</v>
      </c>
      <c r="M28" s="20">
        <f>[24]Maio!$D$16</f>
        <v>16.2</v>
      </c>
      <c r="N28" s="20">
        <f>[24]Maio!$D$17</f>
        <v>17.600000000000001</v>
      </c>
      <c r="O28" s="20">
        <f>[24]Maio!$D$18</f>
        <v>16</v>
      </c>
      <c r="P28" s="20">
        <f>[24]Maio!$D$19</f>
        <v>17.600000000000001</v>
      </c>
      <c r="Q28" s="20">
        <f>[24]Maio!$D$20</f>
        <v>19.3</v>
      </c>
      <c r="R28" s="20">
        <f>[24]Maio!$D$21</f>
        <v>17.399999999999999</v>
      </c>
      <c r="S28" s="20">
        <f>[24]Maio!$D$22</f>
        <v>17.899999999999999</v>
      </c>
      <c r="T28" s="20">
        <f>[24]Maio!$D$23</f>
        <v>17.5</v>
      </c>
      <c r="U28" s="20">
        <f>[24]Maio!$D$24</f>
        <v>16.399999999999999</v>
      </c>
      <c r="V28" s="20">
        <f>[24]Maio!$D$25</f>
        <v>16.399999999999999</v>
      </c>
      <c r="W28" s="20">
        <f>[24]Maio!$D$26</f>
        <v>17</v>
      </c>
      <c r="X28" s="20">
        <f>[24]Maio!$D$27</f>
        <v>17.8</v>
      </c>
      <c r="Y28" s="20">
        <f>[24]Maio!$D$28</f>
        <v>19.3</v>
      </c>
      <c r="Z28" s="20">
        <f>[24]Maio!$D$29</f>
        <v>16.600000000000001</v>
      </c>
      <c r="AA28" s="20">
        <f>[24]Maio!$D$30</f>
        <v>14.3</v>
      </c>
      <c r="AB28" s="20">
        <f>[24]Maio!$D$31</f>
        <v>17.8</v>
      </c>
      <c r="AC28" s="20">
        <f>[24]Maio!$D$32</f>
        <v>18.600000000000001</v>
      </c>
      <c r="AD28" s="20">
        <f>[24]Maio!$D$33</f>
        <v>20.5</v>
      </c>
      <c r="AE28" s="20">
        <f>[24]Maio!$D$34</f>
        <v>17.100000000000001</v>
      </c>
      <c r="AF28" s="20">
        <f>[24]Maio!$D$35</f>
        <v>13.8</v>
      </c>
      <c r="AG28" s="47">
        <f t="shared" si="7"/>
        <v>9</v>
      </c>
      <c r="AH28" s="49">
        <f t="shared" si="8"/>
        <v>15.758064516129034</v>
      </c>
    </row>
    <row r="29" spans="1:34" ht="17.100000000000001" customHeight="1" x14ac:dyDescent="0.2">
      <c r="A29" s="16" t="s">
        <v>19</v>
      </c>
      <c r="B29" s="20">
        <f>[25]Maio!$D$5</f>
        <v>18.3</v>
      </c>
      <c r="C29" s="20">
        <f>[25]Maio!$D$6</f>
        <v>18.8</v>
      </c>
      <c r="D29" s="20">
        <f>[25]Maio!$D$7</f>
        <v>19.3</v>
      </c>
      <c r="E29" s="20">
        <f>[25]Maio!$D$8</f>
        <v>17.600000000000001</v>
      </c>
      <c r="F29" s="20">
        <f>[25]Maio!$D$9</f>
        <v>17.399999999999999</v>
      </c>
      <c r="G29" s="20">
        <f>[25]Maio!$D$10</f>
        <v>12.5</v>
      </c>
      <c r="H29" s="20">
        <f>[25]Maio!$D$11</f>
        <v>10.9</v>
      </c>
      <c r="I29" s="20">
        <f>[25]Maio!$D$12</f>
        <v>9</v>
      </c>
      <c r="J29" s="20">
        <f>[25]Maio!$D$13</f>
        <v>10.7</v>
      </c>
      <c r="K29" s="20">
        <f>[25]Maio!$D$14</f>
        <v>11</v>
      </c>
      <c r="L29" s="20">
        <f>[25]Maio!$D$15</f>
        <v>13.7</v>
      </c>
      <c r="M29" s="20">
        <f>[25]Maio!$D$16</f>
        <v>16.600000000000001</v>
      </c>
      <c r="N29" s="20">
        <f>[25]Maio!$D$17</f>
        <v>17.3</v>
      </c>
      <c r="O29" s="20">
        <f>[25]Maio!$D$18</f>
        <v>17.8</v>
      </c>
      <c r="P29" s="20">
        <f>[25]Maio!$D$19</f>
        <v>18.5</v>
      </c>
      <c r="Q29" s="20">
        <f>[25]Maio!$D$20</f>
        <v>13.1</v>
      </c>
      <c r="R29" s="20">
        <f>[25]Maio!$D$21</f>
        <v>8.3000000000000007</v>
      </c>
      <c r="S29" s="20">
        <f>[25]Maio!$D$22</f>
        <v>16.7</v>
      </c>
      <c r="T29" s="20">
        <f>[25]Maio!$D$23</f>
        <v>18.5</v>
      </c>
      <c r="U29" s="20">
        <f>[25]Maio!$D$24</f>
        <v>19.7</v>
      </c>
      <c r="V29" s="20">
        <f>[25]Maio!$D$25</f>
        <v>17.3</v>
      </c>
      <c r="W29" s="20">
        <f>[25]Maio!$D$26</f>
        <v>17.100000000000001</v>
      </c>
      <c r="X29" s="20">
        <f>[25]Maio!$D$27</f>
        <v>17.399999999999999</v>
      </c>
      <c r="Y29" s="20">
        <f>[25]Maio!$D$28</f>
        <v>15.6</v>
      </c>
      <c r="Z29" s="20">
        <f>[25]Maio!$D$29</f>
        <v>14.5</v>
      </c>
      <c r="AA29" s="20">
        <f>[25]Maio!$D$30</f>
        <v>13.2</v>
      </c>
      <c r="AB29" s="20">
        <f>[25]Maio!$D$31</f>
        <v>16.399999999999999</v>
      </c>
      <c r="AC29" s="20">
        <f>[25]Maio!$D$32</f>
        <v>18.2</v>
      </c>
      <c r="AD29" s="20">
        <f>[25]Maio!$D$33</f>
        <v>18.7</v>
      </c>
      <c r="AE29" s="20">
        <f>[25]Maio!$D$34</f>
        <v>10.6</v>
      </c>
      <c r="AF29" s="20">
        <f>[25]Maio!$D$35</f>
        <v>8.5</v>
      </c>
      <c r="AG29" s="47">
        <f t="shared" si="7"/>
        <v>8.3000000000000007</v>
      </c>
      <c r="AH29" s="49">
        <f t="shared" si="8"/>
        <v>15.264516129032257</v>
      </c>
    </row>
    <row r="30" spans="1:34" ht="17.100000000000001" customHeight="1" x14ac:dyDescent="0.2">
      <c r="A30" s="16" t="s">
        <v>31</v>
      </c>
      <c r="B30" s="20">
        <f>[26]Maio!$D$5</f>
        <v>19.399999999999999</v>
      </c>
      <c r="C30" s="20">
        <f>[26]Maio!$D$6</f>
        <v>20</v>
      </c>
      <c r="D30" s="20">
        <f>[26]Maio!$D$7</f>
        <v>19.2</v>
      </c>
      <c r="E30" s="20">
        <f>[26]Maio!$D$8</f>
        <v>20.5</v>
      </c>
      <c r="F30" s="20">
        <f>[26]Maio!$D$9</f>
        <v>17.899999999999999</v>
      </c>
      <c r="G30" s="20">
        <f>[26]Maio!$D$10</f>
        <v>14.9</v>
      </c>
      <c r="H30" s="20">
        <f>[26]Maio!$D$11</f>
        <v>10.3</v>
      </c>
      <c r="I30" s="20">
        <f>[26]Maio!$D$12</f>
        <v>8.9</v>
      </c>
      <c r="J30" s="20">
        <f>[26]Maio!$D$13</f>
        <v>10.1</v>
      </c>
      <c r="K30" s="20">
        <f>[26]Maio!$D$14</f>
        <v>14.9</v>
      </c>
      <c r="L30" s="20">
        <f>[26]Maio!$D$15</f>
        <v>15.7</v>
      </c>
      <c r="M30" s="20">
        <f>[26]Maio!$D$16</f>
        <v>17.399999999999999</v>
      </c>
      <c r="N30" s="20">
        <f>[26]Maio!$D$17</f>
        <v>20.5</v>
      </c>
      <c r="O30" s="20">
        <f>[26]Maio!$D$18</f>
        <v>18</v>
      </c>
      <c r="P30" s="20">
        <f>[26]Maio!$D$19</f>
        <v>18.7</v>
      </c>
      <c r="Q30" s="20">
        <f>[26]Maio!$D$20</f>
        <v>19.899999999999999</v>
      </c>
      <c r="R30" s="20">
        <f>[26]Maio!$D$21</f>
        <v>14.3</v>
      </c>
      <c r="S30" s="20">
        <f>[26]Maio!$D$22</f>
        <v>17</v>
      </c>
      <c r="T30" s="20">
        <f>[26]Maio!$D$23</f>
        <v>19.600000000000001</v>
      </c>
      <c r="U30" s="20">
        <f>[26]Maio!$D$24</f>
        <v>20.399999999999999</v>
      </c>
      <c r="V30" s="20">
        <f>[26]Maio!$D$25</f>
        <v>18.8</v>
      </c>
      <c r="W30" s="20">
        <f>[26]Maio!$D$26</f>
        <v>18</v>
      </c>
      <c r="X30" s="20">
        <f>[26]Maio!$D$27</f>
        <v>19.2</v>
      </c>
      <c r="Y30" s="20">
        <f>[26]Maio!$D$28</f>
        <v>18.5</v>
      </c>
      <c r="Z30" s="20">
        <f>[26]Maio!$D$29</f>
        <v>16.100000000000001</v>
      </c>
      <c r="AA30" s="20">
        <f>[26]Maio!$D$30</f>
        <v>14</v>
      </c>
      <c r="AB30" s="20">
        <f>[26]Maio!$D$31</f>
        <v>21.1</v>
      </c>
      <c r="AC30" s="20">
        <f>[26]Maio!$D$32</f>
        <v>21.4</v>
      </c>
      <c r="AD30" s="20">
        <f>[26]Maio!$D$33</f>
        <v>22</v>
      </c>
      <c r="AE30" s="20">
        <f>[26]Maio!$D$34</f>
        <v>14.5</v>
      </c>
      <c r="AF30" s="20">
        <f>[26]Maio!$D$35</f>
        <v>9.6</v>
      </c>
      <c r="AG30" s="47">
        <f t="shared" si="7"/>
        <v>8.9</v>
      </c>
      <c r="AH30" s="49">
        <f t="shared" si="8"/>
        <v>17.122580645161293</v>
      </c>
    </row>
    <row r="31" spans="1:34" ht="17.100000000000001" customHeight="1" x14ac:dyDescent="0.2">
      <c r="A31" s="16" t="s">
        <v>52</v>
      </c>
      <c r="B31" s="20">
        <f>[27]Maio!$D$5</f>
        <v>19.3</v>
      </c>
      <c r="C31" s="20">
        <f>[27]Maio!$D$6</f>
        <v>19.5</v>
      </c>
      <c r="D31" s="20">
        <f>[27]Maio!$D$7</f>
        <v>20.2</v>
      </c>
      <c r="E31" s="20">
        <f>[27]Maio!$D$8</f>
        <v>19.399999999999999</v>
      </c>
      <c r="F31" s="20">
        <f>[27]Maio!$D$9</f>
        <v>17.5</v>
      </c>
      <c r="G31" s="20">
        <f>[27]Maio!$D$10</f>
        <v>18.100000000000001</v>
      </c>
      <c r="H31" s="20">
        <f>[27]Maio!$D$11</f>
        <v>16.8</v>
      </c>
      <c r="I31" s="20">
        <f>[27]Maio!$D$12</f>
        <v>11.6</v>
      </c>
      <c r="J31" s="20">
        <f>[27]Maio!$D$13</f>
        <v>13.1</v>
      </c>
      <c r="K31" s="20">
        <f>[27]Maio!$D$14</f>
        <v>15.2</v>
      </c>
      <c r="L31" s="20">
        <f>[27]Maio!$D$15</f>
        <v>17.8</v>
      </c>
      <c r="M31" s="20">
        <f>[27]Maio!$D$16</f>
        <v>19.399999999999999</v>
      </c>
      <c r="N31" s="20">
        <f>[27]Maio!$D$17</f>
        <v>20.399999999999999</v>
      </c>
      <c r="O31" s="20">
        <f>[27]Maio!$D$18</f>
        <v>19.100000000000001</v>
      </c>
      <c r="P31" s="20">
        <f>[27]Maio!$D$19</f>
        <v>20.3</v>
      </c>
      <c r="Q31" s="20">
        <f>[27]Maio!$D$20</f>
        <v>18.7</v>
      </c>
      <c r="R31" s="20">
        <f>[27]Maio!$D$21</f>
        <v>15.4</v>
      </c>
      <c r="S31" s="20">
        <f>[27]Maio!$D$22</f>
        <v>18.5</v>
      </c>
      <c r="T31" s="20">
        <f>[27]Maio!$D$23</f>
        <v>19</v>
      </c>
      <c r="U31" s="20">
        <f>[27]Maio!$D$24</f>
        <v>20.100000000000001</v>
      </c>
      <c r="V31" s="20">
        <f>[27]Maio!$D$25</f>
        <v>19.8</v>
      </c>
      <c r="W31" s="20">
        <f>[27]Maio!$D$26</f>
        <v>18.600000000000001</v>
      </c>
      <c r="X31" s="20">
        <f>[27]Maio!$D$27</f>
        <v>18.7</v>
      </c>
      <c r="Y31" s="20">
        <f>[27]Maio!$D$28</f>
        <v>18.2</v>
      </c>
      <c r="Z31" s="20">
        <f>[27]Maio!$D$29</f>
        <v>17.899999999999999</v>
      </c>
      <c r="AA31" s="20">
        <f>[27]Maio!$D$30</f>
        <v>17.899999999999999</v>
      </c>
      <c r="AB31" s="20">
        <f>[27]Maio!$D$31</f>
        <v>18.8</v>
      </c>
      <c r="AC31" s="20">
        <f>[27]Maio!$D$32</f>
        <v>20.100000000000001</v>
      </c>
      <c r="AD31" s="20">
        <f>[27]Maio!$D$33</f>
        <v>21.6</v>
      </c>
      <c r="AE31" s="20">
        <f>[27]Maio!$D$34</f>
        <v>19.600000000000001</v>
      </c>
      <c r="AF31" s="20">
        <f>[27]Maio!$D$35</f>
        <v>19.7</v>
      </c>
      <c r="AG31" s="47">
        <f>MIN(B31:AF31)</f>
        <v>11.6</v>
      </c>
      <c r="AH31" s="49">
        <f>AVERAGE(B31:AF31)</f>
        <v>18.396774193548389</v>
      </c>
    </row>
    <row r="32" spans="1:34" ht="17.100000000000001" customHeight="1" x14ac:dyDescent="0.2">
      <c r="A32" s="16" t="s">
        <v>20</v>
      </c>
      <c r="B32" s="20">
        <f>[28]Maio!$D$5</f>
        <v>18.600000000000001</v>
      </c>
      <c r="C32" s="20">
        <f>[28]Maio!$D$6</f>
        <v>19.5</v>
      </c>
      <c r="D32" s="20">
        <f>[28]Maio!$D$7</f>
        <v>19.399999999999999</v>
      </c>
      <c r="E32" s="20">
        <f>[28]Maio!$D$8</f>
        <v>20.7</v>
      </c>
      <c r="F32" s="20">
        <f>[28]Maio!$D$9</f>
        <v>19.8</v>
      </c>
      <c r="G32" s="20">
        <f>[28]Maio!$D$10</f>
        <v>18.600000000000001</v>
      </c>
      <c r="H32" s="20">
        <f>[28]Maio!$D$11</f>
        <v>14</v>
      </c>
      <c r="I32" s="20">
        <f>[28]Maio!$D$12</f>
        <v>11.4</v>
      </c>
      <c r="J32" s="20">
        <f>[28]Maio!$D$13</f>
        <v>11.5</v>
      </c>
      <c r="K32" s="20">
        <f>[28]Maio!$D$14</f>
        <v>11.3</v>
      </c>
      <c r="L32" s="20">
        <f>[28]Maio!$D$15</f>
        <v>13.3</v>
      </c>
      <c r="M32" s="20">
        <f>[28]Maio!$D$16</f>
        <v>17</v>
      </c>
      <c r="N32" s="20">
        <f>[28]Maio!$D$17</f>
        <v>19.5</v>
      </c>
      <c r="O32" s="20">
        <f>[28]Maio!$D$18</f>
        <v>18.600000000000001</v>
      </c>
      <c r="P32" s="20">
        <f>[28]Maio!$D$19</f>
        <v>19.5</v>
      </c>
      <c r="Q32" s="20">
        <f>[28]Maio!$D$20</f>
        <v>21.6</v>
      </c>
      <c r="R32" s="20">
        <f>[28]Maio!$D$21</f>
        <v>19.7</v>
      </c>
      <c r="S32" s="20">
        <f>[28]Maio!$D$22</f>
        <v>17.5</v>
      </c>
      <c r="T32" s="20">
        <f>[28]Maio!$D$23</f>
        <v>20.100000000000001</v>
      </c>
      <c r="U32" s="20">
        <f>[28]Maio!$D$24</f>
        <v>19.600000000000001</v>
      </c>
      <c r="V32" s="20">
        <f>[28]Maio!$D$25</f>
        <v>19.600000000000001</v>
      </c>
      <c r="W32" s="20">
        <f>[28]Maio!$D$26</f>
        <v>19.600000000000001</v>
      </c>
      <c r="X32" s="20">
        <f>[28]Maio!$D$27</f>
        <v>18.8</v>
      </c>
      <c r="Y32" s="20">
        <f>[28]Maio!$D$28</f>
        <v>18.399999999999999</v>
      </c>
      <c r="Z32" s="20">
        <f>[28]Maio!$D$29</f>
        <v>14.6</v>
      </c>
      <c r="AA32" s="20">
        <f>[28]Maio!$D$30</f>
        <v>14.6</v>
      </c>
      <c r="AB32" s="20">
        <f>[28]Maio!$D$31</f>
        <v>19.2</v>
      </c>
      <c r="AC32" s="20">
        <f>[28]Maio!$D$32</f>
        <v>20.6</v>
      </c>
      <c r="AD32" s="20">
        <f>[28]Maio!$D$33</f>
        <v>19.899999999999999</v>
      </c>
      <c r="AE32" s="20">
        <f>[28]Maio!$D$34</f>
        <v>19.899999999999999</v>
      </c>
      <c r="AF32" s="20">
        <f>[28]Maio!$D$35</f>
        <v>16.899999999999999</v>
      </c>
      <c r="AG32" s="47">
        <f>MIN(B32:AF32)</f>
        <v>11.3</v>
      </c>
      <c r="AH32" s="49">
        <f>AVERAGE(B32:AF32)</f>
        <v>17.848387096774196</v>
      </c>
    </row>
    <row r="33" spans="1:34" s="5" customFormat="1" ht="17.100000000000001" customHeight="1" x14ac:dyDescent="0.2">
      <c r="A33" s="38" t="s">
        <v>35</v>
      </c>
      <c r="B33" s="39">
        <f t="shared" ref="B33:AG33" si="11">MIN(B5:B32)</f>
        <v>14.4</v>
      </c>
      <c r="C33" s="39">
        <f t="shared" si="11"/>
        <v>15.3</v>
      </c>
      <c r="D33" s="39">
        <f t="shared" si="11"/>
        <v>16</v>
      </c>
      <c r="E33" s="39">
        <f t="shared" si="11"/>
        <v>16</v>
      </c>
      <c r="F33" s="39">
        <f t="shared" si="11"/>
        <v>14.5</v>
      </c>
      <c r="G33" s="39">
        <f t="shared" si="11"/>
        <v>11.2</v>
      </c>
      <c r="H33" s="39">
        <f t="shared" si="11"/>
        <v>7.9</v>
      </c>
      <c r="I33" s="39">
        <f t="shared" si="11"/>
        <v>5.4</v>
      </c>
      <c r="J33" s="39">
        <f t="shared" si="11"/>
        <v>5.3</v>
      </c>
      <c r="K33" s="39">
        <f t="shared" si="11"/>
        <v>6.7</v>
      </c>
      <c r="L33" s="39">
        <f t="shared" si="11"/>
        <v>8</v>
      </c>
      <c r="M33" s="39">
        <f t="shared" si="11"/>
        <v>12.9</v>
      </c>
      <c r="N33" s="39">
        <f t="shared" si="11"/>
        <v>14.9</v>
      </c>
      <c r="O33" s="39">
        <f t="shared" si="11"/>
        <v>14.1</v>
      </c>
      <c r="P33" s="39">
        <f t="shared" si="11"/>
        <v>15.3</v>
      </c>
      <c r="Q33" s="39">
        <f t="shared" si="11"/>
        <v>12.4</v>
      </c>
      <c r="R33" s="39">
        <f t="shared" si="11"/>
        <v>8.3000000000000007</v>
      </c>
      <c r="S33" s="39">
        <f t="shared" si="11"/>
        <v>14.8</v>
      </c>
      <c r="T33" s="39">
        <f t="shared" si="11"/>
        <v>16.7</v>
      </c>
      <c r="U33" s="39">
        <f t="shared" si="11"/>
        <v>16.399999999999999</v>
      </c>
      <c r="V33" s="39">
        <f t="shared" si="11"/>
        <v>15</v>
      </c>
      <c r="W33" s="39">
        <f t="shared" si="11"/>
        <v>15.4</v>
      </c>
      <c r="X33" s="39">
        <f t="shared" si="11"/>
        <v>16.899999999999999</v>
      </c>
      <c r="Y33" s="39">
        <f t="shared" si="11"/>
        <v>14.4</v>
      </c>
      <c r="Z33" s="39">
        <f t="shared" si="11"/>
        <v>13.3</v>
      </c>
      <c r="AA33" s="39">
        <f t="shared" si="11"/>
        <v>10.8</v>
      </c>
      <c r="AB33" s="39">
        <f t="shared" si="11"/>
        <v>16</v>
      </c>
      <c r="AC33" s="39">
        <f t="shared" si="11"/>
        <v>16.399999999999999</v>
      </c>
      <c r="AD33" s="39">
        <f t="shared" si="11"/>
        <v>17.7</v>
      </c>
      <c r="AE33" s="39">
        <f t="shared" si="11"/>
        <v>10.6</v>
      </c>
      <c r="AF33" s="39">
        <f t="shared" si="11"/>
        <v>4</v>
      </c>
      <c r="AG33" s="47">
        <f t="shared" si="11"/>
        <v>4</v>
      </c>
      <c r="AH33" s="49">
        <f>AVERAGE(AH5:AH32)</f>
        <v>16.66267281105991</v>
      </c>
    </row>
    <row r="35" spans="1:34" x14ac:dyDescent="0.2">
      <c r="C35" s="31"/>
      <c r="D35" s="31" t="s">
        <v>55</v>
      </c>
      <c r="E35" s="31"/>
      <c r="F35" s="31"/>
      <c r="G35" s="31"/>
      <c r="N35" s="2" t="s">
        <v>56</v>
      </c>
      <c r="Y35" s="2" t="s">
        <v>58</v>
      </c>
    </row>
    <row r="36" spans="1:34" x14ac:dyDescent="0.2">
      <c r="K36" s="32"/>
      <c r="L36" s="32"/>
      <c r="M36" s="32"/>
      <c r="N36" s="32" t="s">
        <v>57</v>
      </c>
      <c r="O36" s="32"/>
      <c r="P36" s="32"/>
      <c r="Q36" s="32"/>
      <c r="W36" s="32"/>
      <c r="X36" s="32"/>
      <c r="Y36" s="32" t="s">
        <v>59</v>
      </c>
      <c r="Z36" s="32"/>
      <c r="AA36" s="32"/>
    </row>
    <row r="40" spans="1:34" x14ac:dyDescent="0.2">
      <c r="W40" s="2" t="s">
        <v>54</v>
      </c>
    </row>
    <row r="42" spans="1:34" x14ac:dyDescent="0.2">
      <c r="N42" s="2" t="s">
        <v>54</v>
      </c>
    </row>
    <row r="44" spans="1:34" x14ac:dyDescent="0.2">
      <c r="H44" s="2" t="s">
        <v>54</v>
      </c>
    </row>
    <row r="47" spans="1:34" x14ac:dyDescent="0.2">
      <c r="E47" s="2" t="s">
        <v>54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A2:A4"/>
    <mergeCell ref="S3:S4"/>
    <mergeCell ref="J3:J4"/>
    <mergeCell ref="N3:N4"/>
    <mergeCell ref="L3:L4"/>
    <mergeCell ref="I3:I4"/>
    <mergeCell ref="Z3:Z4"/>
    <mergeCell ref="M3:M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workbookViewId="0">
      <selection activeCell="AG33" sqref="AG3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61" t="s">
        <v>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0" t="s">
        <v>21</v>
      </c>
      <c r="B2" s="58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7"/>
    </row>
    <row r="3" spans="1:34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45" t="s">
        <v>40</v>
      </c>
      <c r="AH3" s="8"/>
    </row>
    <row r="4" spans="1:34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45" t="s">
        <v>39</v>
      </c>
      <c r="AH4" s="8"/>
    </row>
    <row r="5" spans="1:34" s="5" customFormat="1" ht="20.100000000000001" customHeight="1" x14ac:dyDescent="0.2">
      <c r="A5" s="16" t="s">
        <v>48</v>
      </c>
      <c r="B5" s="17">
        <f>[1]Maio!$E$5</f>
        <v>70.5</v>
      </c>
      <c r="C5" s="17">
        <f>[1]Maio!$E$6</f>
        <v>69.833333333333329</v>
      </c>
      <c r="D5" s="17">
        <f>[1]Maio!$E$7</f>
        <v>65.416666666666671</v>
      </c>
      <c r="E5" s="17">
        <f>[1]Maio!$E$8</f>
        <v>63.5</v>
      </c>
      <c r="F5" s="17">
        <f>[1]Maio!$E$9</f>
        <v>72.541666666666671</v>
      </c>
      <c r="G5" s="17">
        <f>[1]Maio!$E$10</f>
        <v>72.625</v>
      </c>
      <c r="H5" s="17">
        <f>[1]Maio!$E$11</f>
        <v>65.458333333333329</v>
      </c>
      <c r="I5" s="17">
        <f>[1]Maio!$E$12</f>
        <v>65.583333333333329</v>
      </c>
      <c r="J5" s="17">
        <f>[1]Maio!$E$13</f>
        <v>68.916666666666671</v>
      </c>
      <c r="K5" s="17">
        <f>[1]Maio!$E$14</f>
        <v>66.541666666666671</v>
      </c>
      <c r="L5" s="17">
        <f>[1]Maio!$E$15</f>
        <v>66.166666666666671</v>
      </c>
      <c r="M5" s="17">
        <f>[1]Maio!$E$16</f>
        <v>67.125</v>
      </c>
      <c r="N5" s="17">
        <f>[1]Maio!$E$17</f>
        <v>62.166666666666664</v>
      </c>
      <c r="O5" s="17">
        <f>[1]Maio!$E$18</f>
        <v>59.291666666666664</v>
      </c>
      <c r="P5" s="17">
        <f>[1]Maio!$E$19</f>
        <v>67.25</v>
      </c>
      <c r="Q5" s="17">
        <f>[1]Maio!$E$20</f>
        <v>77.541666666666671</v>
      </c>
      <c r="R5" s="17">
        <f>[1]Maio!$E$21</f>
        <v>79.333333333333329</v>
      </c>
      <c r="S5" s="17">
        <f>[1]Maio!$E$22</f>
        <v>76.875</v>
      </c>
      <c r="T5" s="17">
        <f>[1]Maio!$E$23</f>
        <v>73.208333333333329</v>
      </c>
      <c r="U5" s="17">
        <f>[1]Maio!$E$24</f>
        <v>72.291666666666671</v>
      </c>
      <c r="V5" s="17">
        <f>[1]Maio!$E$25</f>
        <v>72.083333333333329</v>
      </c>
      <c r="W5" s="17">
        <f>[1]Maio!$E$26</f>
        <v>73.083333333333329</v>
      </c>
      <c r="X5" s="17">
        <f>[1]Maio!$E$27</f>
        <v>78.375</v>
      </c>
      <c r="Y5" s="17">
        <f>[1]Maio!$E$28</f>
        <v>83.458333333333329</v>
      </c>
      <c r="Z5" s="17">
        <f>[1]Maio!$E$29</f>
        <v>80.666666666666671</v>
      </c>
      <c r="AA5" s="17">
        <f>[1]Maio!$E$30</f>
        <v>76.291666666666671</v>
      </c>
      <c r="AB5" s="17">
        <f>[1]Maio!$E$31</f>
        <v>80.458333333333329</v>
      </c>
      <c r="AC5" s="17">
        <f>[1]Maio!$E$32</f>
        <v>70.291666666666671</v>
      </c>
      <c r="AD5" s="17">
        <f>[1]Maio!$E$33</f>
        <v>71.25</v>
      </c>
      <c r="AE5" s="17">
        <f>[1]Maio!$E$34</f>
        <v>79.958333333333329</v>
      </c>
      <c r="AF5" s="17">
        <f>[1]Maio!$E$35</f>
        <v>78.666666666666671</v>
      </c>
      <c r="AG5" s="46">
        <f>AVERAGE(B5:AF5)</f>
        <v>71.83064516129032</v>
      </c>
      <c r="AH5" s="8"/>
    </row>
    <row r="6" spans="1:34" ht="17.100000000000001" customHeight="1" x14ac:dyDescent="0.2">
      <c r="A6" s="16" t="s">
        <v>0</v>
      </c>
      <c r="B6" s="18">
        <f>[2]Maio!$E$5</f>
        <v>73.833333333333329</v>
      </c>
      <c r="C6" s="18">
        <f>[2]Maio!$E$6</f>
        <v>73.125</v>
      </c>
      <c r="D6" s="18">
        <f>[2]Maio!$E$7</f>
        <v>68.458333333333329</v>
      </c>
      <c r="E6" s="18">
        <f>[2]Maio!$E$8</f>
        <v>80.625</v>
      </c>
      <c r="F6" s="18">
        <f>[2]Maio!$E$9</f>
        <v>94.375</v>
      </c>
      <c r="G6" s="18">
        <f>[2]Maio!$E$10</f>
        <v>76.666666666666671</v>
      </c>
      <c r="H6" s="18">
        <f>[2]Maio!$E$11</f>
        <v>71.375</v>
      </c>
      <c r="I6" s="18">
        <f>[2]Maio!$E$12</f>
        <v>75.041666666666671</v>
      </c>
      <c r="J6" s="18">
        <f>[2]Maio!$E$13</f>
        <v>72.25</v>
      </c>
      <c r="K6" s="18">
        <f>[2]Maio!$E$14</f>
        <v>66.458333333333329</v>
      </c>
      <c r="L6" s="18">
        <f>[2]Maio!$E$15</f>
        <v>68.291666666666671</v>
      </c>
      <c r="M6" s="18">
        <f>[2]Maio!$E$16</f>
        <v>84.291666666666671</v>
      </c>
      <c r="N6" s="18">
        <f>[2]Maio!$E$17</f>
        <v>92.375</v>
      </c>
      <c r="O6" s="18">
        <f>[2]Maio!$E$18</f>
        <v>92.791666666666671</v>
      </c>
      <c r="P6" s="18">
        <f>[2]Maio!$E$19</f>
        <v>80.541666666666671</v>
      </c>
      <c r="Q6" s="18">
        <f>[2]Maio!$E$20</f>
        <v>89.791666666666671</v>
      </c>
      <c r="R6" s="18">
        <f>[2]Maio!$E$21</f>
        <v>77.125</v>
      </c>
      <c r="S6" s="18">
        <f>[2]Maio!$E$22</f>
        <v>86.458333333333329</v>
      </c>
      <c r="T6" s="18">
        <f>[2]Maio!$E$23</f>
        <v>82.708333333333329</v>
      </c>
      <c r="U6" s="18">
        <f>[2]Maio!$E$24</f>
        <v>90.583333333333329</v>
      </c>
      <c r="V6" s="18">
        <f>[2]Maio!$E$25</f>
        <v>84.875</v>
      </c>
      <c r="W6" s="18">
        <f>[2]Maio!$E$26</f>
        <v>88.166666666666671</v>
      </c>
      <c r="X6" s="18">
        <f>[2]Maio!$E$27</f>
        <v>89.416666666666671</v>
      </c>
      <c r="Y6" s="18">
        <f>[2]Maio!$E$28</f>
        <v>91.166666666666671</v>
      </c>
      <c r="Z6" s="18">
        <f>[2]Maio!$E$29</f>
        <v>85.875</v>
      </c>
      <c r="AA6" s="18">
        <f>[2]Maio!$E$30</f>
        <v>84.625</v>
      </c>
      <c r="AB6" s="18">
        <f>[2]Maio!$E$31</f>
        <v>81.083333333333329</v>
      </c>
      <c r="AC6" s="18">
        <f>[2]Maio!$E$32</f>
        <v>79</v>
      </c>
      <c r="AD6" s="18">
        <f>[2]Maio!$E$33</f>
        <v>80.916666666666671</v>
      </c>
      <c r="AE6" s="18">
        <f>[2]Maio!$E$34</f>
        <v>64.875</v>
      </c>
      <c r="AF6" s="18">
        <f>[2]Maio!$E$35</f>
        <v>76.083333333333329</v>
      </c>
      <c r="AG6" s="47">
        <f t="shared" ref="AG6:AG19" si="1">AVERAGE(B6:AF6)</f>
        <v>80.750000000000014</v>
      </c>
    </row>
    <row r="7" spans="1:34" ht="17.100000000000001" customHeight="1" x14ac:dyDescent="0.2">
      <c r="A7" s="16" t="s">
        <v>1</v>
      </c>
      <c r="B7" s="18">
        <f>[3]Maio!$E$5</f>
        <v>73.625</v>
      </c>
      <c r="C7" s="18">
        <f>[3]Maio!$E$6</f>
        <v>72.75</v>
      </c>
      <c r="D7" s="18">
        <f>[3]Maio!$E$7</f>
        <v>72.708333333333329</v>
      </c>
      <c r="E7" s="18">
        <f>[3]Maio!$E$8</f>
        <v>75.166666666666671</v>
      </c>
      <c r="F7" s="18">
        <f>[3]Maio!$E$9</f>
        <v>90.666666666666671</v>
      </c>
      <c r="G7" s="18">
        <f>[3]Maio!$E$10</f>
        <v>80.083333333333329</v>
      </c>
      <c r="H7" s="18">
        <f>[3]Maio!$E$11</f>
        <v>74.291666666666671</v>
      </c>
      <c r="I7" s="18">
        <f>[3]Maio!$E$12</f>
        <v>75.416666666666671</v>
      </c>
      <c r="J7" s="18">
        <f>[3]Maio!$E$13</f>
        <v>75.791666666666671</v>
      </c>
      <c r="K7" s="18">
        <f>[3]Maio!$E$14</f>
        <v>71.458333333333329</v>
      </c>
      <c r="L7" s="18">
        <f>[3]Maio!$E$15</f>
        <v>70.333333333333329</v>
      </c>
      <c r="M7" s="18">
        <f>[3]Maio!$E$16</f>
        <v>77.083333333333329</v>
      </c>
      <c r="N7" s="18">
        <f>[3]Maio!$E$17</f>
        <v>76.5</v>
      </c>
      <c r="O7" s="18">
        <f>[3]Maio!$E$18</f>
        <v>75.791666666666671</v>
      </c>
      <c r="P7" s="18">
        <f>[3]Maio!$E$19</f>
        <v>77.875</v>
      </c>
      <c r="Q7" s="18">
        <f>[3]Maio!$E$20</f>
        <v>91.75</v>
      </c>
      <c r="R7" s="18">
        <f>[3]Maio!$E$21</f>
        <v>86.625</v>
      </c>
      <c r="S7" s="18">
        <f>[3]Maio!$E$22</f>
        <v>80.041666666666671</v>
      </c>
      <c r="T7" s="18">
        <f>[3]Maio!$E$23</f>
        <v>76.333333333333329</v>
      </c>
      <c r="U7" s="18">
        <f>[3]Maio!$E$24</f>
        <v>82.833333333333329</v>
      </c>
      <c r="V7" s="18">
        <f>[3]Maio!$E$25</f>
        <v>82.875</v>
      </c>
      <c r="W7" s="18">
        <f>[3]Maio!$E$26</f>
        <v>88.125</v>
      </c>
      <c r="X7" s="18">
        <f>[3]Maio!$E$27</f>
        <v>85.541666666666671</v>
      </c>
      <c r="Y7" s="18">
        <f>[3]Maio!$E$28</f>
        <v>84.333333333333329</v>
      </c>
      <c r="Z7" s="18">
        <f>[3]Maio!$E$29</f>
        <v>80.708333333333329</v>
      </c>
      <c r="AA7" s="18">
        <f>[3]Maio!$E$30</f>
        <v>76</v>
      </c>
      <c r="AB7" s="18">
        <f>[3]Maio!$E$31</f>
        <v>77.083333333333329</v>
      </c>
      <c r="AC7" s="18">
        <f>[3]Maio!$E$32</f>
        <v>75.083333333333329</v>
      </c>
      <c r="AD7" s="18">
        <f>[3]Maio!$E$33</f>
        <v>69.166666666666671</v>
      </c>
      <c r="AE7" s="18">
        <f>[3]Maio!$E$34</f>
        <v>70.5</v>
      </c>
      <c r="AF7" s="18">
        <f>[3]Maio!$E$35</f>
        <v>63.833333333333336</v>
      </c>
      <c r="AG7" s="47">
        <f t="shared" si="1"/>
        <v>77.754032258064512</v>
      </c>
    </row>
    <row r="8" spans="1:34" ht="17.100000000000001" customHeight="1" x14ac:dyDescent="0.2">
      <c r="A8" s="16" t="s">
        <v>60</v>
      </c>
      <c r="B8" s="18">
        <f>[4]Maio!$E$5</f>
        <v>61.708333333333336</v>
      </c>
      <c r="C8" s="18">
        <f>[4]Maio!$E$6</f>
        <v>63.75</v>
      </c>
      <c r="D8" s="18">
        <f>[4]Maio!$E$7</f>
        <v>61.25</v>
      </c>
      <c r="E8" s="18">
        <f>[4]Maio!$E$8</f>
        <v>57.583333333333336</v>
      </c>
      <c r="F8" s="18">
        <f>[4]Maio!$E$9</f>
        <v>74.166666666666671</v>
      </c>
      <c r="G8" s="18">
        <f>[4]Maio!$E$10</f>
        <v>71.958333333333329</v>
      </c>
      <c r="H8" s="18">
        <f>[4]Maio!$E$11</f>
        <v>51.666666666666664</v>
      </c>
      <c r="I8" s="18">
        <f>[4]Maio!$E$12</f>
        <v>58.875</v>
      </c>
      <c r="J8" s="18">
        <f>[4]Maio!$E$13</f>
        <v>55.041666666666664</v>
      </c>
      <c r="K8" s="18">
        <f>[4]Maio!$E$14</f>
        <v>51.375</v>
      </c>
      <c r="L8" s="18">
        <f>[4]Maio!$E$15</f>
        <v>59.458333333333336</v>
      </c>
      <c r="M8" s="18">
        <f>[4]Maio!$E$16</f>
        <v>57.416666666666664</v>
      </c>
      <c r="N8" s="18">
        <f>[4]Maio!$E$17</f>
        <v>52.208333333333336</v>
      </c>
      <c r="O8" s="18">
        <f>[4]Maio!$E$18</f>
        <v>60</v>
      </c>
      <c r="P8" s="18">
        <f>[4]Maio!$E$19</f>
        <v>65.625</v>
      </c>
      <c r="Q8" s="18">
        <f>[4]Maio!$E$20</f>
        <v>68.791666666666671</v>
      </c>
      <c r="R8" s="18">
        <f>[4]Maio!$E$21</f>
        <v>86.583333333333329</v>
      </c>
      <c r="S8" s="18">
        <f>[4]Maio!$E$22</f>
        <v>73.083333333333329</v>
      </c>
      <c r="T8" s="18">
        <f>[4]Maio!$E$23</f>
        <v>71.5</v>
      </c>
      <c r="U8" s="18">
        <f>[4]Maio!$E$24</f>
        <v>65.583333333333329</v>
      </c>
      <c r="V8" s="18">
        <f>[4]Maio!$E$25</f>
        <v>65.375</v>
      </c>
      <c r="W8" s="18">
        <f>[4]Maio!$E$26</f>
        <v>75.291666666666671</v>
      </c>
      <c r="X8" s="18">
        <f>[4]Maio!$E$27</f>
        <v>79.25</v>
      </c>
      <c r="Y8" s="18">
        <f>[4]Maio!$E$28</f>
        <v>85.5</v>
      </c>
      <c r="Z8" s="18">
        <f>[4]Maio!$E$29</f>
        <v>80.25</v>
      </c>
      <c r="AA8" s="18">
        <f>[4]Maio!$E$30</f>
        <v>68</v>
      </c>
      <c r="AB8" s="18">
        <f>[4]Maio!$E$31</f>
        <v>81.416666666666671</v>
      </c>
      <c r="AC8" s="18">
        <f>[4]Maio!$E$32</f>
        <v>89.958333333333329</v>
      </c>
      <c r="AD8" s="18">
        <f>[4]Maio!$E$33</f>
        <v>82.791666666666671</v>
      </c>
      <c r="AE8" s="18">
        <f>[4]Maio!$E$34</f>
        <v>78.833333333333329</v>
      </c>
      <c r="AF8" s="18">
        <f>[4]Maio!$E$35</f>
        <v>73.040000000000006</v>
      </c>
      <c r="AG8" s="47">
        <f t="shared" si="1"/>
        <v>68.623602150537621</v>
      </c>
    </row>
    <row r="9" spans="1:34" ht="17.100000000000001" customHeight="1" x14ac:dyDescent="0.2">
      <c r="A9" s="16" t="s">
        <v>49</v>
      </c>
      <c r="B9" s="18">
        <f>[5]Maio!$E$5</f>
        <v>41.916666666666664</v>
      </c>
      <c r="C9" s="18">
        <f>[5]Maio!$E$6</f>
        <v>54.083333333333336</v>
      </c>
      <c r="D9" s="18">
        <f>[5]Maio!$E$7</f>
        <v>64.166666666666671</v>
      </c>
      <c r="E9" s="18">
        <f>[5]Maio!$E$8</f>
        <v>66.958333333333329</v>
      </c>
      <c r="F9" s="18">
        <f>[5]Maio!$E$9</f>
        <v>83.875</v>
      </c>
      <c r="G9" s="18">
        <f>[5]Maio!$E$10</f>
        <v>72.458333333333329</v>
      </c>
      <c r="H9" s="18">
        <f>[5]Maio!$E$11</f>
        <v>70.416666666666671</v>
      </c>
      <c r="I9" s="18">
        <f>[5]Maio!$E$12</f>
        <v>72.333333333333329</v>
      </c>
      <c r="J9" s="18">
        <f>[5]Maio!$E$13</f>
        <v>67.625</v>
      </c>
      <c r="K9" s="18">
        <f>[5]Maio!$E$14</f>
        <v>63.833333333333336</v>
      </c>
      <c r="L9" s="18">
        <f>[5]Maio!$E$15</f>
        <v>60.541666666666664</v>
      </c>
      <c r="M9" s="18">
        <f>[5]Maio!$E$16</f>
        <v>74.125</v>
      </c>
      <c r="N9" s="18">
        <f>[5]Maio!$E$17</f>
        <v>85.541666666666671</v>
      </c>
      <c r="O9" s="18">
        <f>[5]Maio!$E$18</f>
        <v>81.208333333333329</v>
      </c>
      <c r="P9" s="18">
        <f>[5]Maio!$E$19</f>
        <v>72.083333333333329</v>
      </c>
      <c r="Q9" s="18">
        <f>[5]Maio!$E$20</f>
        <v>87.416666666666671</v>
      </c>
      <c r="R9" s="18">
        <f>[5]Maio!$E$21</f>
        <v>74.791666666666671</v>
      </c>
      <c r="S9" s="18">
        <f>[5]Maio!$E$22</f>
        <v>79.833333333333329</v>
      </c>
      <c r="T9" s="18">
        <f>[5]Maio!$E$23</f>
        <v>76.125</v>
      </c>
      <c r="U9" s="18">
        <f>[5]Maio!$E$24</f>
        <v>86.958333333333329</v>
      </c>
      <c r="V9" s="18">
        <f>[5]Maio!$E$25</f>
        <v>81.541666666666671</v>
      </c>
      <c r="W9" s="18">
        <f>[5]Maio!$E$26</f>
        <v>85.708333333333329</v>
      </c>
      <c r="X9" s="18">
        <f>[5]Maio!$E$27</f>
        <v>89.333333333333329</v>
      </c>
      <c r="Y9" s="18">
        <f>[5]Maio!$E$28</f>
        <v>89.166666666666671</v>
      </c>
      <c r="Z9" s="18">
        <f>[5]Maio!$E$29</f>
        <v>82.791666666666671</v>
      </c>
      <c r="AA9" s="18">
        <f>[5]Maio!$E$30</f>
        <v>77.625</v>
      </c>
      <c r="AB9" s="18">
        <f>[5]Maio!$E$31</f>
        <v>79.208333333333329</v>
      </c>
      <c r="AC9" s="18">
        <f>[5]Maio!$E$32</f>
        <v>74.291666666666671</v>
      </c>
      <c r="AD9" s="18">
        <f>[5]Maio!$E$33</f>
        <v>76.333333333333329</v>
      </c>
      <c r="AE9" s="18">
        <f>[5]Maio!$E$34</f>
        <v>71.125</v>
      </c>
      <c r="AF9" s="18">
        <f>[5]Maio!$E$35</f>
        <v>79.541666666666671</v>
      </c>
      <c r="AG9" s="47">
        <f t="shared" si="1"/>
        <v>74.93413978494624</v>
      </c>
    </row>
    <row r="10" spans="1:34" ht="17.100000000000001" customHeight="1" x14ac:dyDescent="0.2">
      <c r="A10" s="16" t="s">
        <v>2</v>
      </c>
      <c r="B10" s="18">
        <f>[6]Maio!$E$5</f>
        <v>55.166666666666664</v>
      </c>
      <c r="C10" s="18">
        <f>[6]Maio!$E$6</f>
        <v>57.125</v>
      </c>
      <c r="D10" s="18">
        <f>[6]Maio!$E$7</f>
        <v>58.708333333333336</v>
      </c>
      <c r="E10" s="18">
        <f>[6]Maio!$E$8</f>
        <v>61.25</v>
      </c>
      <c r="F10" s="18">
        <f>[6]Maio!$E$9</f>
        <v>84.958333333333329</v>
      </c>
      <c r="G10" s="18">
        <f>[6]Maio!$E$10</f>
        <v>72.541666666666671</v>
      </c>
      <c r="H10" s="18">
        <f>[6]Maio!$E$11</f>
        <v>60.041666666666664</v>
      </c>
      <c r="I10" s="18">
        <f>[6]Maio!$E$12</f>
        <v>53.083333333333336</v>
      </c>
      <c r="J10" s="18">
        <f>[6]Maio!$E$13</f>
        <v>49.708333333333336</v>
      </c>
      <c r="K10" s="18">
        <f>[6]Maio!$E$14</f>
        <v>45.5</v>
      </c>
      <c r="L10" s="18">
        <f>[6]Maio!$E$15</f>
        <v>45.416666666666664</v>
      </c>
      <c r="M10" s="18">
        <f>[6]Maio!$E$16</f>
        <v>57.375</v>
      </c>
      <c r="N10" s="18">
        <f>[6]Maio!$E$17</f>
        <v>67.25</v>
      </c>
      <c r="O10" s="18">
        <f>[6]Maio!$E$18</f>
        <v>60.416666666666664</v>
      </c>
      <c r="P10" s="18">
        <f>[6]Maio!$E$19</f>
        <v>64.625</v>
      </c>
      <c r="Q10" s="18">
        <f>[6]Maio!$E$20</f>
        <v>86.75</v>
      </c>
      <c r="R10" s="18">
        <f>[6]Maio!$E$21</f>
        <v>82.25</v>
      </c>
      <c r="S10" s="18">
        <f>[6]Maio!$E$22</f>
        <v>69.833333333333329</v>
      </c>
      <c r="T10" s="18">
        <f>[6]Maio!$E$23</f>
        <v>63.125</v>
      </c>
      <c r="U10" s="18">
        <f>[6]Maio!$E$24</f>
        <v>67.791666666666671</v>
      </c>
      <c r="V10" s="18">
        <f>[6]Maio!$E$25</f>
        <v>68.5</v>
      </c>
      <c r="W10" s="18">
        <f>[6]Maio!$E$26</f>
        <v>77.916666666666671</v>
      </c>
      <c r="X10" s="18">
        <f>[6]Maio!$E$27</f>
        <v>83.166666666666671</v>
      </c>
      <c r="Y10" s="18">
        <f>[6]Maio!$E$28</f>
        <v>83</v>
      </c>
      <c r="Z10" s="18">
        <f>[6]Maio!$E$29</f>
        <v>73.5</v>
      </c>
      <c r="AA10" s="18">
        <f>[6]Maio!$E$30</f>
        <v>63.958333333333336</v>
      </c>
      <c r="AB10" s="18">
        <f>[6]Maio!$E$31</f>
        <v>68.541666666666671</v>
      </c>
      <c r="AC10" s="18">
        <f>[6]Maio!$E$32</f>
        <v>68.5</v>
      </c>
      <c r="AD10" s="18">
        <f>[6]Maio!$E$33</f>
        <v>69.916666666666671</v>
      </c>
      <c r="AE10" s="18">
        <f>[6]Maio!$E$34</f>
        <v>70.541666666666671</v>
      </c>
      <c r="AF10" s="18">
        <f>[6]Maio!$E$35</f>
        <v>65.375</v>
      </c>
      <c r="AG10" s="47">
        <f t="shared" si="1"/>
        <v>66.317204301075279</v>
      </c>
    </row>
    <row r="11" spans="1:34" ht="17.100000000000001" customHeight="1" x14ac:dyDescent="0.2">
      <c r="A11" s="16" t="s">
        <v>3</v>
      </c>
      <c r="B11" s="18">
        <f>[7]Maio!$E$5</f>
        <v>66</v>
      </c>
      <c r="C11" s="18">
        <f>[7]Maio!$E$6</f>
        <v>66.5</v>
      </c>
      <c r="D11" s="18">
        <f>[7]Maio!$E$7</f>
        <v>64.166666666666671</v>
      </c>
      <c r="E11" s="18">
        <f>[7]Maio!$E$8</f>
        <v>63.041666666666664</v>
      </c>
      <c r="F11" s="18">
        <f>[7]Maio!$E$9</f>
        <v>64.666666666666671</v>
      </c>
      <c r="G11" s="18">
        <f>[7]Maio!$E$10</f>
        <v>71.833333333333329</v>
      </c>
      <c r="H11" s="18">
        <f>[7]Maio!$E$11</f>
        <v>68.166666666666671</v>
      </c>
      <c r="I11" s="18">
        <f>[7]Maio!$E$12</f>
        <v>62.708333333333336</v>
      </c>
      <c r="J11" s="18">
        <f>[7]Maio!$E$13</f>
        <v>62</v>
      </c>
      <c r="K11" s="18">
        <f>[7]Maio!$E$14</f>
        <v>59.75</v>
      </c>
      <c r="L11" s="18">
        <f>[7]Maio!$E$15</f>
        <v>58.75</v>
      </c>
      <c r="M11" s="18">
        <f>[7]Maio!$E$16</f>
        <v>62.208333333333336</v>
      </c>
      <c r="N11" s="18">
        <f>[7]Maio!$E$17</f>
        <v>60</v>
      </c>
      <c r="O11" s="18">
        <f>[7]Maio!$E$18</f>
        <v>61.166666666666664</v>
      </c>
      <c r="P11" s="18">
        <f>[7]Maio!$E$19</f>
        <v>64</v>
      </c>
      <c r="Q11" s="18">
        <f>[7]Maio!$E$20</f>
        <v>68.708333333333329</v>
      </c>
      <c r="R11" s="18">
        <f>[7]Maio!$E$21</f>
        <v>72.125</v>
      </c>
      <c r="S11" s="18">
        <f>[7]Maio!$E$22</f>
        <v>68.458333333333329</v>
      </c>
      <c r="T11" s="18">
        <f>[7]Maio!$E$23</f>
        <v>64.791666666666671</v>
      </c>
      <c r="U11" s="18">
        <f>[7]Maio!$E$24</f>
        <v>63.291666666666664</v>
      </c>
      <c r="V11" s="18">
        <f>[7]Maio!$E$25</f>
        <v>65.416666666666671</v>
      </c>
      <c r="W11" s="18">
        <f>[7]Maio!$E$26</f>
        <v>77.916666666666671</v>
      </c>
      <c r="X11" s="18">
        <f>[7]Maio!$E$27</f>
        <v>83.166666666666671</v>
      </c>
      <c r="Y11" s="18">
        <f>[7]Maio!$E$28</f>
        <v>72.666666666666671</v>
      </c>
      <c r="Z11" s="18">
        <f>[7]Maio!$E$29</f>
        <v>74.5</v>
      </c>
      <c r="AA11" s="18">
        <f>[7]Maio!$E$30</f>
        <v>71.416666666666671</v>
      </c>
      <c r="AB11" s="18">
        <f>[7]Maio!$E$31</f>
        <v>66.375</v>
      </c>
      <c r="AC11" s="18">
        <f>[7]Maio!$E$32</f>
        <v>72.041666666666671</v>
      </c>
      <c r="AD11" s="18">
        <f>[7]Maio!$E$33</f>
        <v>70.041666666666671</v>
      </c>
      <c r="AE11" s="18">
        <f>[7]Maio!$E$34</f>
        <v>73.958333333333329</v>
      </c>
      <c r="AF11" s="18">
        <f>[7]Maio!$E$35</f>
        <v>81.791666666666671</v>
      </c>
      <c r="AG11" s="47">
        <f t="shared" si="1"/>
        <v>67.794354838709694</v>
      </c>
    </row>
    <row r="12" spans="1:34" ht="17.100000000000001" customHeight="1" x14ac:dyDescent="0.2">
      <c r="A12" s="16" t="s">
        <v>4</v>
      </c>
      <c r="B12" s="18">
        <f>[8]Maio!$E$5</f>
        <v>59.916666666666664</v>
      </c>
      <c r="C12" s="18">
        <f>[8]Maio!$E$6</f>
        <v>60.75</v>
      </c>
      <c r="D12" s="18">
        <f>[8]Maio!$E$7</f>
        <v>59.416666666666664</v>
      </c>
      <c r="E12" s="18">
        <f>[8]Maio!$E$8</f>
        <v>56.916666666666664</v>
      </c>
      <c r="F12" s="18">
        <f>[8]Maio!$E$9</f>
        <v>58.625</v>
      </c>
      <c r="G12" s="18">
        <f>[8]Maio!$E$10</f>
        <v>83.583333333333329</v>
      </c>
      <c r="H12" s="18">
        <f>[8]Maio!$E$11</f>
        <v>68.125</v>
      </c>
      <c r="I12" s="18">
        <f>[8]Maio!$E$12</f>
        <v>51</v>
      </c>
      <c r="J12" s="18">
        <f>[8]Maio!$E$13</f>
        <v>48.083333333333336</v>
      </c>
      <c r="K12" s="18">
        <f>[8]Maio!$E$14</f>
        <v>47.166666666666664</v>
      </c>
      <c r="L12" s="18">
        <f>[8]Maio!$E$15</f>
        <v>54.833333333333336</v>
      </c>
      <c r="M12" s="18">
        <f>[8]Maio!$E$16</f>
        <v>60.75</v>
      </c>
      <c r="N12" s="18">
        <f>[8]Maio!$E$17</f>
        <v>54.375</v>
      </c>
      <c r="O12" s="18">
        <f>[8]Maio!$E$18</f>
        <v>51.583333333333336</v>
      </c>
      <c r="P12" s="18">
        <f>[8]Maio!$E$19</f>
        <v>59.958333333333336</v>
      </c>
      <c r="Q12" s="18">
        <f>[8]Maio!$E$20</f>
        <v>71.083333333333329</v>
      </c>
      <c r="R12" s="18">
        <f>[8]Maio!$E$21</f>
        <v>86.208333333333329</v>
      </c>
      <c r="S12" s="18">
        <f>[8]Maio!$E$22</f>
        <v>74.458333333333329</v>
      </c>
      <c r="T12" s="18">
        <f>[8]Maio!$E$23</f>
        <v>62.208333333333336</v>
      </c>
      <c r="U12" s="18">
        <f>[8]Maio!$E$24</f>
        <v>58.041666666666664</v>
      </c>
      <c r="V12" s="18">
        <f>[8]Maio!$E$25</f>
        <v>58.875</v>
      </c>
      <c r="W12" s="18">
        <f>[8]Maio!$E$26</f>
        <v>59</v>
      </c>
      <c r="X12" s="18">
        <f>[8]Maio!$E$27</f>
        <v>73.833333333333329</v>
      </c>
      <c r="Y12" s="18">
        <f>[8]Maio!$E$28</f>
        <v>79.666666666666671</v>
      </c>
      <c r="Z12" s="18">
        <f>[8]Maio!$E$29</f>
        <v>80.75</v>
      </c>
      <c r="AA12" s="18">
        <f>[8]Maio!$E$30</f>
        <v>69.166666666666671</v>
      </c>
      <c r="AB12" s="18">
        <f>[8]Maio!$E$31</f>
        <v>62.041666666666664</v>
      </c>
      <c r="AC12" s="18">
        <f>[8]Maio!$E$32</f>
        <v>66</v>
      </c>
      <c r="AD12" s="18">
        <f>[8]Maio!$E$33</f>
        <v>75.041666666666671</v>
      </c>
      <c r="AE12" s="18">
        <f>[8]Maio!$E$34</f>
        <v>78.833333333333329</v>
      </c>
      <c r="AF12" s="18">
        <f>[8]Maio!$E$35</f>
        <v>78.208333333333329</v>
      </c>
      <c r="AG12" s="47">
        <f t="shared" si="1"/>
        <v>64.790322580645167</v>
      </c>
    </row>
    <row r="13" spans="1:34" ht="17.100000000000001" customHeight="1" x14ac:dyDescent="0.2">
      <c r="A13" s="16" t="s">
        <v>5</v>
      </c>
      <c r="B13" s="18">
        <f>[9]Maio!$E$5</f>
        <v>61.041666666666664</v>
      </c>
      <c r="C13" s="18">
        <f>[9]Maio!$E$6</f>
        <v>63.625</v>
      </c>
      <c r="D13" s="18">
        <f>[9]Maio!$E$7</f>
        <v>65.75</v>
      </c>
      <c r="E13" s="18">
        <f>[9]Maio!$E$8</f>
        <v>63.375</v>
      </c>
      <c r="F13" s="18">
        <f>[9]Maio!$E$9</f>
        <v>85.125</v>
      </c>
      <c r="G13" s="18">
        <f>[9]Maio!$E$10</f>
        <v>76.083333333333329</v>
      </c>
      <c r="H13" s="18">
        <f>[9]Maio!$E$11</f>
        <v>57.083333333333336</v>
      </c>
      <c r="I13" s="18">
        <f>[9]Maio!$E$12</f>
        <v>62.666666666666664</v>
      </c>
      <c r="J13" s="18">
        <f>[9]Maio!$E$13</f>
        <v>60.333333333333336</v>
      </c>
      <c r="K13" s="18">
        <f>[9]Maio!$E$14</f>
        <v>52.625</v>
      </c>
      <c r="L13" s="18">
        <f>[9]Maio!$E$15</f>
        <v>55.791666666666664</v>
      </c>
      <c r="M13" s="18">
        <f>[9]Maio!$E$16</f>
        <v>74.041666666666671</v>
      </c>
      <c r="N13" s="18">
        <f>[9]Maio!$E$17</f>
        <v>73.875</v>
      </c>
      <c r="O13" s="18">
        <f>[9]Maio!$E$18</f>
        <v>76.958333333333329</v>
      </c>
      <c r="P13" s="18">
        <f>[9]Maio!$E$19</f>
        <v>77.291666666666671</v>
      </c>
      <c r="Q13" s="18">
        <f>[9]Maio!$E$20</f>
        <v>82.958333333333329</v>
      </c>
      <c r="R13" s="18">
        <f>[9]Maio!$E$21</f>
        <v>75.708333333333329</v>
      </c>
      <c r="S13" s="18">
        <f>[9]Maio!$E$22</f>
        <v>78.958333333333329</v>
      </c>
      <c r="T13" s="18">
        <f>[9]Maio!$E$23</f>
        <v>83.208333333333329</v>
      </c>
      <c r="U13" s="18">
        <f>[9]Maio!$E$24</f>
        <v>85.625</v>
      </c>
      <c r="V13" s="18">
        <f>[9]Maio!$E$25</f>
        <v>85.625</v>
      </c>
      <c r="W13" s="18">
        <f>[9]Maio!$E$26</f>
        <v>83.583333333333329</v>
      </c>
      <c r="X13" s="18">
        <f>[9]Maio!$E$27</f>
        <v>82.5</v>
      </c>
      <c r="Y13" s="18">
        <f>[9]Maio!$E$28</f>
        <v>82.375</v>
      </c>
      <c r="Z13" s="18">
        <f>[9]Maio!$E$29</f>
        <v>78.416666666666671</v>
      </c>
      <c r="AA13" s="18">
        <f>[9]Maio!$E$30</f>
        <v>79.958333333333329</v>
      </c>
      <c r="AB13" s="18">
        <f>[9]Maio!$E$31</f>
        <v>74.083333333333329</v>
      </c>
      <c r="AC13" s="18">
        <f>[9]Maio!$E$32</f>
        <v>72.041666666666671</v>
      </c>
      <c r="AD13" s="18">
        <f>[9]Maio!$E$33</f>
        <v>67.625</v>
      </c>
      <c r="AE13" s="18">
        <f>[9]Maio!$E$34</f>
        <v>73.166666666666671</v>
      </c>
      <c r="AF13" s="18">
        <f>[9]Maio!$E$35</f>
        <v>76.416666666666671</v>
      </c>
      <c r="AG13" s="47">
        <f t="shared" si="1"/>
        <v>73.158602150537604</v>
      </c>
    </row>
    <row r="14" spans="1:34" ht="17.100000000000001" customHeight="1" x14ac:dyDescent="0.2">
      <c r="A14" s="16" t="s">
        <v>51</v>
      </c>
      <c r="B14" s="18">
        <f>[10]Maio!$E$5</f>
        <v>58.791666666666664</v>
      </c>
      <c r="C14" s="18">
        <f>[10]Maio!$E$6</f>
        <v>61.875</v>
      </c>
      <c r="D14" s="18">
        <f>[10]Maio!$E$7</f>
        <v>60.916666666666664</v>
      </c>
      <c r="E14" s="18">
        <f>[10]Maio!$E$8</f>
        <v>57.291666666666664</v>
      </c>
      <c r="F14" s="18">
        <f>[10]Maio!$E$9</f>
        <v>58.291666666666664</v>
      </c>
      <c r="G14" s="18">
        <f>[10]Maio!$E$10</f>
        <v>77.791666666666671</v>
      </c>
      <c r="H14" s="18">
        <f>[10]Maio!$E$11</f>
        <v>67.791666666666671</v>
      </c>
      <c r="I14" s="18">
        <f>[10]Maio!$E$12</f>
        <v>52.208333333333336</v>
      </c>
      <c r="J14" s="18">
        <f>[10]Maio!$E$13</f>
        <v>52.75</v>
      </c>
      <c r="K14" s="18">
        <f>[10]Maio!$E$14</f>
        <v>48.875</v>
      </c>
      <c r="L14" s="18">
        <f>[10]Maio!$E$15</f>
        <v>54.083333333333336</v>
      </c>
      <c r="M14" s="18">
        <f>[10]Maio!$E$16</f>
        <v>60.565217391304351</v>
      </c>
      <c r="N14" s="18">
        <f>[10]Maio!$E$17</f>
        <v>59.083333333333336</v>
      </c>
      <c r="O14" s="18">
        <f>[10]Maio!$E$18</f>
        <v>53.333333333333336</v>
      </c>
      <c r="P14" s="18">
        <f>[10]Maio!$E$19</f>
        <v>63.666666666666664</v>
      </c>
      <c r="Q14" s="18">
        <f>[10]Maio!$E$20</f>
        <v>68.391304347826093</v>
      </c>
      <c r="R14" s="18">
        <f>[10]Maio!$E$21</f>
        <v>77.291666666666671</v>
      </c>
      <c r="S14" s="18">
        <f>[10]Maio!$E$22</f>
        <v>70.5</v>
      </c>
      <c r="T14" s="18">
        <f>[10]Maio!$E$23</f>
        <v>59.583333333333336</v>
      </c>
      <c r="U14" s="18">
        <f>[10]Maio!$E$24</f>
        <v>56.666666666666664</v>
      </c>
      <c r="V14" s="18">
        <f>[10]Maio!$E$25</f>
        <v>62</v>
      </c>
      <c r="W14" s="18">
        <f>[10]Maio!$E$26</f>
        <v>65.625</v>
      </c>
      <c r="X14" s="18">
        <f>[10]Maio!$E$27</f>
        <v>70.217391304347828</v>
      </c>
      <c r="Y14" s="18">
        <f>[10]Maio!$E$28</f>
        <v>82.875</v>
      </c>
      <c r="Z14" s="18">
        <f>[10]Maio!$E$29</f>
        <v>77.875</v>
      </c>
      <c r="AA14" s="18">
        <f>[10]Maio!$E$30</f>
        <v>69.125</v>
      </c>
      <c r="AB14" s="18">
        <f>[10]Maio!$E$31</f>
        <v>63</v>
      </c>
      <c r="AC14" s="18">
        <f>[10]Maio!$E$32</f>
        <v>70.208333333333329</v>
      </c>
      <c r="AD14" s="18">
        <f>[10]Maio!$E$33</f>
        <v>80.25</v>
      </c>
      <c r="AE14" s="18">
        <f>[10]Maio!$E$34</f>
        <v>78.291666666666671</v>
      </c>
      <c r="AF14" s="18">
        <f>[10]Maio!$E$35</f>
        <v>76.208333333333329</v>
      </c>
      <c r="AG14" s="47">
        <f>AVERAGE(B14:AF14)</f>
        <v>65.013674614305756</v>
      </c>
    </row>
    <row r="15" spans="1:34" ht="17.100000000000001" customHeight="1" x14ac:dyDescent="0.2">
      <c r="A15" s="16" t="s">
        <v>6</v>
      </c>
      <c r="B15" s="18">
        <f>[11]Maio!$E$5</f>
        <v>63.4</v>
      </c>
      <c r="C15" s="18">
        <f>[11]Maio!$E$6</f>
        <v>61.642857142857146</v>
      </c>
      <c r="D15" s="18">
        <f>[11]Maio!$E$7</f>
        <v>58.466666666666669</v>
      </c>
      <c r="E15" s="18">
        <f>[11]Maio!$E$8</f>
        <v>57.333333333333336</v>
      </c>
      <c r="F15" s="18">
        <f>[11]Maio!$E$9</f>
        <v>64.307692307692307</v>
      </c>
      <c r="G15" s="18">
        <f>[11]Maio!$E$10</f>
        <v>77.791666666666671</v>
      </c>
      <c r="H15" s="18">
        <f>[11]Maio!$E$11</f>
        <v>67.791666666666671</v>
      </c>
      <c r="I15" s="18">
        <f>[11]Maio!$E$12</f>
        <v>52.208333333333336</v>
      </c>
      <c r="J15" s="18">
        <f>[11]Maio!$E$13</f>
        <v>52.75</v>
      </c>
      <c r="K15" s="18">
        <f>[11]Maio!$E$14</f>
        <v>48.875</v>
      </c>
      <c r="L15" s="18">
        <f>[11]Maio!$E$15</f>
        <v>54.083333333333336</v>
      </c>
      <c r="M15" s="18">
        <f>[11]Maio!$E$16</f>
        <v>60.565217391304351</v>
      </c>
      <c r="N15" s="18">
        <f>[11]Maio!$E$17</f>
        <v>63.210526315789473</v>
      </c>
      <c r="O15" s="18">
        <f>[11]Maio!$E$18</f>
        <v>57.666666666666664</v>
      </c>
      <c r="P15" s="18">
        <f>[11]Maio!$E$19</f>
        <v>62.571428571428569</v>
      </c>
      <c r="Q15" s="18">
        <f>[11]Maio!$E$20</f>
        <v>72.25</v>
      </c>
      <c r="R15" s="18">
        <f>[11]Maio!$E$21</f>
        <v>74.5</v>
      </c>
      <c r="S15" s="18">
        <f>[11]Maio!$E$22</f>
        <v>65.166666666666671</v>
      </c>
      <c r="T15" s="18">
        <f>[11]Maio!$E$23</f>
        <v>62.647058823529413</v>
      </c>
      <c r="U15" s="18">
        <f>[11]Maio!$E$24</f>
        <v>60.4</v>
      </c>
      <c r="V15" s="18">
        <f>[11]Maio!$E$25</f>
        <v>63.692307692307693</v>
      </c>
      <c r="W15" s="18">
        <f>[11]Maio!$E$26</f>
        <v>64.92307692307692</v>
      </c>
      <c r="X15" s="18">
        <f>[11]Maio!$E$27</f>
        <v>73.714285714285708</v>
      </c>
      <c r="Y15" s="18">
        <f>[11]Maio!$E$28</f>
        <v>78.470588235294116</v>
      </c>
      <c r="Z15" s="18">
        <f>[11]Maio!$E$29</f>
        <v>69.705882352941174</v>
      </c>
      <c r="AA15" s="18">
        <f>[11]Maio!$E$30</f>
        <v>68.916666666666671</v>
      </c>
      <c r="AB15" s="18">
        <f>[11]Maio!$E$31</f>
        <v>60.5</v>
      </c>
      <c r="AC15" s="18">
        <f>[11]Maio!$E$32</f>
        <v>57.307692307692307</v>
      </c>
      <c r="AD15" s="18">
        <f>[11]Maio!$E$33</f>
        <v>66.421052631578945</v>
      </c>
      <c r="AE15" s="18">
        <f>[11]Maio!$E$34</f>
        <v>76.111111111111114</v>
      </c>
      <c r="AF15" s="18">
        <f>[11]Maio!$E$35</f>
        <v>73.611111111111114</v>
      </c>
      <c r="AG15" s="47">
        <f t="shared" si="1"/>
        <v>64.225867375225832</v>
      </c>
    </row>
    <row r="16" spans="1:34" ht="17.100000000000001" customHeight="1" x14ac:dyDescent="0.2">
      <c r="A16" s="16" t="s">
        <v>7</v>
      </c>
      <c r="B16" s="18">
        <f>[12]Maio!$E$5</f>
        <v>59.875</v>
      </c>
      <c r="C16" s="18">
        <f>[12]Maio!$E$6</f>
        <v>60.916666666666664</v>
      </c>
      <c r="D16" s="18">
        <f>[12]Maio!$E$7</f>
        <v>65.333333333333329</v>
      </c>
      <c r="E16" s="18">
        <f>[12]Maio!$E$8</f>
        <v>67.541666666666671</v>
      </c>
      <c r="F16" s="18">
        <f>[12]Maio!$E$9</f>
        <v>93.125</v>
      </c>
      <c r="G16" s="18">
        <f>[12]Maio!$E$10</f>
        <v>74.541666666666671</v>
      </c>
      <c r="H16" s="18">
        <f>[12]Maio!$E$11</f>
        <v>62.083333333333336</v>
      </c>
      <c r="I16" s="18">
        <f>[12]Maio!$E$12</f>
        <v>65.5</v>
      </c>
      <c r="J16" s="18">
        <f>[12]Maio!$E$13</f>
        <v>56.458333333333336</v>
      </c>
      <c r="K16" s="18">
        <f>[12]Maio!$E$14</f>
        <v>51.208333333333336</v>
      </c>
      <c r="L16" s="18">
        <f>[12]Maio!$E$15</f>
        <v>51.75</v>
      </c>
      <c r="M16" s="18">
        <f>[12]Maio!$E$16</f>
        <v>62.708333333333336</v>
      </c>
      <c r="N16" s="18">
        <f>[12]Maio!$E$17</f>
        <v>85.083333333333329</v>
      </c>
      <c r="O16" s="18">
        <f>[12]Maio!$E$18</f>
        <v>86.708333333333329</v>
      </c>
      <c r="P16" s="18">
        <f>[12]Maio!$E$19</f>
        <v>79.375</v>
      </c>
      <c r="Q16" s="18">
        <f>[12]Maio!$E$20</f>
        <v>91.375</v>
      </c>
      <c r="R16" s="18">
        <f>[12]Maio!$E$21</f>
        <v>78.5</v>
      </c>
      <c r="S16" s="18">
        <f>[12]Maio!$E$22</f>
        <v>80.125</v>
      </c>
      <c r="T16" s="18">
        <f>[12]Maio!$E$23</f>
        <v>76.625</v>
      </c>
      <c r="U16" s="18">
        <f>[12]Maio!$E$24</f>
        <v>84.291666666666671</v>
      </c>
      <c r="V16" s="18">
        <f>[12]Maio!$E$25</f>
        <v>83.416666666666671</v>
      </c>
      <c r="W16" s="18">
        <f>[12]Maio!$E$26</f>
        <v>86.625</v>
      </c>
      <c r="X16" s="18">
        <f>[12]Maio!$E$27</f>
        <v>89.416666666666671</v>
      </c>
      <c r="Y16" s="18">
        <f>[12]Maio!$E$28</f>
        <v>90.416666666666671</v>
      </c>
      <c r="Z16" s="18">
        <f>[12]Maio!$E$29</f>
        <v>84</v>
      </c>
      <c r="AA16" s="18">
        <f>[12]Maio!$E$30</f>
        <v>74.125</v>
      </c>
      <c r="AB16" s="18">
        <f>[12]Maio!$E$31</f>
        <v>76.25</v>
      </c>
      <c r="AC16" s="18">
        <f>[12]Maio!$E$32</f>
        <v>80.5</v>
      </c>
      <c r="AD16" s="18">
        <f>[12]Maio!$E$33</f>
        <v>78.291666666666671</v>
      </c>
      <c r="AE16" s="18">
        <f>[12]Maio!$E$34</f>
        <v>67.958333333333329</v>
      </c>
      <c r="AF16" s="18">
        <f>[12]Maio!$E$35</f>
        <v>68.083333333333329</v>
      </c>
      <c r="AG16" s="47">
        <f t="shared" si="1"/>
        <v>74.587365591397869</v>
      </c>
    </row>
    <row r="17" spans="1:33" ht="17.100000000000001" customHeight="1" x14ac:dyDescent="0.2">
      <c r="A17" s="16" t="s">
        <v>8</v>
      </c>
      <c r="B17" s="18">
        <f>[13]Maio!$E$5</f>
        <v>67</v>
      </c>
      <c r="C17" s="18">
        <f>[13]Maio!$E$6</f>
        <v>69.875</v>
      </c>
      <c r="D17" s="18">
        <f>[13]Maio!$E$7</f>
        <v>64.083333333333329</v>
      </c>
      <c r="E17" s="18">
        <f>[13]Maio!$E$8</f>
        <v>75.666666666666671</v>
      </c>
      <c r="F17" s="18">
        <f>[13]Maio!$E$9</f>
        <v>92.458333333333329</v>
      </c>
      <c r="G17" s="18">
        <f>[13]Maio!$E$10</f>
        <v>72.833333333333329</v>
      </c>
      <c r="H17" s="18">
        <f>[13]Maio!$E$11</f>
        <v>60.208333333333336</v>
      </c>
      <c r="I17" s="18">
        <f>[13]Maio!$E$12</f>
        <v>70.916666666666671</v>
      </c>
      <c r="J17" s="18">
        <f>[13]Maio!$E$13</f>
        <v>66.041666666666671</v>
      </c>
      <c r="K17" s="18">
        <f>[13]Maio!$E$14</f>
        <v>59.708333333333336</v>
      </c>
      <c r="L17" s="18">
        <f>[13]Maio!$E$15</f>
        <v>61.875</v>
      </c>
      <c r="M17" s="18">
        <f>[13]Maio!$E$16</f>
        <v>77.083333333333329</v>
      </c>
      <c r="N17" s="18">
        <f>[13]Maio!$E$17</f>
        <v>89</v>
      </c>
      <c r="O17" s="18">
        <f>[13]Maio!$E$18</f>
        <v>94.875</v>
      </c>
      <c r="P17" s="18">
        <f>[13]Maio!$E$19</f>
        <v>80.458333333333329</v>
      </c>
      <c r="Q17" s="18">
        <f>[13]Maio!$E$20</f>
        <v>89.208333333333329</v>
      </c>
      <c r="R17" s="18">
        <f>[13]Maio!$E$21</f>
        <v>81.458333333333329</v>
      </c>
      <c r="S17" s="18">
        <f>[13]Maio!$E$22</f>
        <v>84.791666666666671</v>
      </c>
      <c r="T17" s="18">
        <f>[13]Maio!$E$23</f>
        <v>81.666666666666671</v>
      </c>
      <c r="U17" s="18">
        <f>[13]Maio!$E$24</f>
        <v>83.333333333333329</v>
      </c>
      <c r="V17" s="18">
        <f>[13]Maio!$E$25</f>
        <v>85.75</v>
      </c>
      <c r="W17" s="18">
        <f>[13]Maio!$E$26</f>
        <v>87.75</v>
      </c>
      <c r="X17" s="18">
        <f>[13]Maio!$E$27</f>
        <v>93.458333333333329</v>
      </c>
      <c r="Y17" s="18">
        <f>[13]Maio!$E$28</f>
        <v>90.833333333333329</v>
      </c>
      <c r="Z17" s="18">
        <f>[13]Maio!$E$29</f>
        <v>87.541666666666671</v>
      </c>
      <c r="AA17" s="18">
        <f>[13]Maio!$E$30</f>
        <v>81.416666666666671</v>
      </c>
      <c r="AB17" s="18">
        <f>[13]Maio!$E$31</f>
        <v>84.833333333333329</v>
      </c>
      <c r="AC17" s="18">
        <f>[13]Maio!$E$32</f>
        <v>92.086956521739125</v>
      </c>
      <c r="AD17" s="18">
        <f>[13]Maio!$E$33</f>
        <v>85.375</v>
      </c>
      <c r="AE17" s="18">
        <f>[13]Maio!$E$34</f>
        <v>68.583333333333329</v>
      </c>
      <c r="AF17" s="18">
        <f>[13]Maio!$E$35</f>
        <v>78.333333333333329</v>
      </c>
      <c r="AG17" s="47">
        <f t="shared" si="1"/>
        <v>79.306568489948575</v>
      </c>
    </row>
    <row r="18" spans="1:33" ht="17.100000000000001" customHeight="1" x14ac:dyDescent="0.2">
      <c r="A18" s="16" t="s">
        <v>9</v>
      </c>
      <c r="B18" s="18">
        <f>[14]Maio!$E$5</f>
        <v>57.875</v>
      </c>
      <c r="C18" s="18">
        <f>[14]Maio!$E$6</f>
        <v>60.666666666666664</v>
      </c>
      <c r="D18" s="18">
        <f>[14]Maio!$E$7</f>
        <v>58.75</v>
      </c>
      <c r="E18" s="18">
        <f>[14]Maio!$E$8</f>
        <v>58.625</v>
      </c>
      <c r="F18" s="18">
        <f>[14]Maio!$E$9</f>
        <v>83.875</v>
      </c>
      <c r="G18" s="18">
        <f>[14]Maio!$E$10</f>
        <v>69.541666666666671</v>
      </c>
      <c r="H18" s="18">
        <f>[14]Maio!$E$11</f>
        <v>50.541666666666664</v>
      </c>
      <c r="I18" s="18">
        <f>[14]Maio!$E$12</f>
        <v>58.541666666666664</v>
      </c>
      <c r="J18" s="18">
        <f>[14]Maio!$E$13</f>
        <v>52.833333333333336</v>
      </c>
      <c r="K18" s="18">
        <f>[14]Maio!$E$14</f>
        <v>46.583333333333336</v>
      </c>
      <c r="L18" s="18">
        <f>[14]Maio!$E$15</f>
        <v>48.291666666666664</v>
      </c>
      <c r="M18" s="18">
        <f>[14]Maio!$E$16</f>
        <v>58.541666666666664</v>
      </c>
      <c r="N18" s="18">
        <f>[14]Maio!$E$17</f>
        <v>72.75</v>
      </c>
      <c r="O18" s="18">
        <f>[14]Maio!$E$18</f>
        <v>85.083333333333329</v>
      </c>
      <c r="P18" s="18">
        <f>[14]Maio!$E$19</f>
        <v>73.833333333333329</v>
      </c>
      <c r="Q18" s="18">
        <f>[14]Maio!$E$20</f>
        <v>81.208333333333329</v>
      </c>
      <c r="R18" s="18">
        <f>[14]Maio!$E$21</f>
        <v>76.708333333333329</v>
      </c>
      <c r="S18" s="18">
        <f>[14]Maio!$E$22</f>
        <v>75.041666666666671</v>
      </c>
      <c r="T18" s="18">
        <f>[14]Maio!$E$23</f>
        <v>71.5</v>
      </c>
      <c r="U18" s="18">
        <f>[14]Maio!$E$24</f>
        <v>72.375</v>
      </c>
      <c r="V18" s="18">
        <f>[14]Maio!$E$25</f>
        <v>74.583333333333329</v>
      </c>
      <c r="W18" s="18">
        <f>[14]Maio!$E$26</f>
        <v>80.833333333333329</v>
      </c>
      <c r="X18" s="18">
        <f>[14]Maio!$E$27</f>
        <v>88.416666666666671</v>
      </c>
      <c r="Y18" s="18">
        <f>[14]Maio!$E$28</f>
        <v>90.333333333333329</v>
      </c>
      <c r="Z18" s="18">
        <f>[14]Maio!$E$29</f>
        <v>83.875</v>
      </c>
      <c r="AA18" s="18">
        <f>[14]Maio!$E$30</f>
        <v>72.208333333333329</v>
      </c>
      <c r="AB18" s="18">
        <f>[14]Maio!$E$31</f>
        <v>79.75</v>
      </c>
      <c r="AC18" s="18">
        <f>[14]Maio!$E$32</f>
        <v>83.208333333333329</v>
      </c>
      <c r="AD18" s="18">
        <f>[14]Maio!$E$33</f>
        <v>83.291666666666671</v>
      </c>
      <c r="AE18" s="18">
        <f>[14]Maio!$E$34</f>
        <v>67.458333333333329</v>
      </c>
      <c r="AF18" s="18">
        <f>[14]Maio!$E$35</f>
        <v>67.708333333333329</v>
      </c>
      <c r="AG18" s="47">
        <f t="shared" si="1"/>
        <v>70.478494623655919</v>
      </c>
    </row>
    <row r="19" spans="1:33" ht="17.100000000000001" customHeight="1" x14ac:dyDescent="0.2">
      <c r="A19" s="16" t="s">
        <v>50</v>
      </c>
      <c r="B19" s="18">
        <f>[15]Maio!$E$5</f>
        <v>70.875</v>
      </c>
      <c r="C19" s="18">
        <f>[15]Maio!$E$6</f>
        <v>68.833333333333329</v>
      </c>
      <c r="D19" s="18">
        <f>[15]Maio!$E$7</f>
        <v>67.5</v>
      </c>
      <c r="E19" s="18">
        <f>[15]Maio!$E$8</f>
        <v>71.666666666666671</v>
      </c>
      <c r="F19" s="18">
        <f>[15]Maio!$E$9</f>
        <v>88.708333333333329</v>
      </c>
      <c r="G19" s="18">
        <f>[15]Maio!$E$10</f>
        <v>73.958333333333329</v>
      </c>
      <c r="H19" s="18">
        <f>[15]Maio!$E$11</f>
        <v>66.166666666666671</v>
      </c>
      <c r="I19" s="18">
        <f>[15]Maio!$E$12</f>
        <v>71.708333333333329</v>
      </c>
      <c r="J19" s="18">
        <f>[15]Maio!$E$13</f>
        <v>66.25</v>
      </c>
      <c r="K19" s="18">
        <f>[15]Maio!$E$14</f>
        <v>66.25</v>
      </c>
      <c r="L19" s="18">
        <f>[15]Maio!$E$15</f>
        <v>64.958333333333329</v>
      </c>
      <c r="M19" s="18">
        <f>[15]Maio!$E$16</f>
        <v>73.375</v>
      </c>
      <c r="N19" s="18">
        <f>[15]Maio!$E$17</f>
        <v>77.583333333333329</v>
      </c>
      <c r="O19" s="18">
        <f>[15]Maio!$E$18</f>
        <v>74.541666666666671</v>
      </c>
      <c r="P19" s="18">
        <f>[15]Maio!$E$19</f>
        <v>74.416666666666671</v>
      </c>
      <c r="Q19" s="18">
        <f>[15]Maio!$E$20</f>
        <v>89.541666666666671</v>
      </c>
      <c r="R19" s="18">
        <f>[15]Maio!$E$21</f>
        <v>78.5</v>
      </c>
      <c r="S19" s="18">
        <f>[15]Maio!$E$22</f>
        <v>79.791666666666671</v>
      </c>
      <c r="T19" s="18">
        <f>[15]Maio!$E$23</f>
        <v>78.625</v>
      </c>
      <c r="U19" s="18">
        <f>[15]Maio!$E$24</f>
        <v>86.583333333333329</v>
      </c>
      <c r="V19" s="18">
        <f>[15]Maio!$E$25</f>
        <v>82.541666666666671</v>
      </c>
      <c r="W19" s="18">
        <f>[15]Maio!$E$26</f>
        <v>85.75</v>
      </c>
      <c r="X19" s="18">
        <f>[15]Maio!$E$27</f>
        <v>86</v>
      </c>
      <c r="Y19" s="18">
        <f>[15]Maio!$E$28</f>
        <v>87.208333333333329</v>
      </c>
      <c r="Z19" s="18">
        <f>[15]Maio!$E$29</f>
        <v>78.125</v>
      </c>
      <c r="AA19" s="18">
        <f>[15]Maio!$E$30</f>
        <v>76.708333333333329</v>
      </c>
      <c r="AB19" s="18">
        <f>[15]Maio!$E$31</f>
        <v>76.583333333333329</v>
      </c>
      <c r="AC19" s="18">
        <f>[15]Maio!$E$32</f>
        <v>72.125</v>
      </c>
      <c r="AD19" s="18">
        <f>[15]Maio!$E$33</f>
        <v>76.541666666666671</v>
      </c>
      <c r="AE19" s="18">
        <f>[15]Maio!$E$34</f>
        <v>66.416666666666671</v>
      </c>
      <c r="AF19" s="18">
        <f>[15]Maio!$E$35</f>
        <v>76.541666666666671</v>
      </c>
      <c r="AG19" s="47">
        <f t="shared" si="1"/>
        <v>75.947580645161281</v>
      </c>
    </row>
    <row r="20" spans="1:33" ht="17.100000000000001" customHeight="1" x14ac:dyDescent="0.2">
      <c r="A20" s="16" t="s">
        <v>10</v>
      </c>
      <c r="B20" s="18">
        <f>[16]Maio!$E$5</f>
        <v>62.916666666666664</v>
      </c>
      <c r="C20" s="18">
        <f>[16]Maio!$E$6</f>
        <v>63.666666666666664</v>
      </c>
      <c r="D20" s="18">
        <f>[16]Maio!$E$7</f>
        <v>62.791666666666664</v>
      </c>
      <c r="E20" s="18">
        <f>[16]Maio!$E$8</f>
        <v>70.541666666666671</v>
      </c>
      <c r="F20" s="18">
        <f>[16]Maio!$E$9</f>
        <v>91.458333333333329</v>
      </c>
      <c r="G20" s="18">
        <f>[16]Maio!$E$10</f>
        <v>75.833333333333329</v>
      </c>
      <c r="H20" s="18">
        <f>[16]Maio!$E$11</f>
        <v>66.166666666666671</v>
      </c>
      <c r="I20" s="18">
        <f>[16]Maio!$E$12</f>
        <v>68.5</v>
      </c>
      <c r="J20" s="18">
        <f>[16]Maio!$E$13</f>
        <v>63.541666666666664</v>
      </c>
      <c r="K20" s="18">
        <f>[16]Maio!$E$14</f>
        <v>48.833333333333336</v>
      </c>
      <c r="L20" s="18">
        <f>[16]Maio!$E$15</f>
        <v>57.75</v>
      </c>
      <c r="M20" s="18">
        <f>[16]Maio!$E$16</f>
        <v>73.083333333333329</v>
      </c>
      <c r="N20" s="18">
        <f>[16]Maio!$E$17</f>
        <v>83.875</v>
      </c>
      <c r="O20" s="18">
        <f>[16]Maio!$E$18</f>
        <v>90.791666666666671</v>
      </c>
      <c r="P20" s="18">
        <f>[16]Maio!$E$19</f>
        <v>76.916666666666671</v>
      </c>
      <c r="Q20" s="18">
        <f>[16]Maio!$E$20</f>
        <v>86.583333333333329</v>
      </c>
      <c r="R20" s="18">
        <f>[16]Maio!$E$21</f>
        <v>75.625</v>
      </c>
      <c r="S20" s="18">
        <f>[16]Maio!$E$22</f>
        <v>80.958333333333329</v>
      </c>
      <c r="T20" s="18">
        <f>[16]Maio!$E$23</f>
        <v>76.416666666666671</v>
      </c>
      <c r="U20" s="18">
        <f>[16]Maio!$E$24</f>
        <v>84.5</v>
      </c>
      <c r="V20" s="18">
        <f>[16]Maio!$E$25</f>
        <v>82.583333333333329</v>
      </c>
      <c r="W20" s="18">
        <f>[16]Maio!$E$26</f>
        <v>83.791666666666671</v>
      </c>
      <c r="X20" s="18">
        <f>[16]Maio!$E$27</f>
        <v>87.166666666666671</v>
      </c>
      <c r="Y20" s="18">
        <f>[16]Maio!$E$28</f>
        <v>89.583333333333329</v>
      </c>
      <c r="Z20" s="18">
        <f>[16]Maio!$E$29</f>
        <v>84.458333333333329</v>
      </c>
      <c r="AA20" s="18">
        <f>[16]Maio!$E$30</f>
        <v>75.791666666666671</v>
      </c>
      <c r="AB20" s="18">
        <f>[16]Maio!$E$31</f>
        <v>79.208333333333329</v>
      </c>
      <c r="AC20" s="18">
        <f>[16]Maio!$E$32</f>
        <v>73.791666666666671</v>
      </c>
      <c r="AD20" s="18">
        <f>[16]Maio!$E$33</f>
        <v>78.166666666666671</v>
      </c>
      <c r="AE20" s="18">
        <f>[16]Maio!$E$34</f>
        <v>61.416666666666664</v>
      </c>
      <c r="AF20" s="18">
        <f>[16]Maio!$E$35</f>
        <v>72.75</v>
      </c>
      <c r="AG20" s="47">
        <f t="shared" ref="AG20:AG32" si="2">AVERAGE(B20:AF20)</f>
        <v>75.143817204301072</v>
      </c>
    </row>
    <row r="21" spans="1:33" ht="17.100000000000001" customHeight="1" x14ac:dyDescent="0.2">
      <c r="A21" s="16" t="s">
        <v>11</v>
      </c>
      <c r="B21" s="18">
        <f>[17]Maio!$E$5</f>
        <v>78.875</v>
      </c>
      <c r="C21" s="18">
        <f>[17]Maio!$E$6</f>
        <v>77.791666666666671</v>
      </c>
      <c r="D21" s="18">
        <f>[17]Maio!$E$7</f>
        <v>75.5</v>
      </c>
      <c r="E21" s="18">
        <f>[17]Maio!$E$8</f>
        <v>77.125</v>
      </c>
      <c r="F21" s="18">
        <f>[17]Maio!$E$9</f>
        <v>95.652173913043484</v>
      </c>
      <c r="G21" s="18">
        <f>[17]Maio!$E$10</f>
        <v>79.090909090909093</v>
      </c>
      <c r="H21" s="18">
        <f>[17]Maio!$E$11</f>
        <v>70.833333333333329</v>
      </c>
      <c r="I21" s="18">
        <f>[17]Maio!$E$12</f>
        <v>76.666666666666671</v>
      </c>
      <c r="J21" s="18">
        <f>[17]Maio!$E$13</f>
        <v>75.347826086956516</v>
      </c>
      <c r="K21" s="18">
        <f>[17]Maio!$E$14</f>
        <v>74.708333333333329</v>
      </c>
      <c r="L21" s="18">
        <f>[17]Maio!$E$15</f>
        <v>76.041666666666671</v>
      </c>
      <c r="M21" s="18">
        <f>[17]Maio!$E$16</f>
        <v>79.041666666666671</v>
      </c>
      <c r="N21" s="18">
        <f>[17]Maio!$E$17</f>
        <v>82.272727272727266</v>
      </c>
      <c r="O21" s="18">
        <f>[17]Maio!$E$18</f>
        <v>86.416666666666671</v>
      </c>
      <c r="P21" s="18">
        <f>[17]Maio!$E$19</f>
        <v>77.611111111111114</v>
      </c>
      <c r="Q21" s="18">
        <f>[17]Maio!$E$20</f>
        <v>95.25</v>
      </c>
      <c r="R21" s="18">
        <f>[17]Maio!$E$21</f>
        <v>82.583333333333329</v>
      </c>
      <c r="S21" s="18">
        <f>[17]Maio!$E$22</f>
        <v>82.3</v>
      </c>
      <c r="T21" s="18">
        <f>[17]Maio!$E$23</f>
        <v>81.083333333333329</v>
      </c>
      <c r="U21" s="18">
        <f>[17]Maio!$E$24</f>
        <v>88.125</v>
      </c>
      <c r="V21" s="18">
        <f>[17]Maio!$E$25</f>
        <v>83.227272727272734</v>
      </c>
      <c r="W21" s="18">
        <f>[17]Maio!$E$26</f>
        <v>88.13636363636364</v>
      </c>
      <c r="X21" s="18">
        <f>[17]Maio!$E$27</f>
        <v>91.909090909090907</v>
      </c>
      <c r="Y21" s="18">
        <f>[17]Maio!$E$28</f>
        <v>90.375</v>
      </c>
      <c r="Z21" s="18">
        <f>[17]Maio!$E$29</f>
        <v>88</v>
      </c>
      <c r="AA21" s="18">
        <f>[17]Maio!$E$30</f>
        <v>82.958333333333329</v>
      </c>
      <c r="AB21" s="18">
        <f>[17]Maio!$E$31</f>
        <v>83.25</v>
      </c>
      <c r="AC21" s="18">
        <f>[17]Maio!$E$32</f>
        <v>80.875</v>
      </c>
      <c r="AD21" s="18">
        <f>[17]Maio!$E$33</f>
        <v>78.708333333333329</v>
      </c>
      <c r="AE21" s="18">
        <f>[17]Maio!$E$34</f>
        <v>74.599999999999994</v>
      </c>
      <c r="AF21" s="18">
        <f>[17]Maio!$E$35</f>
        <v>84.625</v>
      </c>
      <c r="AG21" s="47">
        <f t="shared" si="2"/>
        <v>81.90260671228414</v>
      </c>
    </row>
    <row r="22" spans="1:33" ht="17.100000000000001" customHeight="1" x14ac:dyDescent="0.2">
      <c r="A22" s="16" t="s">
        <v>12</v>
      </c>
      <c r="B22" s="18">
        <f>[18]Maio!$E$5</f>
        <v>74.25</v>
      </c>
      <c r="C22" s="18">
        <f>[18]Maio!$E$6</f>
        <v>73.916666666666671</v>
      </c>
      <c r="D22" s="18">
        <f>[18]Maio!$E$7</f>
        <v>71.416666666666671</v>
      </c>
      <c r="E22" s="18">
        <f>[18]Maio!$E$8</f>
        <v>75.833333333333329</v>
      </c>
      <c r="F22" s="18">
        <f>[18]Maio!$E$9</f>
        <v>92.833333333333329</v>
      </c>
      <c r="G22" s="18">
        <f>[18]Maio!$E$10</f>
        <v>79.416666666666671</v>
      </c>
      <c r="H22" s="18">
        <f>[18]Maio!$E$11</f>
        <v>69.333333333333329</v>
      </c>
      <c r="I22" s="18">
        <f>[18]Maio!$E$12</f>
        <v>71.333333333333329</v>
      </c>
      <c r="J22" s="18">
        <f>[18]Maio!$E$13</f>
        <v>73.833333333333329</v>
      </c>
      <c r="K22" s="18">
        <f>[18]Maio!$E$14</f>
        <v>71.291666666666671</v>
      </c>
      <c r="L22" s="18">
        <f>[18]Maio!$E$15</f>
        <v>71.916666666666671</v>
      </c>
      <c r="M22" s="18">
        <f>[18]Maio!$E$16</f>
        <v>76.375</v>
      </c>
      <c r="N22" s="18">
        <f>[18]Maio!$E$17</f>
        <v>81.083333333333329</v>
      </c>
      <c r="O22" s="18">
        <f>[18]Maio!$E$18</f>
        <v>79.208333333333329</v>
      </c>
      <c r="P22" s="18">
        <f>[18]Maio!$E$19</f>
        <v>79.083333333333329</v>
      </c>
      <c r="Q22" s="18">
        <f>[18]Maio!$E$20</f>
        <v>90.125</v>
      </c>
      <c r="R22" s="18">
        <f>[18]Maio!$E$21</f>
        <v>81.541666666666671</v>
      </c>
      <c r="S22" s="18">
        <f>[18]Maio!$E$22</f>
        <v>80.791666666666671</v>
      </c>
      <c r="T22" s="18">
        <f>[18]Maio!$E$23</f>
        <v>79.458333333333329</v>
      </c>
      <c r="U22" s="18">
        <f>[18]Maio!$E$24</f>
        <v>82.5</v>
      </c>
      <c r="V22" s="18">
        <f>[18]Maio!$E$25</f>
        <v>84.541666666666671</v>
      </c>
      <c r="W22" s="18">
        <f>[18]Maio!$E$26</f>
        <v>89.458333333333329</v>
      </c>
      <c r="X22" s="18">
        <f>[18]Maio!$E$27</f>
        <v>84.083333333333329</v>
      </c>
      <c r="Y22" s="18">
        <f>[18]Maio!$E$28</f>
        <v>81.708333333333329</v>
      </c>
      <c r="Z22" s="18">
        <f>[18]Maio!$E$29</f>
        <v>80.083333333333329</v>
      </c>
      <c r="AA22" s="18">
        <f>[18]Maio!$E$30</f>
        <v>78.5</v>
      </c>
      <c r="AB22" s="18">
        <f>[18]Maio!$E$31</f>
        <v>78.875</v>
      </c>
      <c r="AC22" s="18">
        <f>[18]Maio!$E$32</f>
        <v>74.625</v>
      </c>
      <c r="AD22" s="18">
        <f>[18]Maio!$E$33</f>
        <v>76.666666666666671</v>
      </c>
      <c r="AE22" s="18">
        <f>[18]Maio!$E$34</f>
        <v>76.083333333333329</v>
      </c>
      <c r="AF22" s="18">
        <f>[18]Maio!$E$35</f>
        <v>71.666666666666671</v>
      </c>
      <c r="AG22" s="47">
        <f t="shared" si="2"/>
        <v>78.446236559139777</v>
      </c>
    </row>
    <row r="23" spans="1:33" ht="17.100000000000001" customHeight="1" x14ac:dyDescent="0.2">
      <c r="A23" s="16" t="s">
        <v>13</v>
      </c>
      <c r="B23" s="18">
        <f>[19]Maio!$E$5</f>
        <v>73.916666666666671</v>
      </c>
      <c r="C23" s="18">
        <f>[19]Maio!$E$6</f>
        <v>73.541666666666671</v>
      </c>
      <c r="D23" s="18">
        <f>[19]Maio!$E$7</f>
        <v>73.375</v>
      </c>
      <c r="E23" s="18">
        <f>[19]Maio!$E$8</f>
        <v>73.666666666666671</v>
      </c>
      <c r="F23" s="18">
        <f>[19]Maio!$E$9</f>
        <v>93.416666666666671</v>
      </c>
      <c r="G23" s="18">
        <f>[19]Maio!$E$10</f>
        <v>83.75</v>
      </c>
      <c r="H23" s="18">
        <f>[19]Maio!$E$11</f>
        <v>73.75</v>
      </c>
      <c r="I23" s="18">
        <f>[19]Maio!$E$12</f>
        <v>71.125</v>
      </c>
      <c r="J23" s="18">
        <f>[19]Maio!$E$13</f>
        <v>71.166666666666671</v>
      </c>
      <c r="K23" s="18">
        <f>[19]Maio!$E$14</f>
        <v>66.166666666666671</v>
      </c>
      <c r="L23" s="18">
        <f>[19]Maio!$E$15</f>
        <v>71.166666666666671</v>
      </c>
      <c r="M23" s="18">
        <f>[19]Maio!$E$16</f>
        <v>79</v>
      </c>
      <c r="N23" s="18">
        <f>[19]Maio!$E$17</f>
        <v>74.916666666666671</v>
      </c>
      <c r="O23" s="18">
        <f>[19]Maio!$E$18</f>
        <v>77.708333333333329</v>
      </c>
      <c r="P23" s="18">
        <f>[19]Maio!$E$19</f>
        <v>80.416666666666671</v>
      </c>
      <c r="Q23" s="18">
        <f>[19]Maio!$E$20</f>
        <v>94.583333333333329</v>
      </c>
      <c r="R23" s="18">
        <f>[19]Maio!$E$21</f>
        <v>88.125</v>
      </c>
      <c r="S23" s="18">
        <f>[19]Maio!$E$22</f>
        <v>80.083333333333329</v>
      </c>
      <c r="T23" s="18">
        <f>[19]Maio!$E$23</f>
        <v>84.083333333333329</v>
      </c>
      <c r="U23" s="18">
        <f>[19]Maio!$E$24</f>
        <v>92.25</v>
      </c>
      <c r="V23" s="18">
        <f>[19]Maio!$E$25</f>
        <v>92</v>
      </c>
      <c r="W23" s="18">
        <f>[19]Maio!$E$26</f>
        <v>86.5</v>
      </c>
      <c r="X23" s="18">
        <f>[19]Maio!$E$27</f>
        <v>86.75</v>
      </c>
      <c r="Y23" s="18">
        <f>[19]Maio!$E$28</f>
        <v>84.782608695652172</v>
      </c>
      <c r="Z23" s="18">
        <f>[19]Maio!$E$29</f>
        <v>84.625</v>
      </c>
      <c r="AA23" s="18">
        <f>[19]Maio!$E$30</f>
        <v>77.055555555555557</v>
      </c>
      <c r="AB23" s="18">
        <f>[19]Maio!$E$31</f>
        <v>71.1875</v>
      </c>
      <c r="AC23" s="18">
        <f>[19]Maio!$E$32</f>
        <v>74.227272727272734</v>
      </c>
      <c r="AD23" s="18">
        <f>[19]Maio!$E$33</f>
        <v>70.25</v>
      </c>
      <c r="AE23" s="18">
        <f>[19]Maio!$E$34</f>
        <v>79.708333333333329</v>
      </c>
      <c r="AF23" s="18">
        <f>[19]Maio!$E$35</f>
        <v>75.291666666666671</v>
      </c>
      <c r="AG23" s="47">
        <f t="shared" si="2"/>
        <v>79.309234526187524</v>
      </c>
    </row>
    <row r="24" spans="1:33" ht="17.100000000000001" customHeight="1" x14ac:dyDescent="0.2">
      <c r="A24" s="16" t="s">
        <v>14</v>
      </c>
      <c r="B24" s="18">
        <f>[20]Maio!$E$5</f>
        <v>70.625</v>
      </c>
      <c r="C24" s="18">
        <f>[20]Maio!$E$6</f>
        <v>70.5</v>
      </c>
      <c r="D24" s="18">
        <f>[20]Maio!$E$7</f>
        <v>67.458333333333329</v>
      </c>
      <c r="E24" s="18">
        <f>[20]Maio!$E$8</f>
        <v>65.291666666666671</v>
      </c>
      <c r="F24" s="18">
        <f>[20]Maio!$E$9</f>
        <v>67.125</v>
      </c>
      <c r="G24" s="18">
        <f>[20]Maio!$E$10</f>
        <v>78.041666666666671</v>
      </c>
      <c r="H24" s="18">
        <f>[20]Maio!$E$11</f>
        <v>68.958333333333329</v>
      </c>
      <c r="I24" s="18">
        <f>[20]Maio!$E$12</f>
        <v>63.583333333333336</v>
      </c>
      <c r="J24" s="18">
        <f>[20]Maio!$E$13</f>
        <v>64.583333333333329</v>
      </c>
      <c r="K24" s="18">
        <f>[20]Maio!$E$14</f>
        <v>62.208333333333336</v>
      </c>
      <c r="L24" s="18">
        <f>[20]Maio!$E$15</f>
        <v>63.958333333333336</v>
      </c>
      <c r="M24" s="18">
        <f>[20]Maio!$E$16</f>
        <v>64.625</v>
      </c>
      <c r="N24" s="18">
        <f>[20]Maio!$E$17</f>
        <v>63.416666666666664</v>
      </c>
      <c r="O24" s="18">
        <f>[20]Maio!$E$18</f>
        <v>61.208333333333336</v>
      </c>
      <c r="P24" s="18">
        <f>[20]Maio!$E$19</f>
        <v>66.208333333333329</v>
      </c>
      <c r="Q24" s="18">
        <f>[20]Maio!$E$20</f>
        <v>71.791666666666671</v>
      </c>
      <c r="R24" s="18">
        <f>[20]Maio!$E$21</f>
        <v>78.375</v>
      </c>
      <c r="S24" s="18">
        <f>[20]Maio!$E$22</f>
        <v>68.958333333333329</v>
      </c>
      <c r="T24" s="18">
        <f>[20]Maio!$E$23</f>
        <v>64.708333333333329</v>
      </c>
      <c r="U24" s="18">
        <f>[20]Maio!$E$24</f>
        <v>67.291666666666671</v>
      </c>
      <c r="V24" s="18">
        <f>[20]Maio!$E$25</f>
        <v>69.25</v>
      </c>
      <c r="W24" s="18">
        <f>[20]Maio!$E$26</f>
        <v>68.416666666666671</v>
      </c>
      <c r="X24" s="18">
        <f>[20]Maio!$E$27</f>
        <v>74.333333333333329</v>
      </c>
      <c r="Y24" s="18">
        <f>[20]Maio!$E$28</f>
        <v>77.958333333333329</v>
      </c>
      <c r="Z24" s="18">
        <f>[20]Maio!$E$29</f>
        <v>75.708333333333329</v>
      </c>
      <c r="AA24" s="18">
        <f>[20]Maio!$E$30</f>
        <v>71.833333333333329</v>
      </c>
      <c r="AB24" s="18">
        <f>[20]Maio!$E$31</f>
        <v>68.666666666666671</v>
      </c>
      <c r="AC24" s="18">
        <f>[20]Maio!$E$32</f>
        <v>71.625</v>
      </c>
      <c r="AD24" s="18">
        <f>[20]Maio!$E$33</f>
        <v>80.291666666666671</v>
      </c>
      <c r="AE24" s="18">
        <f>[20]Maio!$E$34</f>
        <v>85.666666666666671</v>
      </c>
      <c r="AF24" s="18">
        <f>[20]Maio!$E$35</f>
        <v>81.5</v>
      </c>
      <c r="AG24" s="47">
        <f t="shared" si="2"/>
        <v>70.134408602150529</v>
      </c>
    </row>
    <row r="25" spans="1:33" ht="17.100000000000001" customHeight="1" x14ac:dyDescent="0.2">
      <c r="A25" s="16" t="s">
        <v>15</v>
      </c>
      <c r="B25" s="18">
        <f>[21]Maio!$E$5</f>
        <v>69.125</v>
      </c>
      <c r="C25" s="18">
        <f>[21]Maio!$E$6</f>
        <v>66.333333333333329</v>
      </c>
      <c r="D25" s="18">
        <f>[21]Maio!$E$7</f>
        <v>63.416666666666664</v>
      </c>
      <c r="E25" s="18">
        <f>[21]Maio!$E$8</f>
        <v>63.083333333333336</v>
      </c>
      <c r="F25" s="18">
        <f>[21]Maio!$E$9</f>
        <v>94.083333333333329</v>
      </c>
      <c r="G25" s="18">
        <f>[21]Maio!$E$10</f>
        <v>72.833333333333329</v>
      </c>
      <c r="H25" s="18">
        <f>[21]Maio!$E$11</f>
        <v>55.541666666666664</v>
      </c>
      <c r="I25" s="18">
        <f>[21]Maio!$E$12</f>
        <v>63.75</v>
      </c>
      <c r="J25" s="18">
        <f>[21]Maio!$E$13</f>
        <v>66.666666666666671</v>
      </c>
      <c r="K25" s="18">
        <f>[21]Maio!$E$14</f>
        <v>62.666666666666664</v>
      </c>
      <c r="L25" s="18">
        <f>[21]Maio!$E$15</f>
        <v>55.75</v>
      </c>
      <c r="M25" s="18">
        <f>[21]Maio!$E$16</f>
        <v>71.125</v>
      </c>
      <c r="N25" s="18">
        <f>[21]Maio!$E$17</f>
        <v>93.25</v>
      </c>
      <c r="O25" s="18">
        <f>[21]Maio!$E$18</f>
        <v>94.5</v>
      </c>
      <c r="P25" s="18">
        <f>[21]Maio!$E$19</f>
        <v>76.791666666666671</v>
      </c>
      <c r="Q25" s="18">
        <f>[21]Maio!$E$20</f>
        <v>94.25</v>
      </c>
      <c r="R25" s="18">
        <f>[21]Maio!$E$21</f>
        <v>80.5</v>
      </c>
      <c r="S25" s="18">
        <f>[21]Maio!$E$22</f>
        <v>85.958333333333329</v>
      </c>
      <c r="T25" s="18">
        <f>[21]Maio!$E$23</f>
        <v>84.833333333333329</v>
      </c>
      <c r="U25" s="18">
        <f>[21]Maio!$E$24</f>
        <v>91.916666666666671</v>
      </c>
      <c r="V25" s="18">
        <f>[21]Maio!$E$25</f>
        <v>87.083333333333329</v>
      </c>
      <c r="W25" s="18">
        <f>[21]Maio!$E$26</f>
        <v>93.541666666666671</v>
      </c>
      <c r="X25" s="18">
        <f>[21]Maio!$E$27</f>
        <v>95.916666666666671</v>
      </c>
      <c r="Y25" s="18">
        <f>[21]Maio!$E$28</f>
        <v>99.916666666666671</v>
      </c>
      <c r="Z25" s="18">
        <f>[21]Maio!$E$29</f>
        <v>90.25</v>
      </c>
      <c r="AA25" s="18">
        <f>[21]Maio!$E$30</f>
        <v>84.291666666666671</v>
      </c>
      <c r="AB25" s="18">
        <f>[21]Maio!$E$31</f>
        <v>78</v>
      </c>
      <c r="AC25" s="18">
        <f>[21]Maio!$E$32</f>
        <v>75.625</v>
      </c>
      <c r="AD25" s="18">
        <f>[21]Maio!$E$33</f>
        <v>78.166666666666671</v>
      </c>
      <c r="AE25" s="18">
        <f>[21]Maio!$E$34</f>
        <v>58.958333333333336</v>
      </c>
      <c r="AF25" s="18">
        <f>[21]Maio!$E$35</f>
        <v>70</v>
      </c>
      <c r="AG25" s="47">
        <f t="shared" si="2"/>
        <v>78.004032258064512</v>
      </c>
    </row>
    <row r="26" spans="1:33" ht="17.100000000000001" customHeight="1" x14ac:dyDescent="0.2">
      <c r="A26" s="16" t="s">
        <v>16</v>
      </c>
      <c r="B26" s="18">
        <f>[22]Maio!$E$5</f>
        <v>65.916666666666671</v>
      </c>
      <c r="C26" s="18">
        <f>[22]Maio!$E$6</f>
        <v>65.166666666666671</v>
      </c>
      <c r="D26" s="18">
        <f>[22]Maio!$E$7</f>
        <v>62.083333333333336</v>
      </c>
      <c r="E26" s="18">
        <f>[22]Maio!$E$8</f>
        <v>63.875</v>
      </c>
      <c r="F26" s="18">
        <f>[22]Maio!$E$9</f>
        <v>89.916666666666671</v>
      </c>
      <c r="G26" s="18">
        <f>[22]Maio!$E$10</f>
        <v>70.25</v>
      </c>
      <c r="H26" s="18">
        <f>[22]Maio!$E$11</f>
        <v>68.291666666666671</v>
      </c>
      <c r="I26" s="18">
        <f>[22]Maio!$E$12</f>
        <v>73.958333333333329</v>
      </c>
      <c r="J26" s="18">
        <f>[22]Maio!$E$13</f>
        <v>70.5</v>
      </c>
      <c r="K26" s="18">
        <f>[22]Maio!$E$14</f>
        <v>61.333333333333336</v>
      </c>
      <c r="L26" s="18">
        <f>[22]Maio!$E$15</f>
        <v>56.958333333333336</v>
      </c>
      <c r="M26" s="18">
        <f>[22]Maio!$E$16</f>
        <v>75.291666666666671</v>
      </c>
      <c r="N26" s="18">
        <f>[22]Maio!$E$17</f>
        <v>82.416666666666671</v>
      </c>
      <c r="O26" s="18">
        <f>[22]Maio!$E$18</f>
        <v>80.333333333333329</v>
      </c>
      <c r="P26" s="18">
        <f>[22]Maio!$E$19</f>
        <v>71.5</v>
      </c>
      <c r="Q26" s="18">
        <f>[22]Maio!$E$20</f>
        <v>87.041666666666671</v>
      </c>
      <c r="R26" s="18">
        <f>[22]Maio!$E$21</f>
        <v>70.84210526315789</v>
      </c>
      <c r="S26" s="18">
        <f>[22]Maio!$E$22</f>
        <v>81.083333333333329</v>
      </c>
      <c r="T26" s="18">
        <f>[22]Maio!$E$23</f>
        <v>80.541666666666671</v>
      </c>
      <c r="U26" s="18">
        <f>[22]Maio!$E$24</f>
        <v>91.375</v>
      </c>
      <c r="V26" s="18">
        <f>[22]Maio!$E$25</f>
        <v>90.434782608695656</v>
      </c>
      <c r="W26" s="18">
        <f>[22]Maio!$E$26</f>
        <v>82.75</v>
      </c>
      <c r="X26" s="18">
        <f>[22]Maio!$E$27</f>
        <v>91.4</v>
      </c>
      <c r="Y26" s="18">
        <f>[22]Maio!$E$28</f>
        <v>78.333333333333329</v>
      </c>
      <c r="Z26" s="18">
        <f>[22]Maio!$E$29</f>
        <v>78</v>
      </c>
      <c r="AA26" s="18">
        <f>[22]Maio!$E$30</f>
        <v>79.15789473684211</v>
      </c>
      <c r="AB26" s="18">
        <f>[22]Maio!$E$31</f>
        <v>81.083333333333329</v>
      </c>
      <c r="AC26" s="18">
        <f>[22]Maio!$E$32</f>
        <v>73.166666666666671</v>
      </c>
      <c r="AD26" s="18">
        <f>[22]Maio!$E$33</f>
        <v>68.791666666666671</v>
      </c>
      <c r="AE26" s="18">
        <f>[22]Maio!$E$34</f>
        <v>67</v>
      </c>
      <c r="AF26" s="18">
        <f>[22]Maio!$E$35</f>
        <v>72.25</v>
      </c>
      <c r="AG26" s="47">
        <f t="shared" si="2"/>
        <v>75.194939223936416</v>
      </c>
    </row>
    <row r="27" spans="1:33" ht="17.100000000000001" customHeight="1" x14ac:dyDescent="0.2">
      <c r="A27" s="16" t="s">
        <v>17</v>
      </c>
      <c r="B27" s="18">
        <f>[23]Maio!$E$5</f>
        <v>69.333333333333329</v>
      </c>
      <c r="C27" s="18">
        <f>[23]Maio!$E$6</f>
        <v>71.541666666666671</v>
      </c>
      <c r="D27" s="18">
        <f>[23]Maio!$E$7</f>
        <v>68.583333333333329</v>
      </c>
      <c r="E27" s="18">
        <f>[23]Maio!$E$8</f>
        <v>74.291666666666671</v>
      </c>
      <c r="F27" s="18">
        <f>[23]Maio!$E$9</f>
        <v>91.583333333333329</v>
      </c>
      <c r="G27" s="18">
        <f>[23]Maio!$E$10</f>
        <v>80.041666666666671</v>
      </c>
      <c r="H27" s="18">
        <f>[23]Maio!$E$11</f>
        <v>69.875</v>
      </c>
      <c r="I27" s="18">
        <f>[23]Maio!$E$12</f>
        <v>75.333333333333329</v>
      </c>
      <c r="J27" s="18">
        <f>[23]Maio!$E$13</f>
        <v>73.583333333333329</v>
      </c>
      <c r="K27" s="18">
        <f>[23]Maio!$E$14</f>
        <v>65.041666666666671</v>
      </c>
      <c r="L27" s="18">
        <f>[23]Maio!$E$15</f>
        <v>67.083333333333329</v>
      </c>
      <c r="M27" s="18">
        <f>[23]Maio!$E$16</f>
        <v>70.125</v>
      </c>
      <c r="N27" s="18">
        <f>[23]Maio!$E$17</f>
        <v>76.958333333333329</v>
      </c>
      <c r="O27" s="18">
        <f>[23]Maio!$E$18</f>
        <v>83.666666666666671</v>
      </c>
      <c r="P27" s="18">
        <f>[23]Maio!$E$19</f>
        <v>79.041666666666671</v>
      </c>
      <c r="Q27" s="18">
        <f>[23]Maio!$E$20</f>
        <v>77.25</v>
      </c>
      <c r="R27" s="18">
        <f>[23]Maio!$E$21</f>
        <v>80.708333333333329</v>
      </c>
      <c r="S27" s="18">
        <f>[23]Maio!$E$22</f>
        <v>75.958333333333329</v>
      </c>
      <c r="T27" s="18">
        <f>[23]Maio!$E$23</f>
        <v>81.208333333333329</v>
      </c>
      <c r="U27" s="18">
        <f>[23]Maio!$E$24</f>
        <v>80.166666666666671</v>
      </c>
      <c r="V27" s="18">
        <f>[23]Maio!$E$25</f>
        <v>80.166666666666671</v>
      </c>
      <c r="W27" s="18">
        <f>[23]Maio!$E$26</f>
        <v>81.916666666666671</v>
      </c>
      <c r="X27" s="18">
        <f>[23]Maio!$E$27</f>
        <v>86.125</v>
      </c>
      <c r="Y27" s="18">
        <f>[23]Maio!$E$28</f>
        <v>88.416666666666671</v>
      </c>
      <c r="Z27" s="18">
        <f>[23]Maio!$E$29</f>
        <v>82.791666666666671</v>
      </c>
      <c r="AA27" s="18">
        <f>[23]Maio!$E$30</f>
        <v>79.25</v>
      </c>
      <c r="AB27" s="18">
        <f>[23]Maio!$E$31</f>
        <v>80.458333333333329</v>
      </c>
      <c r="AC27" s="18">
        <f>[23]Maio!$E$32</f>
        <v>76.625</v>
      </c>
      <c r="AD27" s="18">
        <f>[23]Maio!$E$33</f>
        <v>74.541666666666671</v>
      </c>
      <c r="AE27" s="18">
        <f>[23]Maio!$E$34</f>
        <v>75.291666666666671</v>
      </c>
      <c r="AF27" s="18">
        <f>[23]Maio!$E$35</f>
        <v>81.041666666666671</v>
      </c>
      <c r="AG27" s="47">
        <f t="shared" si="2"/>
        <v>77.354838709677423</v>
      </c>
    </row>
    <row r="28" spans="1:33" ht="17.100000000000001" customHeight="1" x14ac:dyDescent="0.2">
      <c r="A28" s="16" t="s">
        <v>18</v>
      </c>
      <c r="B28" s="18">
        <f>[24]Maio!$E$5</f>
        <v>65.958333333333329</v>
      </c>
      <c r="C28" s="18">
        <f>[24]Maio!$E$6</f>
        <v>68.041666666666671</v>
      </c>
      <c r="D28" s="18">
        <f>[24]Maio!$E$7</f>
        <v>68.666666666666671</v>
      </c>
      <c r="E28" s="18">
        <f>[24]Maio!$E$8</f>
        <v>65.958333333333329</v>
      </c>
      <c r="F28" s="18">
        <f>[24]Maio!$E$9</f>
        <v>79.375</v>
      </c>
      <c r="G28" s="18">
        <f>[24]Maio!$E$10</f>
        <v>81.666666666666671</v>
      </c>
      <c r="H28" s="18">
        <f>[24]Maio!$E$11</f>
        <v>69</v>
      </c>
      <c r="I28" s="18">
        <f>[24]Maio!$E$12</f>
        <v>62.125</v>
      </c>
      <c r="J28" s="18">
        <f>[24]Maio!$E$13</f>
        <v>62</v>
      </c>
      <c r="K28" s="18">
        <f>[24]Maio!$E$14</f>
        <v>60.708333333333336</v>
      </c>
      <c r="L28" s="18">
        <f>[24]Maio!$E$15</f>
        <v>59.154513888888893</v>
      </c>
      <c r="M28" s="18">
        <f>[24]Maio!$E$16</f>
        <v>65.708333333333329</v>
      </c>
      <c r="N28" s="18">
        <f>[24]Maio!$E$17</f>
        <v>69.916666666666671</v>
      </c>
      <c r="O28" s="18">
        <f>[24]Maio!$E$18</f>
        <v>66.916666666666671</v>
      </c>
      <c r="P28" s="18">
        <f>[24]Maio!$E$19</f>
        <v>74.458333333333329</v>
      </c>
      <c r="Q28" s="18">
        <f>[24]Maio!$E$20</f>
        <v>91.041666666666671</v>
      </c>
      <c r="R28" s="18">
        <f>[24]Maio!$E$21</f>
        <v>82.458333333333329</v>
      </c>
      <c r="S28" s="18">
        <f>[24]Maio!$E$22</f>
        <v>74.5</v>
      </c>
      <c r="T28" s="18">
        <f>[24]Maio!$E$23</f>
        <v>67.291666666666671</v>
      </c>
      <c r="U28" s="18">
        <f>[24]Maio!$E$24</f>
        <v>75.375</v>
      </c>
      <c r="V28" s="18">
        <f>[24]Maio!$E$25</f>
        <v>75.375</v>
      </c>
      <c r="W28" s="18">
        <f>[24]Maio!$E$26</f>
        <v>81.5</v>
      </c>
      <c r="X28" s="18">
        <f>[24]Maio!$E$27</f>
        <v>84.583333333333329</v>
      </c>
      <c r="Y28" s="18">
        <f>[24]Maio!$E$28</f>
        <v>87.625</v>
      </c>
      <c r="Z28" s="18">
        <f>[24]Maio!$E$29</f>
        <v>83.041666666666671</v>
      </c>
      <c r="AA28" s="18">
        <f>[24]Maio!$E$30</f>
        <v>74.458333333333329</v>
      </c>
      <c r="AB28" s="18">
        <f>[24]Maio!$E$31</f>
        <v>74.958333333333329</v>
      </c>
      <c r="AC28" s="18">
        <f>[24]Maio!$E$32</f>
        <v>74.75</v>
      </c>
      <c r="AD28" s="18">
        <f>[24]Maio!$E$33</f>
        <v>79.541666666666671</v>
      </c>
      <c r="AE28" s="18">
        <f>[24]Maio!$E$34</f>
        <v>82.666666666666671</v>
      </c>
      <c r="AF28" s="18">
        <f>[24]Maio!$E$35</f>
        <v>79.375</v>
      </c>
      <c r="AG28" s="47">
        <f t="shared" si="2"/>
        <v>73.812780017921142</v>
      </c>
    </row>
    <row r="29" spans="1:33" ht="17.100000000000001" customHeight="1" x14ac:dyDescent="0.2">
      <c r="A29" s="16" t="s">
        <v>19</v>
      </c>
      <c r="B29" s="18">
        <f>[25]Maio!$E$5</f>
        <v>64.208333333333329</v>
      </c>
      <c r="C29" s="18">
        <f>[25]Maio!$E$6</f>
        <v>64.583333333333329</v>
      </c>
      <c r="D29" s="18">
        <f>[25]Maio!$E$7</f>
        <v>63.791666666666664</v>
      </c>
      <c r="E29" s="18">
        <f>[25]Maio!$E$8</f>
        <v>79.666666666666671</v>
      </c>
      <c r="F29" s="18">
        <f>[25]Maio!$E$9</f>
        <v>89.416666666666671</v>
      </c>
      <c r="G29" s="18">
        <f>[25]Maio!$E$10</f>
        <v>73.791666666666671</v>
      </c>
      <c r="H29" s="18">
        <f>[25]Maio!$E$11</f>
        <v>64.125</v>
      </c>
      <c r="I29" s="18">
        <f>[25]Maio!$E$12</f>
        <v>66.541666666666671</v>
      </c>
      <c r="J29" s="18">
        <f>[25]Maio!$E$13</f>
        <v>57.375</v>
      </c>
      <c r="K29" s="18">
        <f>[25]Maio!$E$14</f>
        <v>51.041666666666664</v>
      </c>
      <c r="L29" s="18">
        <f>[25]Maio!$E$15</f>
        <v>56.75</v>
      </c>
      <c r="M29" s="18">
        <f>[25]Maio!$E$16</f>
        <v>81.25</v>
      </c>
      <c r="N29" s="18">
        <f>[25]Maio!$E$17</f>
        <v>93.611111111111114</v>
      </c>
      <c r="O29" s="18">
        <f>[25]Maio!$E$18</f>
        <v>93.833333333333329</v>
      </c>
      <c r="P29" s="18">
        <f>[25]Maio!$E$19</f>
        <v>70.5</v>
      </c>
      <c r="Q29" s="18">
        <f>[25]Maio!$E$20</f>
        <v>87.666666666666671</v>
      </c>
      <c r="R29" s="18">
        <f>[25]Maio!$E$21</f>
        <v>76.166666666666671</v>
      </c>
      <c r="S29" s="18">
        <f>[25]Maio!$E$22</f>
        <v>84</v>
      </c>
      <c r="T29" s="18">
        <f>[25]Maio!$E$23</f>
        <v>79.75</v>
      </c>
      <c r="U29" s="18">
        <f>[25]Maio!$E$24</f>
        <v>88.333333333333329</v>
      </c>
      <c r="V29" s="18">
        <f>[25]Maio!$E$25</f>
        <v>91.666666666666671</v>
      </c>
      <c r="W29" s="18">
        <f>[25]Maio!$E$26</f>
        <v>90.708333333333329</v>
      </c>
      <c r="X29" s="18">
        <f>[25]Maio!$E$27</f>
        <v>90.166666666666671</v>
      </c>
      <c r="Y29" s="18">
        <f>[25]Maio!$E$28</f>
        <v>91.916666666666671</v>
      </c>
      <c r="Z29" s="18">
        <f>[25]Maio!$E$29</f>
        <v>83.666666666666671</v>
      </c>
      <c r="AA29" s="18">
        <f>[25]Maio!$E$30</f>
        <v>77.958333333333329</v>
      </c>
      <c r="AB29" s="18">
        <f>[25]Maio!$E$31</f>
        <v>79.375</v>
      </c>
      <c r="AC29" s="18">
        <f>[25]Maio!$E$32</f>
        <v>86</v>
      </c>
      <c r="AD29" s="18">
        <f>[25]Maio!$E$33</f>
        <v>82.782608695652172</v>
      </c>
      <c r="AE29" s="18">
        <f>[25]Maio!$E$34</f>
        <v>64.44</v>
      </c>
      <c r="AF29" s="18">
        <f>[25]Maio!$E$35</f>
        <v>68.166666666666671</v>
      </c>
      <c r="AG29" s="47">
        <f t="shared" si="2"/>
        <v>77.201625370110648</v>
      </c>
    </row>
    <row r="30" spans="1:33" ht="17.100000000000001" customHeight="1" x14ac:dyDescent="0.2">
      <c r="A30" s="16" t="s">
        <v>31</v>
      </c>
      <c r="B30" s="18">
        <f>[26]Maio!$E$5</f>
        <v>57.166666666666664</v>
      </c>
      <c r="C30" s="18">
        <f>[26]Maio!$E$6</f>
        <v>58.583333333333336</v>
      </c>
      <c r="D30" s="18">
        <f>[26]Maio!$E$7</f>
        <v>60.083333333333336</v>
      </c>
      <c r="E30" s="18">
        <f>[26]Maio!$E$8</f>
        <v>62.208333333333336</v>
      </c>
      <c r="F30" s="18">
        <f>[26]Maio!$E$9</f>
        <v>88.375</v>
      </c>
      <c r="G30" s="18">
        <f>[26]Maio!$E$10</f>
        <v>74.916666666666671</v>
      </c>
      <c r="H30" s="18">
        <f>[26]Maio!$E$11</f>
        <v>62.958333333333336</v>
      </c>
      <c r="I30" s="18">
        <f>[26]Maio!$E$12</f>
        <v>62.541666666666664</v>
      </c>
      <c r="J30" s="18">
        <f>[26]Maio!$E$13</f>
        <v>58.166666666666664</v>
      </c>
      <c r="K30" s="18">
        <f>[26]Maio!$E$14</f>
        <v>47.75</v>
      </c>
      <c r="L30" s="18">
        <f>[26]Maio!$E$15</f>
        <v>48.75</v>
      </c>
      <c r="M30" s="18">
        <f>[26]Maio!$E$16</f>
        <v>58.875</v>
      </c>
      <c r="N30" s="18">
        <f>[26]Maio!$E$17</f>
        <v>67.166666666666671</v>
      </c>
      <c r="O30" s="18">
        <f>[26]Maio!$E$18</f>
        <v>72.583333333333329</v>
      </c>
      <c r="P30" s="18">
        <f>[26]Maio!$E$19</f>
        <v>70.666666666666671</v>
      </c>
      <c r="Q30" s="18">
        <f>[26]Maio!$E$20</f>
        <v>87.333333333333329</v>
      </c>
      <c r="R30" s="18">
        <f>[26]Maio!$E$21</f>
        <v>79.958333333333329</v>
      </c>
      <c r="S30" s="18">
        <f>[26]Maio!$E$22</f>
        <v>77.791666666666671</v>
      </c>
      <c r="T30" s="18">
        <f>[26]Maio!$E$23</f>
        <v>70.458333333333329</v>
      </c>
      <c r="U30" s="18">
        <f>[26]Maio!$E$24</f>
        <v>73.625</v>
      </c>
      <c r="V30" s="18">
        <f>[26]Maio!$E$25</f>
        <v>76.208333333333329</v>
      </c>
      <c r="W30" s="18">
        <f>[26]Maio!$E$26</f>
        <v>79</v>
      </c>
      <c r="X30" s="18">
        <f>[26]Maio!$E$27</f>
        <v>85.708333333333329</v>
      </c>
      <c r="Y30" s="18">
        <f>[26]Maio!$E$28</f>
        <v>87.041666666666671</v>
      </c>
      <c r="Z30" s="18">
        <f>[26]Maio!$E$29</f>
        <v>80.375</v>
      </c>
      <c r="AA30" s="18">
        <f>[26]Maio!$E$30</f>
        <v>74</v>
      </c>
      <c r="AB30" s="18">
        <f>[26]Maio!$E$31</f>
        <v>77.291666666666671</v>
      </c>
      <c r="AC30" s="18">
        <f>[26]Maio!$E$32</f>
        <v>74.791666666666671</v>
      </c>
      <c r="AD30" s="18">
        <f>[26]Maio!$E$33</f>
        <v>74.875</v>
      </c>
      <c r="AE30" s="18">
        <f>[26]Maio!$E$34</f>
        <v>75.25</v>
      </c>
      <c r="AF30" s="18">
        <f>[26]Maio!$E$35</f>
        <v>75.791666666666671</v>
      </c>
      <c r="AG30" s="47">
        <f t="shared" si="2"/>
        <v>70.977150537634401</v>
      </c>
    </row>
    <row r="31" spans="1:33" ht="17.100000000000001" customHeight="1" x14ac:dyDescent="0.2">
      <c r="A31" s="16" t="s">
        <v>52</v>
      </c>
      <c r="B31" s="18">
        <f>[27]Maio!$E$5</f>
        <v>63.666666666666664</v>
      </c>
      <c r="C31" s="18">
        <f>[27]Maio!$E$6</f>
        <v>62.791666666666664</v>
      </c>
      <c r="D31" s="18">
        <f>[27]Maio!$E$7</f>
        <v>60.833333333333336</v>
      </c>
      <c r="E31" s="18">
        <f>[27]Maio!$E$8</f>
        <v>60.75</v>
      </c>
      <c r="F31" s="18">
        <f>[27]Maio!$E$9</f>
        <v>65.375</v>
      </c>
      <c r="G31" s="18">
        <f>[27]Maio!$E$10</f>
        <v>80.5</v>
      </c>
      <c r="H31" s="18">
        <f>[27]Maio!$E$11</f>
        <v>70.833333333333329</v>
      </c>
      <c r="I31" s="18">
        <f>[27]Maio!$E$12</f>
        <v>57.458333333333336</v>
      </c>
      <c r="J31" s="18">
        <f>[27]Maio!$E$13</f>
        <v>49.625</v>
      </c>
      <c r="K31" s="18">
        <f>[27]Maio!$E$14</f>
        <v>46.166666666666664</v>
      </c>
      <c r="L31" s="18">
        <f>[27]Maio!$E$15</f>
        <v>53.666666666666664</v>
      </c>
      <c r="M31" s="18">
        <f>[27]Maio!$E$16</f>
        <v>64.416666666666671</v>
      </c>
      <c r="N31" s="18">
        <f>[27]Maio!$E$17</f>
        <v>58.375</v>
      </c>
      <c r="O31" s="18">
        <f>[27]Maio!$E$18</f>
        <v>60.166666666666664</v>
      </c>
      <c r="P31" s="18">
        <f>[27]Maio!$E$19</f>
        <v>63.916666666666664</v>
      </c>
      <c r="Q31" s="18">
        <f>[27]Maio!$E$20</f>
        <v>73.791666666666671</v>
      </c>
      <c r="R31" s="18">
        <f>[27]Maio!$E$21</f>
        <v>93.041666666666671</v>
      </c>
      <c r="S31" s="18">
        <f>[27]Maio!$E$22</f>
        <v>90.625</v>
      </c>
      <c r="T31" s="18">
        <f>[27]Maio!$E$23</f>
        <v>72.791666666666671</v>
      </c>
      <c r="U31" s="18">
        <f>[27]Maio!$E$24</f>
        <v>66</v>
      </c>
      <c r="V31" s="18">
        <f>[27]Maio!$E$25</f>
        <v>86.125</v>
      </c>
      <c r="W31" s="18">
        <f>[27]Maio!$E$26</f>
        <v>87.958333333333329</v>
      </c>
      <c r="X31" s="18">
        <f>[27]Maio!$E$27</f>
        <v>91.458333333333329</v>
      </c>
      <c r="Y31" s="18">
        <f>[27]Maio!$E$28</f>
        <v>93.583333333333329</v>
      </c>
      <c r="Z31" s="18">
        <f>[27]Maio!$E$29</f>
        <v>84.166666666666671</v>
      </c>
      <c r="AA31" s="18">
        <f>[27]Maio!$E$30</f>
        <v>73.416666666666671</v>
      </c>
      <c r="AB31" s="18">
        <f>[27]Maio!$E$31</f>
        <v>69.583333333333329</v>
      </c>
      <c r="AC31" s="18">
        <f>[27]Maio!$E$32</f>
        <v>72</v>
      </c>
      <c r="AD31" s="18">
        <f>[27]Maio!$E$33</f>
        <v>71.583333333333329</v>
      </c>
      <c r="AE31" s="18">
        <f>[27]Maio!$E$34</f>
        <v>83</v>
      </c>
      <c r="AF31" s="18">
        <f>[27]Maio!$E$35</f>
        <v>78.041666666666671</v>
      </c>
      <c r="AG31" s="47">
        <f t="shared" ref="AG31" si="3">AVERAGE(B31:AF31)</f>
        <v>71.151881720430083</v>
      </c>
    </row>
    <row r="32" spans="1:33" ht="17.100000000000001" customHeight="1" x14ac:dyDescent="0.2">
      <c r="A32" s="16" t="s">
        <v>20</v>
      </c>
      <c r="B32" s="18">
        <f>[28]Maio!$E$5</f>
        <v>65.083333333333329</v>
      </c>
      <c r="C32" s="18">
        <f>[28]Maio!$E$6</f>
        <v>63.125</v>
      </c>
      <c r="D32" s="18">
        <f>[28]Maio!$E$7</f>
        <v>62.5</v>
      </c>
      <c r="E32" s="18">
        <f>[28]Maio!$E$8</f>
        <v>62.666666666666664</v>
      </c>
      <c r="F32" s="18">
        <f>[28]Maio!$E$9</f>
        <v>69</v>
      </c>
      <c r="G32" s="18">
        <f>[28]Maio!$E$10</f>
        <v>69.291666666666671</v>
      </c>
      <c r="H32" s="18">
        <f>[28]Maio!$E$11</f>
        <v>54</v>
      </c>
      <c r="I32" s="18">
        <f>[28]Maio!$E$12</f>
        <v>55.708333333333336</v>
      </c>
      <c r="J32" s="18">
        <f>[28]Maio!$E$13</f>
        <v>58.416666666666664</v>
      </c>
      <c r="K32" s="18">
        <f>[28]Maio!$E$14</f>
        <v>57.041666666666664</v>
      </c>
      <c r="L32" s="18">
        <f>[28]Maio!$E$15</f>
        <v>60.958333333333336</v>
      </c>
      <c r="M32" s="18">
        <f>[28]Maio!$E$16</f>
        <v>61.875</v>
      </c>
      <c r="N32" s="18">
        <f>[28]Maio!$E$17</f>
        <v>59.875</v>
      </c>
      <c r="O32" s="18">
        <f>[28]Maio!$E$18</f>
        <v>61.666666666666664</v>
      </c>
      <c r="P32" s="18">
        <f>[28]Maio!$E$19</f>
        <v>66.375</v>
      </c>
      <c r="Q32" s="18">
        <f>[28]Maio!$E$20</f>
        <v>71.416666666666671</v>
      </c>
      <c r="R32" s="18">
        <f>[28]Maio!$E$21</f>
        <v>76.958333333333329</v>
      </c>
      <c r="S32" s="18">
        <f>[28]Maio!$E$22</f>
        <v>67.666666666666671</v>
      </c>
      <c r="T32" s="18">
        <f>[28]Maio!$E$23</f>
        <v>65.333333333333329</v>
      </c>
      <c r="U32" s="18">
        <f>[28]Maio!$E$24</f>
        <v>65.041666666666671</v>
      </c>
      <c r="V32" s="18">
        <f>[28]Maio!$E$25</f>
        <v>64.75</v>
      </c>
      <c r="W32" s="18">
        <f>[28]Maio!$E$26</f>
        <v>68.75</v>
      </c>
      <c r="X32" s="18">
        <f>[28]Maio!$E$27</f>
        <v>71.625</v>
      </c>
      <c r="Y32" s="18">
        <f>[28]Maio!$E$28</f>
        <v>80.208333333333329</v>
      </c>
      <c r="Z32" s="18">
        <f>[28]Maio!$E$29</f>
        <v>77.125</v>
      </c>
      <c r="AA32" s="18">
        <f>[28]Maio!$E$30</f>
        <v>67</v>
      </c>
      <c r="AB32" s="18">
        <f>[28]Maio!$E$31</f>
        <v>72.291666666666671</v>
      </c>
      <c r="AC32" s="18">
        <f>[28]Maio!$E$32</f>
        <v>79.583333333333329</v>
      </c>
      <c r="AD32" s="18">
        <f>[28]Maio!$E$33</f>
        <v>82.75</v>
      </c>
      <c r="AE32" s="18">
        <f>[28]Maio!$E$34</f>
        <v>80.791666666666671</v>
      </c>
      <c r="AF32" s="18">
        <f>[28]Maio!$E$35</f>
        <v>79.708333333333329</v>
      </c>
      <c r="AG32" s="47">
        <f t="shared" si="2"/>
        <v>67.696236559139791</v>
      </c>
    </row>
    <row r="33" spans="1:34" s="5" customFormat="1" ht="17.100000000000001" customHeight="1" x14ac:dyDescent="0.2">
      <c r="A33" s="38" t="s">
        <v>34</v>
      </c>
      <c r="B33" s="39">
        <f t="shared" ref="B33:AG33" si="4">AVERAGE(B5:B32)</f>
        <v>65.091666666666669</v>
      </c>
      <c r="C33" s="39">
        <f t="shared" si="4"/>
        <v>65.890518707482997</v>
      </c>
      <c r="D33" s="39">
        <f t="shared" si="4"/>
        <v>64.842559523809513</v>
      </c>
      <c r="E33" s="39">
        <f t="shared" si="4"/>
        <v>66.839285714285708</v>
      </c>
      <c r="F33" s="39">
        <f t="shared" si="4"/>
        <v>82.049161888835798</v>
      </c>
      <c r="G33" s="39">
        <f t="shared" si="4"/>
        <v>75.846996753246756</v>
      </c>
      <c r="H33" s="39">
        <f t="shared" si="4"/>
        <v>65.174107142857139</v>
      </c>
      <c r="I33" s="39">
        <f t="shared" si="4"/>
        <v>64.872023809523796</v>
      </c>
      <c r="J33" s="39">
        <f t="shared" si="4"/>
        <v>62.5585533126294</v>
      </c>
      <c r="K33" s="39">
        <f t="shared" si="4"/>
        <v>57.898809523809533</v>
      </c>
      <c r="L33" s="39">
        <f t="shared" si="4"/>
        <v>59.804625496031747</v>
      </c>
      <c r="M33" s="39">
        <f t="shared" si="4"/>
        <v>68.858825051759837</v>
      </c>
      <c r="N33" s="39">
        <f t="shared" si="4"/>
        <v>73.504858263081957</v>
      </c>
      <c r="O33" s="39">
        <f t="shared" si="4"/>
        <v>74.300595238095227</v>
      </c>
      <c r="P33" s="39">
        <f t="shared" si="4"/>
        <v>72.03776927437643</v>
      </c>
      <c r="Q33" s="39">
        <f t="shared" si="4"/>
        <v>83.031832298136649</v>
      </c>
      <c r="R33" s="39">
        <f t="shared" si="4"/>
        <v>79.806860902255636</v>
      </c>
      <c r="S33" s="39">
        <f t="shared" si="4"/>
        <v>77.646130952380943</v>
      </c>
      <c r="T33" s="39">
        <f t="shared" si="4"/>
        <v>73.993347338935564</v>
      </c>
      <c r="U33" s="39">
        <f t="shared" si="4"/>
        <v>77.25535714285715</v>
      </c>
      <c r="V33" s="39">
        <f t="shared" si="4"/>
        <v>77.877239155771775</v>
      </c>
      <c r="W33" s="39">
        <f t="shared" si="4"/>
        <v>80.811646686646696</v>
      </c>
      <c r="X33" s="39">
        <f t="shared" si="4"/>
        <v>84.536872664085408</v>
      </c>
      <c r="Y33" s="39">
        <f t="shared" si="4"/>
        <v>85.818566557057594</v>
      </c>
      <c r="Z33" s="39">
        <f t="shared" si="4"/>
        <v>81.102591036414566</v>
      </c>
      <c r="AA33" s="39">
        <f t="shared" si="4"/>
        <v>75.186194653299907</v>
      </c>
      <c r="AB33" s="39">
        <f t="shared" si="4"/>
        <v>75.194196428571416</v>
      </c>
      <c r="AC33" s="39">
        <f t="shared" si="4"/>
        <v>75.368937674644215</v>
      </c>
      <c r="AD33" s="39">
        <f t="shared" si="4"/>
        <v>76.084654571210649</v>
      </c>
      <c r="AE33" s="39">
        <f t="shared" si="4"/>
        <v>73.267301587301588</v>
      </c>
      <c r="AF33" s="39">
        <f t="shared" si="4"/>
        <v>75.130396825396843</v>
      </c>
      <c r="AG33" s="47">
        <f t="shared" si="4"/>
        <v>73.28008009165994</v>
      </c>
      <c r="AH33" s="8"/>
    </row>
    <row r="35" spans="1:34" x14ac:dyDescent="0.2">
      <c r="D35" s="31"/>
      <c r="E35" s="31" t="s">
        <v>55</v>
      </c>
      <c r="F35" s="31"/>
      <c r="G35" s="31"/>
      <c r="H35" s="31"/>
      <c r="N35" s="2" t="s">
        <v>56</v>
      </c>
      <c r="Y35" s="2" t="s">
        <v>58</v>
      </c>
    </row>
    <row r="36" spans="1:34" x14ac:dyDescent="0.2">
      <c r="K36" s="32"/>
      <c r="L36" s="32"/>
      <c r="M36" s="32"/>
      <c r="N36" s="32" t="s">
        <v>57</v>
      </c>
      <c r="O36" s="32"/>
      <c r="P36" s="32"/>
      <c r="Q36" s="32"/>
      <c r="W36" s="32"/>
      <c r="X36" s="32"/>
      <c r="Y36" s="32" t="s">
        <v>59</v>
      </c>
      <c r="Z36" s="32"/>
      <c r="AA36" s="32"/>
    </row>
    <row r="39" spans="1:34" x14ac:dyDescent="0.2">
      <c r="L39" s="2" t="s">
        <v>54</v>
      </c>
      <c r="U39" s="2" t="s">
        <v>54</v>
      </c>
    </row>
    <row r="40" spans="1:34" x14ac:dyDescent="0.2">
      <c r="H40" s="2" t="s">
        <v>54</v>
      </c>
    </row>
    <row r="48" spans="1:34" x14ac:dyDescent="0.2">
      <c r="J48" s="2" t="s">
        <v>54</v>
      </c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zoomScale="90" zoomScaleNormal="90" workbookViewId="0">
      <selection activeCell="AI7" sqref="AI7"/>
    </sheetView>
  </sheetViews>
  <sheetFormatPr defaultRowHeight="12.75" x14ac:dyDescent="0.2"/>
  <cols>
    <col min="1" max="1" width="17.85546875" style="2" customWidth="1"/>
    <col min="2" max="13" width="6.28515625" style="2" customWidth="1"/>
    <col min="14" max="14" width="6.42578125" style="2" customWidth="1"/>
    <col min="15" max="15" width="6.28515625" style="2" customWidth="1"/>
    <col min="16" max="16" width="6.140625" style="2" customWidth="1"/>
    <col min="17" max="17" width="6" style="2" customWidth="1"/>
    <col min="18" max="19" width="6.140625" style="2" customWidth="1"/>
    <col min="20" max="20" width="6.7109375" style="2" customWidth="1"/>
    <col min="21" max="22" width="6.28515625" style="2" customWidth="1"/>
    <col min="23" max="23" width="6.42578125" style="2" bestFit="1" customWidth="1"/>
    <col min="24" max="27" width="6.140625" style="2" customWidth="1"/>
    <col min="28" max="28" width="6.28515625" style="2" customWidth="1"/>
    <col min="29" max="29" width="6.42578125" style="2" customWidth="1"/>
    <col min="30" max="30" width="6.140625" style="2" customWidth="1"/>
    <col min="31" max="31" width="6" style="2" customWidth="1"/>
    <col min="32" max="32" width="6.140625" style="2" customWidth="1"/>
    <col min="33" max="33" width="7.140625" style="9" customWidth="1"/>
    <col min="34" max="34" width="7" style="1" customWidth="1"/>
    <col min="35" max="35" width="9.140625" style="1"/>
  </cols>
  <sheetData>
    <row r="1" spans="1:35" ht="20.100000000000001" customHeight="1" x14ac:dyDescent="0.2">
      <c r="A1" s="61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5" s="4" customFormat="1" ht="20.100000000000001" customHeight="1" x14ac:dyDescent="0.2">
      <c r="A2" s="60" t="s">
        <v>21</v>
      </c>
      <c r="B2" s="58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7"/>
    </row>
    <row r="3" spans="1:35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45" t="s">
        <v>41</v>
      </c>
      <c r="AH3" s="50" t="s">
        <v>40</v>
      </c>
      <c r="AI3" s="8"/>
    </row>
    <row r="4" spans="1:35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45" t="s">
        <v>39</v>
      </c>
      <c r="AH4" s="50" t="s">
        <v>39</v>
      </c>
      <c r="AI4" s="8"/>
    </row>
    <row r="5" spans="1:35" s="5" customFormat="1" ht="20.100000000000001" customHeight="1" x14ac:dyDescent="0.2">
      <c r="A5" s="16" t="s">
        <v>48</v>
      </c>
      <c r="B5" s="17">
        <f>[1]Maio!$F$5</f>
        <v>97</v>
      </c>
      <c r="C5" s="17">
        <f>[1]Maio!$F$6</f>
        <v>97</v>
      </c>
      <c r="D5" s="17">
        <f>[1]Maio!$F$7</f>
        <v>96</v>
      </c>
      <c r="E5" s="17">
        <f>[1]Maio!$F$8</f>
        <v>95</v>
      </c>
      <c r="F5" s="17">
        <f>[1]Maio!$F$9</f>
        <v>95</v>
      </c>
      <c r="G5" s="17">
        <f>[1]Maio!$F$10</f>
        <v>93</v>
      </c>
      <c r="H5" s="17">
        <f>[1]Maio!$F$11</f>
        <v>98</v>
      </c>
      <c r="I5" s="17">
        <f>[1]Maio!$F$12</f>
        <v>96</v>
      </c>
      <c r="J5" s="17">
        <f>[1]Maio!$F$13</f>
        <v>99</v>
      </c>
      <c r="K5" s="17">
        <f>[1]Maio!$F$14</f>
        <v>98</v>
      </c>
      <c r="L5" s="17">
        <f>[1]Maio!$F$15</f>
        <v>97</v>
      </c>
      <c r="M5" s="17">
        <f>[1]Maio!$F$16</f>
        <v>96</v>
      </c>
      <c r="N5" s="17">
        <f>[1]Maio!$F$17</f>
        <v>95</v>
      </c>
      <c r="O5" s="17">
        <f>[1]Maio!$F$18</f>
        <v>95</v>
      </c>
      <c r="P5" s="17">
        <f>[1]Maio!$F$19</f>
        <v>96</v>
      </c>
      <c r="Q5" s="17">
        <f>[1]Maio!$F$20</f>
        <v>94</v>
      </c>
      <c r="R5" s="17">
        <f>[1]Maio!$F$21</f>
        <v>93</v>
      </c>
      <c r="S5" s="17">
        <f>[1]Maio!$F$22</f>
        <v>96</v>
      </c>
      <c r="T5" s="17">
        <f>[1]Maio!$F$23</f>
        <v>97</v>
      </c>
      <c r="U5" s="17">
        <f>[1]Maio!$F$24</f>
        <v>97</v>
      </c>
      <c r="V5" s="17">
        <f>[1]Maio!$F$25</f>
        <v>97</v>
      </c>
      <c r="W5" s="17">
        <f>[1]Maio!$F$26</f>
        <v>96</v>
      </c>
      <c r="X5" s="17">
        <f>[1]Maio!$F$27</f>
        <v>97</v>
      </c>
      <c r="Y5" s="17">
        <f>[1]Maio!$F$28</f>
        <v>97</v>
      </c>
      <c r="Z5" s="17">
        <f>[1]Maio!$F$29</f>
        <v>98</v>
      </c>
      <c r="AA5" s="17">
        <f>[1]Maio!$F$30</f>
        <v>99</v>
      </c>
      <c r="AB5" s="17">
        <f>[1]Maio!$F$31</f>
        <v>96</v>
      </c>
      <c r="AC5" s="17">
        <f>[1]Maio!$F$32</f>
        <v>93</v>
      </c>
      <c r="AD5" s="17">
        <f>[1]Maio!$F$33</f>
        <v>96</v>
      </c>
      <c r="AE5" s="17">
        <f>[1]Maio!$F$34</f>
        <v>95</v>
      </c>
      <c r="AF5" s="17">
        <f>[1]Maio!$F$35</f>
        <v>96</v>
      </c>
      <c r="AG5" s="46">
        <f>MAX(B5:AF5)</f>
        <v>99</v>
      </c>
      <c r="AH5" s="51">
        <f>AVERAGE(B5:AF5)</f>
        <v>96.129032258064512</v>
      </c>
      <c r="AI5" s="8"/>
    </row>
    <row r="6" spans="1:35" ht="17.100000000000001" customHeight="1" x14ac:dyDescent="0.2">
      <c r="A6" s="16" t="s">
        <v>0</v>
      </c>
      <c r="B6" s="18">
        <f>[2]Maio!$F$5</f>
        <v>96</v>
      </c>
      <c r="C6" s="18">
        <f>[2]Maio!$F$6</f>
        <v>96</v>
      </c>
      <c r="D6" s="18">
        <f>[2]Maio!$F$7</f>
        <v>95</v>
      </c>
      <c r="E6" s="18">
        <f>[2]Maio!$F$8</f>
        <v>92</v>
      </c>
      <c r="F6" s="18">
        <f>[2]Maio!$F$9</f>
        <v>97</v>
      </c>
      <c r="G6" s="18">
        <f>[2]Maio!$F$10</f>
        <v>97</v>
      </c>
      <c r="H6" s="18">
        <f>[2]Maio!$F$11</f>
        <v>95</v>
      </c>
      <c r="I6" s="18">
        <f>[2]Maio!$F$12</f>
        <v>96</v>
      </c>
      <c r="J6" s="18">
        <f>[2]Maio!$F$13</f>
        <v>97</v>
      </c>
      <c r="K6" s="18">
        <f>[2]Maio!$F$14</f>
        <v>94</v>
      </c>
      <c r="L6" s="18">
        <f>[2]Maio!$F$15</f>
        <v>94</v>
      </c>
      <c r="M6" s="18">
        <f>[2]Maio!$F$16</f>
        <v>94</v>
      </c>
      <c r="N6" s="18">
        <f>[2]Maio!$F$17</f>
        <v>96</v>
      </c>
      <c r="O6" s="18">
        <f>[2]Maio!$F$18</f>
        <v>97</v>
      </c>
      <c r="P6" s="18">
        <f>[2]Maio!$F$19</f>
        <v>97</v>
      </c>
      <c r="Q6" s="18">
        <f>[2]Maio!$F$20</f>
        <v>95</v>
      </c>
      <c r="R6" s="18">
        <f>[2]Maio!$F$21</f>
        <v>94</v>
      </c>
      <c r="S6" s="18">
        <f>[2]Maio!$F$22</f>
        <v>97</v>
      </c>
      <c r="T6" s="18">
        <f>[2]Maio!$F$23</f>
        <v>96</v>
      </c>
      <c r="U6" s="18">
        <f>[2]Maio!$F$24</f>
        <v>96</v>
      </c>
      <c r="V6" s="18">
        <f>[2]Maio!$F$25</f>
        <v>95</v>
      </c>
      <c r="W6" s="18">
        <f>[2]Maio!$F$26</f>
        <v>96</v>
      </c>
      <c r="X6" s="18">
        <f>[2]Maio!$F$27</f>
        <v>95</v>
      </c>
      <c r="Y6" s="18">
        <f>[2]Maio!$F$28</f>
        <v>95</v>
      </c>
      <c r="Z6" s="18">
        <f>[2]Maio!$F$29</f>
        <v>96</v>
      </c>
      <c r="AA6" s="18">
        <f>[2]Maio!$F$30</f>
        <v>97</v>
      </c>
      <c r="AB6" s="18">
        <f>[2]Maio!$F$31</f>
        <v>96</v>
      </c>
      <c r="AC6" s="18">
        <f>[2]Maio!$F$32</f>
        <v>95</v>
      </c>
      <c r="AD6" s="18">
        <f>[2]Maio!$F$33</f>
        <v>96</v>
      </c>
      <c r="AE6" s="18">
        <f>[2]Maio!$F$34</f>
        <v>93</v>
      </c>
      <c r="AF6" s="18">
        <f>[2]Maio!$F$35</f>
        <v>96</v>
      </c>
      <c r="AG6" s="47">
        <f>MAX(B6:AF6)</f>
        <v>97</v>
      </c>
      <c r="AH6" s="49">
        <f t="shared" ref="AH6:AH16" si="1">AVERAGE(B6:AF6)</f>
        <v>95.516129032258064</v>
      </c>
    </row>
    <row r="7" spans="1:35" ht="17.100000000000001" customHeight="1" x14ac:dyDescent="0.2">
      <c r="A7" s="16" t="s">
        <v>1</v>
      </c>
      <c r="B7" s="18">
        <f>[3]Maio!$F$5</f>
        <v>97</v>
      </c>
      <c r="C7" s="18">
        <f>[3]Maio!$F$6</f>
        <v>96</v>
      </c>
      <c r="D7" s="18">
        <f>[3]Maio!$F$7</f>
        <v>96</v>
      </c>
      <c r="E7" s="18">
        <f>[3]Maio!$F$8</f>
        <v>97</v>
      </c>
      <c r="F7" s="18">
        <f>[3]Maio!$F$9</f>
        <v>96</v>
      </c>
      <c r="G7" s="18">
        <f>[3]Maio!$F$10</f>
        <v>98</v>
      </c>
      <c r="H7" s="18">
        <f>[3]Maio!$F$11</f>
        <v>97</v>
      </c>
      <c r="I7" s="18">
        <f>[3]Maio!$F$12</f>
        <v>96</v>
      </c>
      <c r="J7" s="18">
        <f>[3]Maio!$F$13</f>
        <v>99</v>
      </c>
      <c r="K7" s="18">
        <f>[3]Maio!$F$14</f>
        <v>97</v>
      </c>
      <c r="L7" s="18">
        <f>[3]Maio!$F$15</f>
        <v>94</v>
      </c>
      <c r="M7" s="18">
        <f>[3]Maio!$F$16</f>
        <v>95</v>
      </c>
      <c r="N7" s="18">
        <f>[3]Maio!$F$17</f>
        <v>95</v>
      </c>
      <c r="O7" s="18">
        <f>[3]Maio!$F$18</f>
        <v>92</v>
      </c>
      <c r="P7" s="18">
        <f>[3]Maio!$F$19</f>
        <v>96</v>
      </c>
      <c r="Q7" s="18">
        <f>[3]Maio!$F$20</f>
        <v>96</v>
      </c>
      <c r="R7" s="18">
        <f>[3]Maio!$F$21</f>
        <v>96</v>
      </c>
      <c r="S7" s="18">
        <f>[3]Maio!$F$22</f>
        <v>96</v>
      </c>
      <c r="T7" s="18">
        <f>[3]Maio!$F$23</f>
        <v>94</v>
      </c>
      <c r="U7" s="18">
        <f>[3]Maio!$F$24</f>
        <v>97</v>
      </c>
      <c r="V7" s="18">
        <f>[3]Maio!$F$25</f>
        <v>95</v>
      </c>
      <c r="W7" s="18">
        <f>[3]Maio!$F$26</f>
        <v>97</v>
      </c>
      <c r="X7" s="18">
        <f>[3]Maio!$F$27</f>
        <v>95</v>
      </c>
      <c r="Y7" s="18">
        <f>[3]Maio!$F$28</f>
        <v>92</v>
      </c>
      <c r="Z7" s="18">
        <f>[3]Maio!$F$29</f>
        <v>95</v>
      </c>
      <c r="AA7" s="18">
        <f>[3]Maio!$F$30</f>
        <v>94</v>
      </c>
      <c r="AB7" s="18">
        <f>[3]Maio!$F$31</f>
        <v>93</v>
      </c>
      <c r="AC7" s="18">
        <f>[3]Maio!$F$32</f>
        <v>92</v>
      </c>
      <c r="AD7" s="18">
        <f>[3]Maio!$F$33</f>
        <v>79</v>
      </c>
      <c r="AE7" s="18">
        <f>[3]Maio!$F$34</f>
        <v>94</v>
      </c>
      <c r="AF7" s="18">
        <f>[3]Maio!$F$35</f>
        <v>86</v>
      </c>
      <c r="AG7" s="47">
        <f>MAX(B7:AF7)</f>
        <v>99</v>
      </c>
      <c r="AH7" s="49">
        <f t="shared" si="1"/>
        <v>94.58064516129032</v>
      </c>
    </row>
    <row r="8" spans="1:35" ht="17.100000000000001" customHeight="1" x14ac:dyDescent="0.2">
      <c r="A8" s="16" t="s">
        <v>60</v>
      </c>
      <c r="B8" s="18">
        <f>[4]Maio!$F$5</f>
        <v>91</v>
      </c>
      <c r="C8" s="18">
        <f>[4]Maio!$F$6</f>
        <v>90</v>
      </c>
      <c r="D8" s="18">
        <f>[4]Maio!$F$7</f>
        <v>92</v>
      </c>
      <c r="E8" s="18">
        <f>[4]Maio!$F$8</f>
        <v>84</v>
      </c>
      <c r="F8" s="18">
        <f>[4]Maio!$F$9</f>
        <v>92</v>
      </c>
      <c r="G8" s="18">
        <f>[4]Maio!$F$10</f>
        <v>96</v>
      </c>
      <c r="H8" s="18">
        <f>[4]Maio!$F$11</f>
        <v>87</v>
      </c>
      <c r="I8" s="18">
        <f>[4]Maio!$F$12</f>
        <v>85</v>
      </c>
      <c r="J8" s="18">
        <f>[4]Maio!$F$13</f>
        <v>79</v>
      </c>
      <c r="K8" s="18">
        <f>[4]Maio!$F$14</f>
        <v>80</v>
      </c>
      <c r="L8" s="18">
        <f>[4]Maio!$F$15</f>
        <v>91</v>
      </c>
      <c r="M8" s="18">
        <f>[4]Maio!$F$16</f>
        <v>82</v>
      </c>
      <c r="N8" s="18">
        <f>[4]Maio!$F$17</f>
        <v>76</v>
      </c>
      <c r="O8" s="18">
        <f>[4]Maio!$F$18</f>
        <v>81</v>
      </c>
      <c r="P8" s="18">
        <f>[4]Maio!$F$19</f>
        <v>91</v>
      </c>
      <c r="Q8" s="18">
        <f>[4]Maio!$F$20</f>
        <v>86</v>
      </c>
      <c r="R8" s="18">
        <f>[4]Maio!$F$21</f>
        <v>96</v>
      </c>
      <c r="S8" s="18">
        <f>[4]Maio!$F$22</f>
        <v>90</v>
      </c>
      <c r="T8" s="18">
        <f>[4]Maio!$F$23</f>
        <v>92</v>
      </c>
      <c r="U8" s="18">
        <f>[4]Maio!$F$24</f>
        <v>90</v>
      </c>
      <c r="V8" s="18">
        <f>[4]Maio!$F$25</f>
        <v>87</v>
      </c>
      <c r="W8" s="18">
        <f>[4]Maio!$F$26</f>
        <v>89</v>
      </c>
      <c r="X8" s="18">
        <f>[4]Maio!$F$27</f>
        <v>95</v>
      </c>
      <c r="Y8" s="18">
        <f>[4]Maio!$F$28</f>
        <v>93</v>
      </c>
      <c r="Z8" s="18">
        <f>[4]Maio!$F$29</f>
        <v>96</v>
      </c>
      <c r="AA8" s="18">
        <f>[4]Maio!$F$30</f>
        <v>84</v>
      </c>
      <c r="AB8" s="18">
        <f>[4]Maio!$F$31</f>
        <v>94</v>
      </c>
      <c r="AC8" s="18">
        <f>[4]Maio!$F$32</f>
        <v>95</v>
      </c>
      <c r="AD8" s="18">
        <f>[4]Maio!$F$33</f>
        <v>95</v>
      </c>
      <c r="AE8" s="18">
        <f>[4]Maio!$F$34</f>
        <v>95</v>
      </c>
      <c r="AF8" s="18">
        <f>[4]Maio!$F$35</f>
        <v>91</v>
      </c>
      <c r="AG8" s="47">
        <f>MAX(B8:AF8)</f>
        <v>96</v>
      </c>
      <c r="AH8" s="49">
        <f t="shared" ref="AH8" si="2">AVERAGE(B8:AF8)</f>
        <v>89.193548387096769</v>
      </c>
    </row>
    <row r="9" spans="1:35" ht="17.100000000000001" customHeight="1" x14ac:dyDescent="0.2">
      <c r="A9" s="16" t="s">
        <v>49</v>
      </c>
      <c r="B9" s="18">
        <f>[5]Maio!$F$5</f>
        <v>80</v>
      </c>
      <c r="C9" s="18">
        <f>[5]Maio!$F$6</f>
        <v>83</v>
      </c>
      <c r="D9" s="18">
        <f>[5]Maio!$F$7</f>
        <v>87</v>
      </c>
      <c r="E9" s="18">
        <f>[5]Maio!$F$8</f>
        <v>86</v>
      </c>
      <c r="F9" s="18">
        <f>[5]Maio!$F$9</f>
        <v>91</v>
      </c>
      <c r="G9" s="18">
        <f>[5]Maio!$F$10</f>
        <v>93</v>
      </c>
      <c r="H9" s="18">
        <f>[5]Maio!$F$11</f>
        <v>93</v>
      </c>
      <c r="I9" s="18">
        <f>[5]Maio!$F$12</f>
        <v>94</v>
      </c>
      <c r="J9" s="18">
        <f>[5]Maio!$F$13</f>
        <v>93</v>
      </c>
      <c r="K9" s="18">
        <f>[5]Maio!$F$14</f>
        <v>92</v>
      </c>
      <c r="L9" s="18">
        <f>[5]Maio!$F$15</f>
        <v>89</v>
      </c>
      <c r="M9" s="18">
        <f>[5]Maio!$F$16</f>
        <v>90</v>
      </c>
      <c r="N9" s="18">
        <f>[5]Maio!$F$17</f>
        <v>91</v>
      </c>
      <c r="O9" s="18">
        <f>[5]Maio!$F$18</f>
        <v>91</v>
      </c>
      <c r="P9" s="18">
        <f>[5]Maio!$F$19</f>
        <v>86</v>
      </c>
      <c r="Q9" s="18">
        <f>[5]Maio!$F$20</f>
        <v>91</v>
      </c>
      <c r="R9" s="18">
        <f>[5]Maio!$F$21</f>
        <v>89</v>
      </c>
      <c r="S9" s="18">
        <f>[5]Maio!$F$22</f>
        <v>93</v>
      </c>
      <c r="T9" s="18">
        <f>[5]Maio!$F$23</f>
        <v>92</v>
      </c>
      <c r="U9" s="18">
        <f>[5]Maio!$F$24</f>
        <v>92</v>
      </c>
      <c r="V9" s="18">
        <f>[5]Maio!$F$25</f>
        <v>93</v>
      </c>
      <c r="W9" s="18">
        <f>[5]Maio!$F$26</f>
        <v>92</v>
      </c>
      <c r="X9" s="18">
        <f>[5]Maio!$F$27</f>
        <v>93</v>
      </c>
      <c r="Y9" s="18">
        <f>[5]Maio!$F$28</f>
        <v>93</v>
      </c>
      <c r="Z9" s="18">
        <f>[5]Maio!$F$29</f>
        <v>92</v>
      </c>
      <c r="AA9" s="18">
        <f>[5]Maio!$F$30</f>
        <v>94</v>
      </c>
      <c r="AB9" s="18">
        <f>[5]Maio!$F$31</f>
        <v>93</v>
      </c>
      <c r="AC9" s="18">
        <f>[5]Maio!$F$32</f>
        <v>92</v>
      </c>
      <c r="AD9" s="18">
        <f>[5]Maio!$F$33</f>
        <v>89</v>
      </c>
      <c r="AE9" s="18">
        <f>[5]Maio!$F$34</f>
        <v>94</v>
      </c>
      <c r="AF9" s="18">
        <f>[5]Maio!$F$35</f>
        <v>97</v>
      </c>
      <c r="AG9" s="47">
        <f>MAX(B9:AF9)</f>
        <v>97</v>
      </c>
      <c r="AH9" s="49">
        <f t="shared" ref="AH9" si="3">AVERAGE(B9:AF9)</f>
        <v>90.903225806451616</v>
      </c>
    </row>
    <row r="10" spans="1:35" ht="17.100000000000001" customHeight="1" x14ac:dyDescent="0.2">
      <c r="A10" s="16" t="s">
        <v>2</v>
      </c>
      <c r="B10" s="18">
        <f>[6]Maio!$F$5</f>
        <v>73</v>
      </c>
      <c r="C10" s="18">
        <f>[6]Maio!$F$6</f>
        <v>81</v>
      </c>
      <c r="D10" s="18">
        <f>[6]Maio!$F$7</f>
        <v>80</v>
      </c>
      <c r="E10" s="18">
        <f>[6]Maio!$F$8</f>
        <v>85</v>
      </c>
      <c r="F10" s="18">
        <f>[6]Maio!$F$9</f>
        <v>95</v>
      </c>
      <c r="G10" s="18">
        <f>[6]Maio!$F$10</f>
        <v>96</v>
      </c>
      <c r="H10" s="18">
        <f>[6]Maio!$F$11</f>
        <v>85</v>
      </c>
      <c r="I10" s="18">
        <f>[6]Maio!$F$12</f>
        <v>75</v>
      </c>
      <c r="J10" s="18">
        <f>[6]Maio!$F$13</f>
        <v>71</v>
      </c>
      <c r="K10" s="18">
        <f>[6]Maio!$F$14</f>
        <v>63</v>
      </c>
      <c r="L10" s="18">
        <f>[6]Maio!$F$15</f>
        <v>70</v>
      </c>
      <c r="M10" s="18">
        <f>[6]Maio!$F$16</f>
        <v>74</v>
      </c>
      <c r="N10" s="18">
        <f>[6]Maio!$F$17</f>
        <v>87</v>
      </c>
      <c r="O10" s="18">
        <f>[6]Maio!$F$18</f>
        <v>77</v>
      </c>
      <c r="P10" s="18">
        <f>[6]Maio!$F$19</f>
        <v>79</v>
      </c>
      <c r="Q10" s="18">
        <f>[6]Maio!$F$20</f>
        <v>93</v>
      </c>
      <c r="R10" s="18">
        <f>[6]Maio!$F$21</f>
        <v>96</v>
      </c>
      <c r="S10" s="18">
        <f>[6]Maio!$F$22</f>
        <v>89</v>
      </c>
      <c r="T10" s="18">
        <f>[6]Maio!$F$23</f>
        <v>81</v>
      </c>
      <c r="U10" s="18">
        <f>[6]Maio!$F$24</f>
        <v>92</v>
      </c>
      <c r="V10" s="18">
        <f>[6]Maio!$F$25</f>
        <v>90</v>
      </c>
      <c r="W10" s="18">
        <f>[6]Maio!$F$26</f>
        <v>96</v>
      </c>
      <c r="X10" s="18">
        <f>[6]Maio!$F$27</f>
        <v>95</v>
      </c>
      <c r="Y10" s="18">
        <f>[6]Maio!$F$28</f>
        <v>94</v>
      </c>
      <c r="Z10" s="18">
        <f>[6]Maio!$F$29</f>
        <v>93</v>
      </c>
      <c r="AA10" s="18">
        <f>[6]Maio!$F$30</f>
        <v>80</v>
      </c>
      <c r="AB10" s="18">
        <f>[6]Maio!$F$31</f>
        <v>84</v>
      </c>
      <c r="AC10" s="18">
        <f>[6]Maio!$F$32</f>
        <v>83</v>
      </c>
      <c r="AD10" s="18">
        <f>[6]Maio!$F$33</f>
        <v>86</v>
      </c>
      <c r="AE10" s="18">
        <f>[6]Maio!$F$34</f>
        <v>92</v>
      </c>
      <c r="AF10" s="18">
        <f>[6]Maio!$F$35</f>
        <v>87</v>
      </c>
      <c r="AG10" s="47">
        <f t="shared" ref="AG10:AG16" si="4">MAX(B10:AF10)</f>
        <v>96</v>
      </c>
      <c r="AH10" s="49">
        <f>AVERAGE(B10:AF10)</f>
        <v>84.58064516129032</v>
      </c>
    </row>
    <row r="11" spans="1:35" ht="17.100000000000001" customHeight="1" x14ac:dyDescent="0.2">
      <c r="A11" s="16" t="s">
        <v>3</v>
      </c>
      <c r="B11" s="18">
        <f>[7]Maio!$F$5</f>
        <v>92</v>
      </c>
      <c r="C11" s="18">
        <f>[7]Maio!$F$6</f>
        <v>93</v>
      </c>
      <c r="D11" s="18">
        <f>[7]Maio!$F$7</f>
        <v>92</v>
      </c>
      <c r="E11" s="18">
        <f>[7]Maio!$F$8</f>
        <v>89</v>
      </c>
      <c r="F11" s="18">
        <f>[7]Maio!$F$9</f>
        <v>89</v>
      </c>
      <c r="G11" s="18">
        <f>[7]Maio!$F$10</f>
        <v>90</v>
      </c>
      <c r="H11" s="18">
        <f>[7]Maio!$F$11</f>
        <v>95</v>
      </c>
      <c r="I11" s="18">
        <f>[7]Maio!$F$12</f>
        <v>93</v>
      </c>
      <c r="J11" s="18">
        <f>[7]Maio!$F$13</f>
        <v>93</v>
      </c>
      <c r="K11" s="18">
        <f>[7]Maio!$F$14</f>
        <v>92</v>
      </c>
      <c r="L11" s="18">
        <f>[7]Maio!$F$15</f>
        <v>85</v>
      </c>
      <c r="M11" s="18">
        <f>[7]Maio!$F$16</f>
        <v>89</v>
      </c>
      <c r="N11" s="18">
        <f>[7]Maio!$F$17</f>
        <v>88</v>
      </c>
      <c r="O11" s="18">
        <f>[7]Maio!$F$18</f>
        <v>89</v>
      </c>
      <c r="P11" s="18">
        <f>[7]Maio!$F$19</f>
        <v>87</v>
      </c>
      <c r="Q11" s="18">
        <f>[7]Maio!$F$20</f>
        <v>90</v>
      </c>
      <c r="R11" s="18">
        <f>[7]Maio!$F$21</f>
        <v>94</v>
      </c>
      <c r="S11" s="18">
        <f>[7]Maio!$F$22</f>
        <v>92</v>
      </c>
      <c r="T11" s="18">
        <f>[7]Maio!$F$23</f>
        <v>88</v>
      </c>
      <c r="U11" s="18">
        <f>[7]Maio!$F$24</f>
        <v>90</v>
      </c>
      <c r="V11" s="18">
        <f>[7]Maio!$F$25</f>
        <v>90</v>
      </c>
      <c r="W11" s="18">
        <f>[7]Maio!$F$26</f>
        <v>96</v>
      </c>
      <c r="X11" s="18">
        <f>[7]Maio!$F$27</f>
        <v>95</v>
      </c>
      <c r="Y11" s="18">
        <f>[7]Maio!$F$28</f>
        <v>88</v>
      </c>
      <c r="Z11" s="18">
        <f>[7]Maio!$F$29</f>
        <v>94</v>
      </c>
      <c r="AA11" s="18">
        <f>[7]Maio!$F$30</f>
        <v>93</v>
      </c>
      <c r="AB11" s="18">
        <f>[7]Maio!$F$31</f>
        <v>91</v>
      </c>
      <c r="AC11" s="18">
        <f>[7]Maio!$F$32</f>
        <v>95</v>
      </c>
      <c r="AD11" s="18">
        <f>[7]Maio!$F$33</f>
        <v>93</v>
      </c>
      <c r="AE11" s="18">
        <f>[7]Maio!$F$34</f>
        <v>92</v>
      </c>
      <c r="AF11" s="18">
        <f>[7]Maio!$F$35</f>
        <v>96</v>
      </c>
      <c r="AG11" s="47">
        <f t="shared" si="4"/>
        <v>96</v>
      </c>
      <c r="AH11" s="49">
        <f>AVERAGE(B11:AF11)</f>
        <v>91.387096774193552</v>
      </c>
    </row>
    <row r="12" spans="1:35" ht="17.100000000000001" customHeight="1" x14ac:dyDescent="0.2">
      <c r="A12" s="16" t="s">
        <v>4</v>
      </c>
      <c r="B12" s="18">
        <f>[8]Maio!$F$5</f>
        <v>82</v>
      </c>
      <c r="C12" s="18">
        <f>[8]Maio!$F$6</f>
        <v>81</v>
      </c>
      <c r="D12" s="18">
        <f>[8]Maio!$F$7</f>
        <v>85</v>
      </c>
      <c r="E12" s="18">
        <f>[8]Maio!$F$8</f>
        <v>81</v>
      </c>
      <c r="F12" s="18">
        <f>[8]Maio!$F$9</f>
        <v>87</v>
      </c>
      <c r="G12" s="18">
        <f>[8]Maio!$F$10</f>
        <v>96</v>
      </c>
      <c r="H12" s="18">
        <f>[8]Maio!$F$11</f>
        <v>91</v>
      </c>
      <c r="I12" s="18">
        <f>[8]Maio!$F$12</f>
        <v>70</v>
      </c>
      <c r="J12" s="18">
        <f>[8]Maio!$F$13</f>
        <v>79</v>
      </c>
      <c r="K12" s="18">
        <f>[8]Maio!$F$14</f>
        <v>66</v>
      </c>
      <c r="L12" s="18">
        <f>[8]Maio!$F$15</f>
        <v>75</v>
      </c>
      <c r="M12" s="18">
        <f>[8]Maio!$F$16</f>
        <v>85</v>
      </c>
      <c r="N12" s="18">
        <f>[8]Maio!$F$17</f>
        <v>75</v>
      </c>
      <c r="O12" s="18">
        <f>[8]Maio!$F$18</f>
        <v>71</v>
      </c>
      <c r="P12" s="18">
        <f>[8]Maio!$F$19</f>
        <v>82</v>
      </c>
      <c r="Q12" s="18">
        <f>[8]Maio!$F$20</f>
        <v>91</v>
      </c>
      <c r="R12" s="18">
        <f>[8]Maio!$F$21</f>
        <v>97</v>
      </c>
      <c r="S12" s="18">
        <f>[8]Maio!$F$22</f>
        <v>96</v>
      </c>
      <c r="T12" s="18">
        <f>[8]Maio!$F$23</f>
        <v>89</v>
      </c>
      <c r="U12" s="18">
        <f>[8]Maio!$F$24</f>
        <v>80</v>
      </c>
      <c r="V12" s="18">
        <f>[8]Maio!$F$25</f>
        <v>74</v>
      </c>
      <c r="W12" s="18">
        <f>[8]Maio!$F$26</f>
        <v>77</v>
      </c>
      <c r="X12" s="18">
        <f>[8]Maio!$F$27</f>
        <v>96</v>
      </c>
      <c r="Y12" s="18">
        <f>[8]Maio!$F$28</f>
        <v>96</v>
      </c>
      <c r="Z12" s="18">
        <f>[8]Maio!$F$29</f>
        <v>96</v>
      </c>
      <c r="AA12" s="18">
        <f>[8]Maio!$F$30</f>
        <v>84</v>
      </c>
      <c r="AB12" s="18">
        <f>[8]Maio!$F$31</f>
        <v>85</v>
      </c>
      <c r="AC12" s="18">
        <f>[8]Maio!$F$32</f>
        <v>80</v>
      </c>
      <c r="AD12" s="18">
        <f>[8]Maio!$F$33</f>
        <v>92</v>
      </c>
      <c r="AE12" s="18">
        <f>[8]Maio!$F$34</f>
        <v>94</v>
      </c>
      <c r="AF12" s="18">
        <f>[8]Maio!$F$35</f>
        <v>98</v>
      </c>
      <c r="AG12" s="47">
        <f>MAX(B12:AF12)</f>
        <v>98</v>
      </c>
      <c r="AH12" s="49">
        <f t="shared" si="1"/>
        <v>84.870967741935488</v>
      </c>
    </row>
    <row r="13" spans="1:35" ht="17.100000000000001" customHeight="1" x14ac:dyDescent="0.2">
      <c r="A13" s="16" t="s">
        <v>5</v>
      </c>
      <c r="B13" s="20">
        <f>[9]Maio!$F$5</f>
        <v>87</v>
      </c>
      <c r="C13" s="20">
        <f>[9]Maio!$F$6</f>
        <v>81</v>
      </c>
      <c r="D13" s="20">
        <f>[9]Maio!$F$7</f>
        <v>90</v>
      </c>
      <c r="E13" s="20">
        <f>[9]Maio!$F$8</f>
        <v>76</v>
      </c>
      <c r="F13" s="20">
        <f>[9]Maio!$F$9</f>
        <v>93</v>
      </c>
      <c r="G13" s="20">
        <f>[9]Maio!$F$10</f>
        <v>92</v>
      </c>
      <c r="H13" s="20">
        <f>[9]Maio!$F$11</f>
        <v>89</v>
      </c>
      <c r="I13" s="20">
        <f>[9]Maio!$F$12</f>
        <v>92</v>
      </c>
      <c r="J13" s="20">
        <f>[9]Maio!$F$13</f>
        <v>93</v>
      </c>
      <c r="K13" s="20">
        <f>[9]Maio!$F$14</f>
        <v>68</v>
      </c>
      <c r="L13" s="20">
        <f>[9]Maio!$F$15</f>
        <v>69</v>
      </c>
      <c r="M13" s="20">
        <f>[9]Maio!$F$16</f>
        <v>90</v>
      </c>
      <c r="N13" s="20">
        <f>[9]Maio!$F$17</f>
        <v>86</v>
      </c>
      <c r="O13" s="20">
        <f>[9]Maio!$F$18</f>
        <v>88</v>
      </c>
      <c r="P13" s="20">
        <f>[9]Maio!$F$19</f>
        <v>91</v>
      </c>
      <c r="Q13" s="20">
        <f>[9]Maio!$F$20</f>
        <v>92</v>
      </c>
      <c r="R13" s="20">
        <f>[9]Maio!$F$21</f>
        <v>90</v>
      </c>
      <c r="S13" s="20">
        <f>[9]Maio!$F$22</f>
        <v>93</v>
      </c>
      <c r="T13" s="20">
        <f>[9]Maio!$F$23</f>
        <v>91</v>
      </c>
      <c r="U13" s="20">
        <f>[9]Maio!$F$24</f>
        <v>92</v>
      </c>
      <c r="V13" s="20">
        <f>[9]Maio!$F$25</f>
        <v>92</v>
      </c>
      <c r="W13" s="20">
        <f>[9]Maio!$F$26</f>
        <v>93</v>
      </c>
      <c r="X13" s="20">
        <f>[9]Maio!$F$27</f>
        <v>90</v>
      </c>
      <c r="Y13" s="20">
        <f>[9]Maio!$F$28</f>
        <v>91</v>
      </c>
      <c r="Z13" s="20">
        <f>[9]Maio!$F$29</f>
        <v>86</v>
      </c>
      <c r="AA13" s="20">
        <f>[9]Maio!$F$30</f>
        <v>92</v>
      </c>
      <c r="AB13" s="20">
        <f>[9]Maio!$F$31</f>
        <v>87</v>
      </c>
      <c r="AC13" s="20">
        <f>[9]Maio!$F$32</f>
        <v>86</v>
      </c>
      <c r="AD13" s="20">
        <f>[9]Maio!$F$33</f>
        <v>83</v>
      </c>
      <c r="AE13" s="20">
        <f>[9]Maio!$F$34</f>
        <v>87</v>
      </c>
      <c r="AF13" s="20">
        <f>[9]Maio!$F$35</f>
        <v>92</v>
      </c>
      <c r="AG13" s="47">
        <f t="shared" si="4"/>
        <v>93</v>
      </c>
      <c r="AH13" s="49">
        <f t="shared" si="1"/>
        <v>87.806451612903231</v>
      </c>
    </row>
    <row r="14" spans="1:35" ht="17.100000000000001" customHeight="1" x14ac:dyDescent="0.2">
      <c r="A14" s="16" t="s">
        <v>51</v>
      </c>
      <c r="B14" s="20">
        <f>[10]Maio!$F$5</f>
        <v>89</v>
      </c>
      <c r="C14" s="20">
        <f>[10]Maio!$F$6</f>
        <v>88</v>
      </c>
      <c r="D14" s="20">
        <f>[10]Maio!$F$7</f>
        <v>92</v>
      </c>
      <c r="E14" s="20">
        <f>[10]Maio!$F$8</f>
        <v>83</v>
      </c>
      <c r="F14" s="20">
        <f>[10]Maio!$F$9</f>
        <v>86</v>
      </c>
      <c r="G14" s="20">
        <f>[10]Maio!$F$10</f>
        <v>93</v>
      </c>
      <c r="H14" s="20">
        <f>[10]Maio!$F$11</f>
        <v>96</v>
      </c>
      <c r="I14" s="20">
        <f>[10]Maio!$F$12</f>
        <v>81</v>
      </c>
      <c r="J14" s="20">
        <f>[10]Maio!$F$13</f>
        <v>86</v>
      </c>
      <c r="K14" s="20">
        <f>[10]Maio!$F$14</f>
        <v>80</v>
      </c>
      <c r="L14" s="20">
        <f>[10]Maio!$F$15</f>
        <v>78</v>
      </c>
      <c r="M14" s="20">
        <f>[10]Maio!$F$16</f>
        <v>90</v>
      </c>
      <c r="N14" s="20">
        <f>[10]Maio!$F$17</f>
        <v>86</v>
      </c>
      <c r="O14" s="20">
        <f>[10]Maio!$F$18</f>
        <v>78</v>
      </c>
      <c r="P14" s="20">
        <f>[10]Maio!$F$19</f>
        <v>85</v>
      </c>
      <c r="Q14" s="20">
        <f>[10]Maio!$F$20</f>
        <v>91</v>
      </c>
      <c r="R14" s="20">
        <f>[10]Maio!$F$21</f>
        <v>97</v>
      </c>
      <c r="S14" s="20">
        <f>[10]Maio!$F$22</f>
        <v>95</v>
      </c>
      <c r="T14" s="20">
        <f>[10]Maio!$F$23</f>
        <v>85</v>
      </c>
      <c r="U14" s="20">
        <f>[10]Maio!$F$24</f>
        <v>85</v>
      </c>
      <c r="V14" s="20">
        <f>[10]Maio!$F$25</f>
        <v>89</v>
      </c>
      <c r="W14" s="20">
        <f>[10]Maio!$F$26</f>
        <v>94</v>
      </c>
      <c r="X14" s="20">
        <f>[10]Maio!$F$27</f>
        <v>95</v>
      </c>
      <c r="Y14" s="20">
        <f>[10]Maio!$F$28</f>
        <v>98</v>
      </c>
      <c r="Z14" s="20">
        <f>[10]Maio!$F$29</f>
        <v>97</v>
      </c>
      <c r="AA14" s="20">
        <f>[10]Maio!$F$30</f>
        <v>86</v>
      </c>
      <c r="AB14" s="20">
        <f>[10]Maio!$F$31</f>
        <v>89</v>
      </c>
      <c r="AC14" s="20">
        <f>[10]Maio!$F$32</f>
        <v>88</v>
      </c>
      <c r="AD14" s="20">
        <f>[10]Maio!$F$33</f>
        <v>94</v>
      </c>
      <c r="AE14" s="20">
        <f>[10]Maio!$F$34</f>
        <v>94</v>
      </c>
      <c r="AF14" s="20">
        <f>[10]Maio!$F$35</f>
        <v>97</v>
      </c>
      <c r="AG14" s="47">
        <f t="shared" ref="AG14" si="5">MAX(B14:AF14)</f>
        <v>98</v>
      </c>
      <c r="AH14" s="49">
        <f t="shared" ref="AH14" si="6">AVERAGE(B14:AF14)</f>
        <v>89.193548387096769</v>
      </c>
    </row>
    <row r="15" spans="1:35" ht="17.100000000000001" customHeight="1" x14ac:dyDescent="0.2">
      <c r="A15" s="16" t="s">
        <v>6</v>
      </c>
      <c r="B15" s="20">
        <f>[11]Maio!$F$5</f>
        <v>100</v>
      </c>
      <c r="C15" s="20">
        <f>[11]Maio!$F$6</f>
        <v>90</v>
      </c>
      <c r="D15" s="20">
        <f>[11]Maio!$F$7</f>
        <v>99</v>
      </c>
      <c r="E15" s="20">
        <f>[11]Maio!$F$8</f>
        <v>90</v>
      </c>
      <c r="F15" s="20">
        <f>[11]Maio!$F$9</f>
        <v>100</v>
      </c>
      <c r="G15" s="20">
        <f>[11]Maio!$F$10</f>
        <v>93</v>
      </c>
      <c r="H15" s="20">
        <f>[11]Maio!$F$11</f>
        <v>96</v>
      </c>
      <c r="I15" s="20">
        <f>[11]Maio!$F$12</f>
        <v>81</v>
      </c>
      <c r="J15" s="20">
        <f>[11]Maio!$F$13</f>
        <v>86</v>
      </c>
      <c r="K15" s="20">
        <f>[11]Maio!$F$14</f>
        <v>80</v>
      </c>
      <c r="L15" s="20">
        <f>[11]Maio!$F$15</f>
        <v>78</v>
      </c>
      <c r="M15" s="20">
        <f>[11]Maio!$F$16</f>
        <v>90</v>
      </c>
      <c r="N15" s="20">
        <f>[11]Maio!$F$17</f>
        <v>100</v>
      </c>
      <c r="O15" s="20">
        <f>[11]Maio!$F$18</f>
        <v>100</v>
      </c>
      <c r="P15" s="20">
        <f>[11]Maio!$F$19</f>
        <v>90</v>
      </c>
      <c r="Q15" s="20">
        <f>[11]Maio!$F$20</f>
        <v>99</v>
      </c>
      <c r="R15" s="20">
        <f>[11]Maio!$F$21</f>
        <v>99</v>
      </c>
      <c r="S15" s="20">
        <f>[11]Maio!$F$22</f>
        <v>96</v>
      </c>
      <c r="T15" s="20">
        <f>[11]Maio!$F$23</f>
        <v>100</v>
      </c>
      <c r="U15" s="20">
        <f>[11]Maio!$F$24</f>
        <v>98</v>
      </c>
      <c r="V15" s="20">
        <f>[11]Maio!$F$25</f>
        <v>100</v>
      </c>
      <c r="W15" s="20">
        <f>[11]Maio!$F$26</f>
        <v>100</v>
      </c>
      <c r="X15" s="20">
        <f>[11]Maio!$F$27</f>
        <v>87</v>
      </c>
      <c r="Y15" s="20">
        <f>[11]Maio!$F$28</f>
        <v>100</v>
      </c>
      <c r="Z15" s="20">
        <f>[11]Maio!$F$29</f>
        <v>100</v>
      </c>
      <c r="AA15" s="20">
        <f>[11]Maio!$F$30</f>
        <v>93</v>
      </c>
      <c r="AB15" s="20">
        <f>[11]Maio!$F$31</f>
        <v>100</v>
      </c>
      <c r="AC15" s="20">
        <f>[11]Maio!$F$32</f>
        <v>100</v>
      </c>
      <c r="AD15" s="20">
        <f>[11]Maio!$F$33</f>
        <v>100</v>
      </c>
      <c r="AE15" s="20">
        <f>[11]Maio!$F$34</f>
        <v>100</v>
      </c>
      <c r="AF15" s="20">
        <f>[11]Maio!$F$35</f>
        <v>100</v>
      </c>
      <c r="AG15" s="47">
        <f t="shared" si="4"/>
        <v>100</v>
      </c>
      <c r="AH15" s="49">
        <f t="shared" si="1"/>
        <v>95</v>
      </c>
    </row>
    <row r="16" spans="1:35" ht="17.100000000000001" customHeight="1" x14ac:dyDescent="0.2">
      <c r="A16" s="16" t="s">
        <v>7</v>
      </c>
      <c r="B16" s="20">
        <f>[12]Maio!$F$5</f>
        <v>81</v>
      </c>
      <c r="C16" s="20">
        <f>[12]Maio!$F$6</f>
        <v>73</v>
      </c>
      <c r="D16" s="20">
        <f>[12]Maio!$F$7</f>
        <v>91</v>
      </c>
      <c r="E16" s="20">
        <f>[12]Maio!$F$8</f>
        <v>91</v>
      </c>
      <c r="F16" s="20">
        <f>[12]Maio!$F$9</f>
        <v>96</v>
      </c>
      <c r="G16" s="20">
        <f>[12]Maio!$F$10</f>
        <v>97</v>
      </c>
      <c r="H16" s="20">
        <f>[12]Maio!$F$11</f>
        <v>91</v>
      </c>
      <c r="I16" s="20">
        <f>[12]Maio!$F$12</f>
        <v>91</v>
      </c>
      <c r="J16" s="20">
        <f>[12]Maio!$F$13</f>
        <v>77</v>
      </c>
      <c r="K16" s="20">
        <f>[12]Maio!$F$14</f>
        <v>72</v>
      </c>
      <c r="L16" s="20">
        <f>[12]Maio!$F$15</f>
        <v>79</v>
      </c>
      <c r="M16" s="20">
        <f>[12]Maio!$F$16</f>
        <v>83</v>
      </c>
      <c r="N16" s="20">
        <f>[12]Maio!$F$17</f>
        <v>94</v>
      </c>
      <c r="O16" s="20">
        <f>[12]Maio!$F$18</f>
        <v>95</v>
      </c>
      <c r="P16" s="20">
        <f>[12]Maio!$F$19</f>
        <v>95</v>
      </c>
      <c r="Q16" s="20">
        <f>[12]Maio!$F$20</f>
        <v>96</v>
      </c>
      <c r="R16" s="20">
        <f>[12]Maio!$F$21</f>
        <v>93</v>
      </c>
      <c r="S16" s="20">
        <f>[12]Maio!$F$22</f>
        <v>95</v>
      </c>
      <c r="T16" s="20">
        <f>[12]Maio!$F$23</f>
        <v>91</v>
      </c>
      <c r="U16" s="20">
        <f>[12]Maio!$F$24</f>
        <v>96</v>
      </c>
      <c r="V16" s="20">
        <f>[12]Maio!$F$25</f>
        <v>98</v>
      </c>
      <c r="W16" s="20">
        <f>[12]Maio!$F$26</f>
        <v>98</v>
      </c>
      <c r="X16" s="20">
        <f>[12]Maio!$F$27</f>
        <v>97</v>
      </c>
      <c r="Y16" s="20">
        <f>[12]Maio!$F$28</f>
        <v>96</v>
      </c>
      <c r="Z16" s="20">
        <f>[12]Maio!$F$29</f>
        <v>96</v>
      </c>
      <c r="AA16" s="20">
        <f>[12]Maio!$F$30</f>
        <v>89</v>
      </c>
      <c r="AB16" s="20">
        <f>[12]Maio!$F$31</f>
        <v>92</v>
      </c>
      <c r="AC16" s="20">
        <f>[12]Maio!$F$32</f>
        <v>95</v>
      </c>
      <c r="AD16" s="20">
        <f>[12]Maio!$F$33</f>
        <v>96</v>
      </c>
      <c r="AE16" s="20">
        <f>[12]Maio!$F$34</f>
        <v>90</v>
      </c>
      <c r="AF16" s="20">
        <f>[12]Maio!$F$35</f>
        <v>91</v>
      </c>
      <c r="AG16" s="47">
        <f t="shared" si="4"/>
        <v>98</v>
      </c>
      <c r="AH16" s="49">
        <f t="shared" si="1"/>
        <v>90.806451612903231</v>
      </c>
    </row>
    <row r="17" spans="1:34" ht="17.100000000000001" customHeight="1" x14ac:dyDescent="0.2">
      <c r="A17" s="16" t="s">
        <v>8</v>
      </c>
      <c r="B17" s="20">
        <f>[13]Maio!$F$5</f>
        <v>93</v>
      </c>
      <c r="C17" s="20">
        <f>[13]Maio!$F$6</f>
        <v>87</v>
      </c>
      <c r="D17" s="20">
        <f>[13]Maio!$F$7</f>
        <v>87</v>
      </c>
      <c r="E17" s="20">
        <f>[13]Maio!$F$8</f>
        <v>94</v>
      </c>
      <c r="F17" s="20">
        <f>[13]Maio!$F$9</f>
        <v>96</v>
      </c>
      <c r="G17" s="20">
        <f>[13]Maio!$F$10</f>
        <v>95</v>
      </c>
      <c r="H17" s="20">
        <f>[13]Maio!$F$11</f>
        <v>84</v>
      </c>
      <c r="I17" s="20">
        <f>[13]Maio!$F$12</f>
        <v>98</v>
      </c>
      <c r="J17" s="20">
        <f>[13]Maio!$F$13</f>
        <v>92</v>
      </c>
      <c r="K17" s="20">
        <f>[13]Maio!$F$14</f>
        <v>84</v>
      </c>
      <c r="L17" s="20">
        <f>[13]Maio!$F$15</f>
        <v>88</v>
      </c>
      <c r="M17" s="20">
        <f>[13]Maio!$F$16</f>
        <v>95</v>
      </c>
      <c r="N17" s="20">
        <f>[13]Maio!$F$17</f>
        <v>95</v>
      </c>
      <c r="O17" s="20">
        <f>[13]Maio!$F$18</f>
        <v>96</v>
      </c>
      <c r="P17" s="20">
        <f>[13]Maio!$F$19</f>
        <v>95</v>
      </c>
      <c r="Q17" s="20">
        <f>[13]Maio!$F$20</f>
        <v>96</v>
      </c>
      <c r="R17" s="20">
        <f>[13]Maio!$F$21</f>
        <v>95</v>
      </c>
      <c r="S17" s="20">
        <f>[13]Maio!$F$22</f>
        <v>97</v>
      </c>
      <c r="T17" s="20">
        <f>[13]Maio!$F$23</f>
        <v>92</v>
      </c>
      <c r="U17" s="20">
        <f>[13]Maio!$F$24</f>
        <v>96</v>
      </c>
      <c r="V17" s="20">
        <f>[13]Maio!$F$25</f>
        <v>97</v>
      </c>
      <c r="W17" s="20">
        <f>[13]Maio!$F$26</f>
        <v>96</v>
      </c>
      <c r="X17" s="20">
        <f>[13]Maio!$F$27</f>
        <v>96</v>
      </c>
      <c r="Y17" s="20">
        <f>[13]Maio!$F$28</f>
        <v>97</v>
      </c>
      <c r="Z17" s="20">
        <f>[13]Maio!$F$29</f>
        <v>97</v>
      </c>
      <c r="AA17" s="20">
        <f>[13]Maio!$F$30</f>
        <v>97</v>
      </c>
      <c r="AB17" s="20">
        <f>[13]Maio!$F$31</f>
        <v>94</v>
      </c>
      <c r="AC17" s="20">
        <f>[13]Maio!$F$32</f>
        <v>96</v>
      </c>
      <c r="AD17" s="20">
        <f>[13]Maio!$F$33</f>
        <v>96</v>
      </c>
      <c r="AE17" s="20">
        <f>[13]Maio!$F$34</f>
        <v>96</v>
      </c>
      <c r="AF17" s="20">
        <f>[13]Maio!$F$35</f>
        <v>95</v>
      </c>
      <c r="AG17" s="47">
        <f>MAX(B17:AF17)</f>
        <v>98</v>
      </c>
      <c r="AH17" s="49">
        <f>AVERAGE(B17:AF17)</f>
        <v>93.935483870967744</v>
      </c>
    </row>
    <row r="18" spans="1:34" ht="17.100000000000001" customHeight="1" x14ac:dyDescent="0.2">
      <c r="A18" s="16" t="s">
        <v>9</v>
      </c>
      <c r="B18" s="20">
        <f>[14]Maio!$F$5</f>
        <v>75</v>
      </c>
      <c r="C18" s="20">
        <f>[14]Maio!$F$6</f>
        <v>82</v>
      </c>
      <c r="D18" s="20">
        <f>[14]Maio!$F$7</f>
        <v>88</v>
      </c>
      <c r="E18" s="20">
        <f>[14]Maio!$F$8</f>
        <v>84</v>
      </c>
      <c r="F18" s="20">
        <f>[14]Maio!$F$9</f>
        <v>93</v>
      </c>
      <c r="G18" s="20">
        <f>[14]Maio!$F$10</f>
        <v>94</v>
      </c>
      <c r="H18" s="20">
        <f>[14]Maio!$F$11</f>
        <v>72</v>
      </c>
      <c r="I18" s="20">
        <f>[14]Maio!$F$12</f>
        <v>85</v>
      </c>
      <c r="J18" s="20">
        <f>[14]Maio!$F$13</f>
        <v>75</v>
      </c>
      <c r="K18" s="20">
        <f>[14]Maio!$F$14</f>
        <v>70</v>
      </c>
      <c r="L18" s="20">
        <f>[14]Maio!$F$15</f>
        <v>64</v>
      </c>
      <c r="M18" s="20">
        <f>[14]Maio!$F$16</f>
        <v>86</v>
      </c>
      <c r="N18" s="20">
        <f>[14]Maio!$F$17</f>
        <v>94</v>
      </c>
      <c r="O18" s="20">
        <f>[14]Maio!$F$18</f>
        <v>93</v>
      </c>
      <c r="P18" s="20">
        <f>[14]Maio!$F$19</f>
        <v>94</v>
      </c>
      <c r="Q18" s="20">
        <f>[14]Maio!$F$20</f>
        <v>91</v>
      </c>
      <c r="R18" s="20">
        <f>[14]Maio!$F$21</f>
        <v>91</v>
      </c>
      <c r="S18" s="20">
        <f>[14]Maio!$F$22</f>
        <v>90</v>
      </c>
      <c r="T18" s="20">
        <f>[14]Maio!$F$23</f>
        <v>88</v>
      </c>
      <c r="U18" s="20">
        <f>[14]Maio!$F$24</f>
        <v>92</v>
      </c>
      <c r="V18" s="20">
        <f>[14]Maio!$F$25</f>
        <v>94</v>
      </c>
      <c r="W18" s="20">
        <f>[14]Maio!$F$26</f>
        <v>96</v>
      </c>
      <c r="X18" s="20">
        <f>[14]Maio!$F$27</f>
        <v>95</v>
      </c>
      <c r="Y18" s="20">
        <f>[14]Maio!$F$28</f>
        <v>95</v>
      </c>
      <c r="Z18" s="20">
        <f>[14]Maio!$F$29</f>
        <v>98</v>
      </c>
      <c r="AA18" s="20">
        <f>[14]Maio!$F$30</f>
        <v>90</v>
      </c>
      <c r="AB18" s="20">
        <f>[14]Maio!$F$31</f>
        <v>95</v>
      </c>
      <c r="AC18" s="20">
        <f>[14]Maio!$F$32</f>
        <v>96</v>
      </c>
      <c r="AD18" s="20">
        <f>[14]Maio!$F$33</f>
        <v>97</v>
      </c>
      <c r="AE18" s="20">
        <f>[14]Maio!$F$34</f>
        <v>91</v>
      </c>
      <c r="AF18" s="20">
        <f>[14]Maio!$F$35</f>
        <v>77</v>
      </c>
      <c r="AG18" s="47">
        <f t="shared" ref="AG18:AG29" si="7">MAX(B18:AF18)</f>
        <v>98</v>
      </c>
      <c r="AH18" s="49">
        <f t="shared" ref="AH18:AH30" si="8">AVERAGE(B18:AF18)</f>
        <v>87.903225806451616</v>
      </c>
    </row>
    <row r="19" spans="1:34" ht="17.100000000000001" customHeight="1" x14ac:dyDescent="0.2">
      <c r="A19" s="16" t="s">
        <v>50</v>
      </c>
      <c r="B19" s="20">
        <f>[15]Maio!$F$5</f>
        <v>96</v>
      </c>
      <c r="C19" s="20">
        <f>[15]Maio!$F$6</f>
        <v>95</v>
      </c>
      <c r="D19" s="20">
        <f>[15]Maio!$F$7</f>
        <v>94</v>
      </c>
      <c r="E19" s="20">
        <f>[15]Maio!$F$8</f>
        <v>92</v>
      </c>
      <c r="F19" s="20">
        <f>[15]Maio!$F$9</f>
        <v>96</v>
      </c>
      <c r="G19" s="20">
        <f>[15]Maio!$F$10</f>
        <v>97</v>
      </c>
      <c r="H19" s="20">
        <f>[15]Maio!$F$11</f>
        <v>96</v>
      </c>
      <c r="I19" s="20">
        <f>[15]Maio!$F$12</f>
        <v>94</v>
      </c>
      <c r="J19" s="20">
        <f>[15]Maio!$F$13</f>
        <v>95</v>
      </c>
      <c r="K19" s="20">
        <f>[15]Maio!$F$14</f>
        <v>95</v>
      </c>
      <c r="L19" s="20">
        <f>[15]Maio!$F$15</f>
        <v>89</v>
      </c>
      <c r="M19" s="20">
        <f>[15]Maio!$F$16</f>
        <v>93</v>
      </c>
      <c r="N19" s="20">
        <f>[15]Maio!$F$17</f>
        <v>93</v>
      </c>
      <c r="O19" s="20">
        <f>[15]Maio!$F$18</f>
        <v>92</v>
      </c>
      <c r="P19" s="20">
        <f>[15]Maio!$F$19</f>
        <v>90</v>
      </c>
      <c r="Q19" s="20">
        <f>[15]Maio!$F$20</f>
        <v>95</v>
      </c>
      <c r="R19" s="20">
        <f>[15]Maio!$F$21</f>
        <v>93</v>
      </c>
      <c r="S19" s="20">
        <f>[15]Maio!$F$22</f>
        <v>95</v>
      </c>
      <c r="T19" s="20">
        <f>[15]Maio!$F$23</f>
        <v>95</v>
      </c>
      <c r="U19" s="20">
        <f>[15]Maio!$F$24</f>
        <v>96</v>
      </c>
      <c r="V19" s="20">
        <f>[15]Maio!$F$25</f>
        <v>95</v>
      </c>
      <c r="W19" s="20">
        <f>[15]Maio!$F$26</f>
        <v>96</v>
      </c>
      <c r="X19" s="20">
        <f>[15]Maio!$F$27</f>
        <v>94</v>
      </c>
      <c r="Y19" s="20">
        <f>[15]Maio!$F$28</f>
        <v>93</v>
      </c>
      <c r="Z19" s="20">
        <f>[15]Maio!$F$29</f>
        <v>92</v>
      </c>
      <c r="AA19" s="20">
        <f>[15]Maio!$F$30</f>
        <v>95</v>
      </c>
      <c r="AB19" s="20">
        <f>[15]Maio!$F$31</f>
        <v>91</v>
      </c>
      <c r="AC19" s="20">
        <f>[15]Maio!$F$32</f>
        <v>85</v>
      </c>
      <c r="AD19" s="20">
        <f>[15]Maio!$F$33</f>
        <v>88</v>
      </c>
      <c r="AE19" s="20">
        <f>[15]Maio!$F$34</f>
        <v>89</v>
      </c>
      <c r="AF19" s="20">
        <f>[15]Maio!$F$35</f>
        <v>95</v>
      </c>
      <c r="AG19" s="47">
        <f t="shared" ref="AG19" si="9">MAX(B19:AF19)</f>
        <v>97</v>
      </c>
      <c r="AH19" s="49">
        <f t="shared" ref="AH19" si="10">AVERAGE(B19:AF19)</f>
        <v>93.354838709677423</v>
      </c>
    </row>
    <row r="20" spans="1:34" ht="17.100000000000001" customHeight="1" x14ac:dyDescent="0.2">
      <c r="A20" s="16" t="s">
        <v>10</v>
      </c>
      <c r="B20" s="20">
        <f>[16]Maio!$F$5</f>
        <v>92</v>
      </c>
      <c r="C20" s="20">
        <f>[16]Maio!$F$6</f>
        <v>91</v>
      </c>
      <c r="D20" s="20">
        <f>[16]Maio!$F$7</f>
        <v>86</v>
      </c>
      <c r="E20" s="20">
        <f>[16]Maio!$F$8</f>
        <v>95</v>
      </c>
      <c r="F20" s="20">
        <f>[16]Maio!$F$9</f>
        <v>96</v>
      </c>
      <c r="G20" s="20">
        <f>[16]Maio!$F$10</f>
        <v>95</v>
      </c>
      <c r="H20" s="20">
        <f>[16]Maio!$F$11</f>
        <v>94</v>
      </c>
      <c r="I20" s="20">
        <f>[16]Maio!$F$12</f>
        <v>96</v>
      </c>
      <c r="J20" s="20">
        <f>[16]Maio!$F$13</f>
        <v>95</v>
      </c>
      <c r="K20" s="20">
        <f>[16]Maio!$F$14</f>
        <v>79</v>
      </c>
      <c r="L20" s="20">
        <f>[16]Maio!$F$15</f>
        <v>92</v>
      </c>
      <c r="M20" s="20">
        <f>[16]Maio!$F$16</f>
        <v>93</v>
      </c>
      <c r="N20" s="20">
        <f>[16]Maio!$F$17</f>
        <v>95</v>
      </c>
      <c r="O20" s="20">
        <f>[16]Maio!$F$18</f>
        <v>96</v>
      </c>
      <c r="P20" s="20">
        <f>[16]Maio!$F$19</f>
        <v>93</v>
      </c>
      <c r="Q20" s="20">
        <f>[16]Maio!$F$20</f>
        <v>94</v>
      </c>
      <c r="R20" s="20">
        <f>[16]Maio!$F$21</f>
        <v>89</v>
      </c>
      <c r="S20" s="20">
        <f>[16]Maio!$F$22</f>
        <v>96</v>
      </c>
      <c r="T20" s="20">
        <f>[16]Maio!$F$23</f>
        <v>94</v>
      </c>
      <c r="U20" s="20">
        <f>[16]Maio!$F$24</f>
        <v>96</v>
      </c>
      <c r="V20" s="20">
        <f>[16]Maio!$F$25</f>
        <v>95</v>
      </c>
      <c r="W20" s="20">
        <f>[16]Maio!$F$26</f>
        <v>96</v>
      </c>
      <c r="X20" s="20">
        <f>[16]Maio!$F$27</f>
        <v>91</v>
      </c>
      <c r="Y20" s="20">
        <f>[16]Maio!$F$28</f>
        <v>95</v>
      </c>
      <c r="Z20" s="20">
        <f>[16]Maio!$F$29</f>
        <v>95</v>
      </c>
      <c r="AA20" s="20">
        <f>[16]Maio!$F$30</f>
        <v>96</v>
      </c>
      <c r="AB20" s="20">
        <f>[16]Maio!$F$31</f>
        <v>92</v>
      </c>
      <c r="AC20" s="20">
        <f>[16]Maio!$F$32</f>
        <v>89</v>
      </c>
      <c r="AD20" s="20">
        <f>[16]Maio!$F$33</f>
        <v>94</v>
      </c>
      <c r="AE20" s="20">
        <f>[16]Maio!$F$34</f>
        <v>91</v>
      </c>
      <c r="AF20" s="20">
        <f>[16]Maio!$F$35</f>
        <v>92</v>
      </c>
      <c r="AG20" s="47">
        <f t="shared" si="7"/>
        <v>96</v>
      </c>
      <c r="AH20" s="49">
        <f t="shared" si="8"/>
        <v>93</v>
      </c>
    </row>
    <row r="21" spans="1:34" ht="17.100000000000001" customHeight="1" x14ac:dyDescent="0.2">
      <c r="A21" s="16" t="s">
        <v>11</v>
      </c>
      <c r="B21" s="20">
        <f>[17]Maio!$F$5</f>
        <v>100</v>
      </c>
      <c r="C21" s="20">
        <f>[17]Maio!$F$6</f>
        <v>100</v>
      </c>
      <c r="D21" s="20">
        <f>[17]Maio!$F$7</f>
        <v>100</v>
      </c>
      <c r="E21" s="20">
        <f>[17]Maio!$F$8</f>
        <v>100</v>
      </c>
      <c r="F21" s="20">
        <f>[17]Maio!$F$9</f>
        <v>100</v>
      </c>
      <c r="G21" s="20">
        <f>[17]Maio!$F$10</f>
        <v>100</v>
      </c>
      <c r="H21" s="20">
        <f>[17]Maio!$F$11</f>
        <v>100</v>
      </c>
      <c r="I21" s="20">
        <f>[17]Maio!$F$12</f>
        <v>100</v>
      </c>
      <c r="J21" s="20">
        <f>[17]Maio!$F$13</f>
        <v>100</v>
      </c>
      <c r="K21" s="20">
        <f>[17]Maio!$F$14</f>
        <v>100</v>
      </c>
      <c r="L21" s="20">
        <f>[17]Maio!$F$15</f>
        <v>100</v>
      </c>
      <c r="M21" s="20">
        <f>[17]Maio!$F$16</f>
        <v>100</v>
      </c>
      <c r="N21" s="20">
        <f>[17]Maio!$F$17</f>
        <v>100</v>
      </c>
      <c r="O21" s="20">
        <f>[17]Maio!$F$18</f>
        <v>100</v>
      </c>
      <c r="P21" s="20">
        <f>[17]Maio!$F$19</f>
        <v>100</v>
      </c>
      <c r="Q21" s="20">
        <f>[17]Maio!$F$20</f>
        <v>100</v>
      </c>
      <c r="R21" s="20">
        <f>[17]Maio!$F$21</f>
        <v>95</v>
      </c>
      <c r="S21" s="20">
        <f>[17]Maio!$F$22</f>
        <v>100</v>
      </c>
      <c r="T21" s="20">
        <f>[17]Maio!$F$23</f>
        <v>100</v>
      </c>
      <c r="U21" s="20">
        <f>[17]Maio!$F$24</f>
        <v>100</v>
      </c>
      <c r="V21" s="20">
        <f>[17]Maio!$F$25</f>
        <v>100</v>
      </c>
      <c r="W21" s="20">
        <f>[17]Maio!$F$26</f>
        <v>100</v>
      </c>
      <c r="X21" s="20">
        <f>[17]Maio!$F$27</f>
        <v>100</v>
      </c>
      <c r="Y21" s="20">
        <f>[17]Maio!$F$28</f>
        <v>100</v>
      </c>
      <c r="Z21" s="20">
        <f>[17]Maio!$F$29</f>
        <v>100</v>
      </c>
      <c r="AA21" s="20">
        <f>[17]Maio!$F$30</f>
        <v>100</v>
      </c>
      <c r="AB21" s="20">
        <f>[17]Maio!$F$31</f>
        <v>100</v>
      </c>
      <c r="AC21" s="20">
        <f>[17]Maio!$F$32</f>
        <v>100</v>
      </c>
      <c r="AD21" s="20">
        <f>[17]Maio!$F$33</f>
        <v>100</v>
      </c>
      <c r="AE21" s="20">
        <f>[17]Maio!$F$34</f>
        <v>100</v>
      </c>
      <c r="AF21" s="20">
        <f>[17]Maio!$F$35</f>
        <v>100</v>
      </c>
      <c r="AG21" s="47">
        <f t="shared" si="7"/>
        <v>100</v>
      </c>
      <c r="AH21" s="49">
        <f t="shared" si="8"/>
        <v>99.838709677419359</v>
      </c>
    </row>
    <row r="22" spans="1:34" ht="17.100000000000001" customHeight="1" x14ac:dyDescent="0.2">
      <c r="A22" s="16" t="s">
        <v>12</v>
      </c>
      <c r="B22" s="20">
        <f>[18]Maio!$F$5</f>
        <v>93</v>
      </c>
      <c r="C22" s="20">
        <f>[18]Maio!$F$6</f>
        <v>95</v>
      </c>
      <c r="D22" s="20">
        <f>[18]Maio!$F$7</f>
        <v>95</v>
      </c>
      <c r="E22" s="20">
        <f>[18]Maio!$F$8</f>
        <v>95</v>
      </c>
      <c r="F22" s="20">
        <f>[18]Maio!$F$9</f>
        <v>96</v>
      </c>
      <c r="G22" s="20">
        <f>[18]Maio!$F$10</f>
        <v>97</v>
      </c>
      <c r="H22" s="20">
        <f>[18]Maio!$F$11</f>
        <v>94</v>
      </c>
      <c r="I22" s="20">
        <f>[18]Maio!$F$12</f>
        <v>93</v>
      </c>
      <c r="J22" s="20">
        <f>[18]Maio!$F$13</f>
        <v>96</v>
      </c>
      <c r="K22" s="20">
        <f>[18]Maio!$F$14</f>
        <v>95</v>
      </c>
      <c r="L22" s="20">
        <f>[18]Maio!$F$15</f>
        <v>95</v>
      </c>
      <c r="M22" s="20">
        <f>[18]Maio!$F$16</f>
        <v>95</v>
      </c>
      <c r="N22" s="20">
        <f>[18]Maio!$F$17</f>
        <v>95</v>
      </c>
      <c r="O22" s="20">
        <f>[18]Maio!$F$18</f>
        <v>95</v>
      </c>
      <c r="P22" s="20">
        <f>[18]Maio!$F$19</f>
        <v>95</v>
      </c>
      <c r="Q22" s="20">
        <f>[18]Maio!$F$20</f>
        <v>96</v>
      </c>
      <c r="R22" s="20">
        <f>[18]Maio!$F$21</f>
        <v>92</v>
      </c>
      <c r="S22" s="20">
        <f>[18]Maio!$F$22</f>
        <v>95</v>
      </c>
      <c r="T22" s="20">
        <f>[18]Maio!$F$23</f>
        <v>94</v>
      </c>
      <c r="U22" s="20">
        <f>[18]Maio!$F$24</f>
        <v>96</v>
      </c>
      <c r="V22" s="20">
        <f>[18]Maio!$F$25</f>
        <v>95</v>
      </c>
      <c r="W22" s="20">
        <f>[18]Maio!$F$26</f>
        <v>97</v>
      </c>
      <c r="X22" s="20">
        <f>[18]Maio!$F$27</f>
        <v>95</v>
      </c>
      <c r="Y22" s="20">
        <f>[18]Maio!$F$28</f>
        <v>94</v>
      </c>
      <c r="Z22" s="20">
        <f>[18]Maio!$F$29</f>
        <v>94</v>
      </c>
      <c r="AA22" s="20">
        <f>[18]Maio!$F$30</f>
        <v>94</v>
      </c>
      <c r="AB22" s="20">
        <f>[18]Maio!$F$31</f>
        <v>93</v>
      </c>
      <c r="AC22" s="20">
        <f>[18]Maio!$F$32</f>
        <v>94</v>
      </c>
      <c r="AD22" s="20">
        <f>[18]Maio!$F$33</f>
        <v>91</v>
      </c>
      <c r="AE22" s="20">
        <f>[18]Maio!$F$34</f>
        <v>96</v>
      </c>
      <c r="AF22" s="20">
        <f>[18]Maio!$F$35</f>
        <v>87</v>
      </c>
      <c r="AG22" s="47">
        <f t="shared" si="7"/>
        <v>97</v>
      </c>
      <c r="AH22" s="49">
        <f t="shared" si="8"/>
        <v>94.41935483870968</v>
      </c>
    </row>
    <row r="23" spans="1:34" ht="17.100000000000001" customHeight="1" x14ac:dyDescent="0.2">
      <c r="A23" s="16" t="s">
        <v>13</v>
      </c>
      <c r="B23" s="20">
        <f>[19]Maio!$F$5</f>
        <v>97</v>
      </c>
      <c r="C23" s="20">
        <f>[19]Maio!$F$6</f>
        <v>97</v>
      </c>
      <c r="D23" s="20">
        <f>[19]Maio!$F$7</f>
        <v>97</v>
      </c>
      <c r="E23" s="20">
        <f>[19]Maio!$F$8</f>
        <v>97</v>
      </c>
      <c r="F23" s="20">
        <f>[19]Maio!$F$9</f>
        <v>97</v>
      </c>
      <c r="G23" s="20">
        <f>[19]Maio!$F$10</f>
        <v>97</v>
      </c>
      <c r="H23" s="20">
        <f>[19]Maio!$F$11</f>
        <v>98</v>
      </c>
      <c r="I23" s="20">
        <f>[19]Maio!$F$12</f>
        <v>98</v>
      </c>
      <c r="J23" s="20">
        <f>[19]Maio!$F$13</f>
        <v>97</v>
      </c>
      <c r="K23" s="20">
        <f>[19]Maio!$F$14</f>
        <v>96</v>
      </c>
      <c r="L23" s="20">
        <f>[19]Maio!$F$15</f>
        <v>96</v>
      </c>
      <c r="M23" s="20">
        <f>[19]Maio!$F$16</f>
        <v>97</v>
      </c>
      <c r="N23" s="20">
        <f>[19]Maio!$F$17</f>
        <v>97</v>
      </c>
      <c r="O23" s="20">
        <f>[19]Maio!$F$18</f>
        <v>97</v>
      </c>
      <c r="P23" s="20">
        <f>[19]Maio!$F$19</f>
        <v>97</v>
      </c>
      <c r="Q23" s="20">
        <f>[19]Maio!$F$20</f>
        <v>96</v>
      </c>
      <c r="R23" s="20">
        <f>[19]Maio!$F$21</f>
        <v>98</v>
      </c>
      <c r="S23" s="20">
        <f>[19]Maio!$F$22</f>
        <v>96</v>
      </c>
      <c r="T23" s="20">
        <f>[19]Maio!$F$23</f>
        <v>97</v>
      </c>
      <c r="U23" s="20">
        <f>[19]Maio!$F$24</f>
        <v>97</v>
      </c>
      <c r="V23" s="20">
        <f>[19]Maio!$F$25</f>
        <v>97</v>
      </c>
      <c r="W23" s="20">
        <f>[19]Maio!$F$26</f>
        <v>97</v>
      </c>
      <c r="X23" s="20">
        <f>[19]Maio!$F$27</f>
        <v>95</v>
      </c>
      <c r="Y23" s="20">
        <f>[19]Maio!$F$28</f>
        <v>91</v>
      </c>
      <c r="Z23" s="20">
        <f>[19]Maio!$F$29</f>
        <v>96</v>
      </c>
      <c r="AA23" s="20">
        <f>[19]Maio!$F$30</f>
        <v>96</v>
      </c>
      <c r="AB23" s="20">
        <f>[19]Maio!$F$31</f>
        <v>96</v>
      </c>
      <c r="AC23" s="20">
        <f>[19]Maio!$F$32</f>
        <v>94</v>
      </c>
      <c r="AD23" s="20">
        <f>[19]Maio!$F$33</f>
        <v>88</v>
      </c>
      <c r="AE23" s="20">
        <f>[19]Maio!$F$34</f>
        <v>96</v>
      </c>
      <c r="AF23" s="20">
        <f>[19]Maio!$F$35</f>
        <v>94</v>
      </c>
      <c r="AG23" s="47">
        <f t="shared" si="7"/>
        <v>98</v>
      </c>
      <c r="AH23" s="49">
        <f t="shared" si="8"/>
        <v>96.096774193548384</v>
      </c>
    </row>
    <row r="24" spans="1:34" ht="17.100000000000001" customHeight="1" x14ac:dyDescent="0.2">
      <c r="A24" s="16" t="s">
        <v>14</v>
      </c>
      <c r="B24" s="20">
        <f>[20]Maio!$F$5</f>
        <v>96</v>
      </c>
      <c r="C24" s="20">
        <f>[20]Maio!$F$6</f>
        <v>95</v>
      </c>
      <c r="D24" s="20">
        <f>[20]Maio!$F$7</f>
        <v>94</v>
      </c>
      <c r="E24" s="20">
        <f>[20]Maio!$F$8</f>
        <v>92</v>
      </c>
      <c r="F24" s="20">
        <f>[20]Maio!$F$9</f>
        <v>94</v>
      </c>
      <c r="G24" s="20">
        <f>[20]Maio!$F$10</f>
        <v>94</v>
      </c>
      <c r="H24" s="20">
        <f>[20]Maio!$F$11</f>
        <v>95</v>
      </c>
      <c r="I24" s="20">
        <f>[20]Maio!$F$12</f>
        <v>94</v>
      </c>
      <c r="J24" s="20">
        <f>[20]Maio!$F$13</f>
        <v>95</v>
      </c>
      <c r="K24" s="20">
        <f>[20]Maio!$F$14</f>
        <v>96</v>
      </c>
      <c r="L24" s="20">
        <f>[20]Maio!$F$15</f>
        <v>93</v>
      </c>
      <c r="M24" s="20">
        <f>[20]Maio!$F$16</f>
        <v>95</v>
      </c>
      <c r="N24" s="20">
        <f>[20]Maio!$F$17</f>
        <v>96</v>
      </c>
      <c r="O24" s="20">
        <f>[20]Maio!$F$18</f>
        <v>91</v>
      </c>
      <c r="P24" s="20">
        <f>[20]Maio!$F$19</f>
        <v>91</v>
      </c>
      <c r="Q24" s="20">
        <f>[20]Maio!$F$20</f>
        <v>91</v>
      </c>
      <c r="R24" s="20">
        <f>[20]Maio!$F$21</f>
        <v>95</v>
      </c>
      <c r="S24" s="20">
        <f>[20]Maio!$F$22</f>
        <v>93</v>
      </c>
      <c r="T24" s="20">
        <f>[20]Maio!$F$23</f>
        <v>89</v>
      </c>
      <c r="U24" s="20">
        <f>[20]Maio!$F$24</f>
        <v>93</v>
      </c>
      <c r="V24" s="20">
        <f>[20]Maio!$F$25</f>
        <v>95</v>
      </c>
      <c r="W24" s="20">
        <f>[20]Maio!$F$26</f>
        <v>94</v>
      </c>
      <c r="X24" s="20">
        <f>[20]Maio!$F$27</f>
        <v>93</v>
      </c>
      <c r="Y24" s="20">
        <f>[20]Maio!$F$28</f>
        <v>94</v>
      </c>
      <c r="Z24" s="20">
        <f>[20]Maio!$F$29</f>
        <v>95</v>
      </c>
      <c r="AA24" s="20">
        <f>[20]Maio!$F$30</f>
        <v>95</v>
      </c>
      <c r="AB24" s="20">
        <f>[20]Maio!$F$31</f>
        <v>94</v>
      </c>
      <c r="AC24" s="20">
        <f>[20]Maio!$F$32</f>
        <v>94</v>
      </c>
      <c r="AD24" s="20">
        <f>[20]Maio!$F$33</f>
        <v>95</v>
      </c>
      <c r="AE24" s="20">
        <f>[20]Maio!$F$34</f>
        <v>94</v>
      </c>
      <c r="AF24" s="20">
        <f>[20]Maio!$F$35</f>
        <v>96</v>
      </c>
      <c r="AG24" s="47">
        <f t="shared" si="7"/>
        <v>96</v>
      </c>
      <c r="AH24" s="49">
        <f t="shared" si="8"/>
        <v>93.903225806451616</v>
      </c>
    </row>
    <row r="25" spans="1:34" ht="17.100000000000001" customHeight="1" x14ac:dyDescent="0.2">
      <c r="A25" s="16" t="s">
        <v>15</v>
      </c>
      <c r="B25" s="20">
        <f>[21]Maio!$F$5</f>
        <v>89</v>
      </c>
      <c r="C25" s="20">
        <f>[21]Maio!$F$6</f>
        <v>89</v>
      </c>
      <c r="D25" s="20">
        <f>[21]Maio!$F$7</f>
        <v>87</v>
      </c>
      <c r="E25" s="20">
        <f>[21]Maio!$F$8</f>
        <v>89</v>
      </c>
      <c r="F25" s="20">
        <f>[21]Maio!$F$9</f>
        <v>99</v>
      </c>
      <c r="G25" s="20">
        <f>[21]Maio!$F$10</f>
        <v>98</v>
      </c>
      <c r="H25" s="20">
        <f>[21]Maio!$F$11</f>
        <v>73</v>
      </c>
      <c r="I25" s="20">
        <f>[21]Maio!$F$12</f>
        <v>86</v>
      </c>
      <c r="J25" s="20">
        <f>[21]Maio!$F$13</f>
        <v>88</v>
      </c>
      <c r="K25" s="20">
        <f>[21]Maio!$F$14</f>
        <v>81</v>
      </c>
      <c r="L25" s="20">
        <f>[21]Maio!$F$15</f>
        <v>71</v>
      </c>
      <c r="M25" s="20">
        <f>[21]Maio!$F$16</f>
        <v>86</v>
      </c>
      <c r="N25" s="20">
        <f>[21]Maio!$F$17</f>
        <v>97</v>
      </c>
      <c r="O25" s="20">
        <f>[21]Maio!$F$18</f>
        <v>99</v>
      </c>
      <c r="P25" s="20">
        <f>[21]Maio!$F$19</f>
        <v>95</v>
      </c>
      <c r="Q25" s="20">
        <f>[21]Maio!$F$20</f>
        <v>100</v>
      </c>
      <c r="R25" s="20">
        <f>[21]Maio!$F$21</f>
        <v>100</v>
      </c>
      <c r="S25" s="20">
        <f>[21]Maio!$F$22</f>
        <v>99</v>
      </c>
      <c r="T25" s="20">
        <f>[21]Maio!$F$23</f>
        <v>96</v>
      </c>
      <c r="U25" s="20">
        <f>[21]Maio!$F$24</f>
        <v>100</v>
      </c>
      <c r="V25" s="20">
        <f>[21]Maio!$F$25</f>
        <v>99</v>
      </c>
      <c r="W25" s="20">
        <f>[21]Maio!$F$26</f>
        <v>100</v>
      </c>
      <c r="X25" s="20">
        <f>[21]Maio!$F$27</f>
        <v>100</v>
      </c>
      <c r="Y25" s="20">
        <f>[21]Maio!$F$28</f>
        <v>100</v>
      </c>
      <c r="Z25" s="20">
        <f>[21]Maio!$F$29</f>
        <v>100</v>
      </c>
      <c r="AA25" s="20">
        <f>[21]Maio!$F$30</f>
        <v>98</v>
      </c>
      <c r="AB25" s="20">
        <f>[21]Maio!$F$31</f>
        <v>91</v>
      </c>
      <c r="AC25" s="20">
        <f>[21]Maio!$F$32</f>
        <v>87</v>
      </c>
      <c r="AD25" s="20">
        <f>[21]Maio!$F$33</f>
        <v>89</v>
      </c>
      <c r="AE25" s="20">
        <f>[21]Maio!$F$34</f>
        <v>93</v>
      </c>
      <c r="AF25" s="20">
        <f>[21]Maio!$F$35</f>
        <v>85</v>
      </c>
      <c r="AG25" s="47">
        <f t="shared" si="7"/>
        <v>100</v>
      </c>
      <c r="AH25" s="49">
        <f t="shared" si="8"/>
        <v>92.387096774193552</v>
      </c>
    </row>
    <row r="26" spans="1:34" ht="17.100000000000001" customHeight="1" x14ac:dyDescent="0.2">
      <c r="A26" s="16" t="s">
        <v>16</v>
      </c>
      <c r="B26" s="20">
        <f>[22]Maio!$F$5</f>
        <v>92</v>
      </c>
      <c r="C26" s="20">
        <f>[22]Maio!$F$6</f>
        <v>87</v>
      </c>
      <c r="D26" s="20">
        <f>[22]Maio!$F$7</f>
        <v>86</v>
      </c>
      <c r="E26" s="20">
        <f>[22]Maio!$F$8</f>
        <v>75</v>
      </c>
      <c r="F26" s="20">
        <f>[22]Maio!$F$9</f>
        <v>95</v>
      </c>
      <c r="G26" s="20">
        <f>[22]Maio!$F$10</f>
        <v>96</v>
      </c>
      <c r="H26" s="20">
        <f>[22]Maio!$F$11</f>
        <v>94</v>
      </c>
      <c r="I26" s="20">
        <f>[22]Maio!$F$12</f>
        <v>96</v>
      </c>
      <c r="J26" s="20">
        <f>[22]Maio!$F$13</f>
        <v>95</v>
      </c>
      <c r="K26" s="20">
        <f>[22]Maio!$F$14</f>
        <v>90</v>
      </c>
      <c r="L26" s="20">
        <f>[22]Maio!$F$15</f>
        <v>78</v>
      </c>
      <c r="M26" s="20">
        <f>[22]Maio!$F$16</f>
        <v>91</v>
      </c>
      <c r="N26" s="20">
        <f>[22]Maio!$F$17</f>
        <v>95</v>
      </c>
      <c r="O26" s="20">
        <f>[22]Maio!$F$18</f>
        <v>95</v>
      </c>
      <c r="P26" s="20">
        <f>[22]Maio!$F$19</f>
        <v>86</v>
      </c>
      <c r="Q26" s="20">
        <f>[22]Maio!$F$20</f>
        <v>96</v>
      </c>
      <c r="R26" s="20">
        <f>[22]Maio!$F$21</f>
        <v>82</v>
      </c>
      <c r="S26" s="20">
        <f>[22]Maio!$F$22</f>
        <v>95</v>
      </c>
      <c r="T26" s="20">
        <f>[22]Maio!$F$23</f>
        <v>96</v>
      </c>
      <c r="U26" s="20">
        <f>[22]Maio!$F$24</f>
        <v>96</v>
      </c>
      <c r="V26" s="20">
        <f>[22]Maio!$F$25</f>
        <v>96</v>
      </c>
      <c r="W26" s="20">
        <f>[22]Maio!$F$26</f>
        <v>93</v>
      </c>
      <c r="X26" s="20">
        <f>[22]Maio!$F$27</f>
        <v>94</v>
      </c>
      <c r="Y26" s="20">
        <f>[22]Maio!$F$28</f>
        <v>86</v>
      </c>
      <c r="Z26" s="20">
        <f>[22]Maio!$F$29</f>
        <v>90</v>
      </c>
      <c r="AA26" s="20">
        <f>[22]Maio!$F$30</f>
        <v>96</v>
      </c>
      <c r="AB26" s="20">
        <f>[22]Maio!$F$31</f>
        <v>92</v>
      </c>
      <c r="AC26" s="20">
        <f>[22]Maio!$F$32</f>
        <v>86</v>
      </c>
      <c r="AD26" s="20">
        <f>[22]Maio!$F$33</f>
        <v>76</v>
      </c>
      <c r="AE26" s="20">
        <f>[22]Maio!$F$34</f>
        <v>89</v>
      </c>
      <c r="AF26" s="20">
        <f>[22]Maio!$F$35</f>
        <v>91</v>
      </c>
      <c r="AG26" s="47">
        <f t="shared" si="7"/>
        <v>96</v>
      </c>
      <c r="AH26" s="49">
        <f t="shared" si="8"/>
        <v>90.483870967741936</v>
      </c>
    </row>
    <row r="27" spans="1:34" ht="17.100000000000001" customHeight="1" x14ac:dyDescent="0.2">
      <c r="A27" s="16" t="s">
        <v>17</v>
      </c>
      <c r="B27" s="20">
        <f>[23]Maio!$F$5</f>
        <v>97</v>
      </c>
      <c r="C27" s="20">
        <f>[23]Maio!$F$6</f>
        <v>97</v>
      </c>
      <c r="D27" s="20">
        <f>[23]Maio!$F$7</f>
        <v>95</v>
      </c>
      <c r="E27" s="20">
        <f>[23]Maio!$F$8</f>
        <v>96</v>
      </c>
      <c r="F27" s="20">
        <f>[23]Maio!$F$9</f>
        <v>96</v>
      </c>
      <c r="G27" s="20">
        <f>[23]Maio!$F$10</f>
        <v>97</v>
      </c>
      <c r="H27" s="20">
        <f>[23]Maio!$F$11</f>
        <v>97</v>
      </c>
      <c r="I27" s="20">
        <f>[23]Maio!$F$12</f>
        <v>98</v>
      </c>
      <c r="J27" s="20">
        <f>[23]Maio!$F$13</f>
        <v>98</v>
      </c>
      <c r="K27" s="20">
        <f>[23]Maio!$F$14</f>
        <v>97</v>
      </c>
      <c r="L27" s="20">
        <f>[23]Maio!$F$15</f>
        <v>97</v>
      </c>
      <c r="M27" s="20">
        <f>[23]Maio!$F$16</f>
        <v>96</v>
      </c>
      <c r="N27" s="20">
        <f>[23]Maio!$F$17</f>
        <v>94</v>
      </c>
      <c r="O27" s="20">
        <f>[23]Maio!$F$18</f>
        <v>96</v>
      </c>
      <c r="P27" s="20">
        <f>[23]Maio!$F$19</f>
        <v>97</v>
      </c>
      <c r="Q27" s="20">
        <f>[23]Maio!$F$20</f>
        <v>93</v>
      </c>
      <c r="R27" s="20">
        <f>[23]Maio!$F$21</f>
        <v>97</v>
      </c>
      <c r="S27" s="20">
        <f>[23]Maio!$F$22</f>
        <v>97</v>
      </c>
      <c r="T27" s="20">
        <f>[23]Maio!$F$23</f>
        <v>96</v>
      </c>
      <c r="U27" s="20">
        <f>[23]Maio!$F$24</f>
        <v>97</v>
      </c>
      <c r="V27" s="20">
        <f>[23]Maio!$F$25</f>
        <v>97</v>
      </c>
      <c r="W27" s="20">
        <f>[23]Maio!$F$26</f>
        <v>95</v>
      </c>
      <c r="X27" s="20">
        <f>[23]Maio!$F$27</f>
        <v>96</v>
      </c>
      <c r="Y27" s="20">
        <f>[23]Maio!$F$28</f>
        <v>96</v>
      </c>
      <c r="Z27" s="20">
        <f>[23]Maio!$F$29</f>
        <v>96</v>
      </c>
      <c r="AA27" s="20">
        <f>[23]Maio!$F$30</f>
        <v>97</v>
      </c>
      <c r="AB27" s="20">
        <f>[23]Maio!$F$31</f>
        <v>95</v>
      </c>
      <c r="AC27" s="20">
        <f>[23]Maio!$F$32</f>
        <v>94</v>
      </c>
      <c r="AD27" s="20">
        <f>[23]Maio!$F$33</f>
        <v>94</v>
      </c>
      <c r="AE27" s="20">
        <f>[23]Maio!$F$34</f>
        <v>95</v>
      </c>
      <c r="AF27" s="20">
        <f>[23]Maio!$F$35</f>
        <v>97</v>
      </c>
      <c r="AG27" s="47">
        <f t="shared" si="7"/>
        <v>98</v>
      </c>
      <c r="AH27" s="49">
        <f t="shared" si="8"/>
        <v>96.129032258064512</v>
      </c>
    </row>
    <row r="28" spans="1:34" ht="17.100000000000001" customHeight="1" x14ac:dyDescent="0.2">
      <c r="A28" s="16" t="s">
        <v>18</v>
      </c>
      <c r="B28" s="20">
        <f>[24]Maio!$F$5</f>
        <v>91</v>
      </c>
      <c r="C28" s="20">
        <f>[24]Maio!$F$6</f>
        <v>91</v>
      </c>
      <c r="D28" s="20">
        <f>[24]Maio!$F$7</f>
        <v>93</v>
      </c>
      <c r="E28" s="20">
        <f>[24]Maio!$F$8</f>
        <v>94</v>
      </c>
      <c r="F28" s="20">
        <f>[24]Maio!$F$9</f>
        <v>96</v>
      </c>
      <c r="G28" s="20">
        <f>[24]Maio!$F$10</f>
        <v>97</v>
      </c>
      <c r="H28" s="20">
        <f>[24]Maio!$F$11</f>
        <v>92</v>
      </c>
      <c r="I28" s="20">
        <f>[24]Maio!$F$12</f>
        <v>89</v>
      </c>
      <c r="J28" s="20">
        <f>[24]Maio!$F$13</f>
        <v>90</v>
      </c>
      <c r="K28" s="20">
        <f>[24]Maio!$F$14</f>
        <v>89</v>
      </c>
      <c r="L28" s="20">
        <f>[24]Maio!$F$15</f>
        <v>89</v>
      </c>
      <c r="M28" s="20">
        <f>[24]Maio!$F$16</f>
        <v>86</v>
      </c>
      <c r="N28" s="20">
        <f>[24]Maio!$F$17</f>
        <v>94</v>
      </c>
      <c r="O28" s="20">
        <f>[24]Maio!$F$18</f>
        <v>93</v>
      </c>
      <c r="P28" s="20">
        <f>[24]Maio!$F$19</f>
        <v>93</v>
      </c>
      <c r="Q28" s="20">
        <f>[24]Maio!$F$20</f>
        <v>96</v>
      </c>
      <c r="R28" s="20">
        <f>[24]Maio!$F$21</f>
        <v>97</v>
      </c>
      <c r="S28" s="20">
        <f>[24]Maio!$F$22</f>
        <v>95</v>
      </c>
      <c r="T28" s="20">
        <f>[24]Maio!$F$23</f>
        <v>93</v>
      </c>
      <c r="U28" s="20">
        <f>[24]Maio!$F$24</f>
        <v>98</v>
      </c>
      <c r="V28" s="20">
        <f>[24]Maio!$F$25</f>
        <v>98</v>
      </c>
      <c r="W28" s="20">
        <f>[24]Maio!$F$26</f>
        <v>99</v>
      </c>
      <c r="X28" s="20">
        <f>[24]Maio!$F$27</f>
        <v>98</v>
      </c>
      <c r="Y28" s="20">
        <f>[24]Maio!$F$28</f>
        <v>97</v>
      </c>
      <c r="Z28" s="20">
        <f>[24]Maio!$F$29</f>
        <v>96</v>
      </c>
      <c r="AA28" s="20">
        <f>[24]Maio!$F$30</f>
        <v>91</v>
      </c>
      <c r="AB28" s="20">
        <f>[24]Maio!$F$31</f>
        <v>94</v>
      </c>
      <c r="AC28" s="20">
        <f>[24]Maio!$F$32</f>
        <v>91</v>
      </c>
      <c r="AD28" s="20">
        <f>[24]Maio!$F$33</f>
        <v>94</v>
      </c>
      <c r="AE28" s="20">
        <f>[24]Maio!$F$34</f>
        <v>96</v>
      </c>
      <c r="AF28" s="20">
        <f>[24]Maio!$F$35</f>
        <v>94</v>
      </c>
      <c r="AG28" s="47">
        <f t="shared" si="7"/>
        <v>99</v>
      </c>
      <c r="AH28" s="49">
        <f t="shared" si="8"/>
        <v>93.677419354838705</v>
      </c>
    </row>
    <row r="29" spans="1:34" ht="17.100000000000001" customHeight="1" x14ac:dyDescent="0.2">
      <c r="A29" s="16" t="s">
        <v>19</v>
      </c>
      <c r="B29" s="20">
        <f>[25]Maio!$F$5</f>
        <v>89</v>
      </c>
      <c r="C29" s="20">
        <f>[25]Maio!$F$6</f>
        <v>86</v>
      </c>
      <c r="D29" s="20">
        <f>[25]Maio!$F$7</f>
        <v>88</v>
      </c>
      <c r="E29" s="20">
        <f>[25]Maio!$F$8</f>
        <v>92</v>
      </c>
      <c r="F29" s="20">
        <f>[25]Maio!$F$9</f>
        <v>95</v>
      </c>
      <c r="G29" s="20">
        <f>[25]Maio!$F$10</f>
        <v>94</v>
      </c>
      <c r="H29" s="20">
        <f>[25]Maio!$F$11</f>
        <v>84</v>
      </c>
      <c r="I29" s="20">
        <f>[25]Maio!$F$12</f>
        <v>89</v>
      </c>
      <c r="J29" s="20">
        <f>[25]Maio!$F$13</f>
        <v>81</v>
      </c>
      <c r="K29" s="20">
        <f>[25]Maio!$F$14</f>
        <v>79</v>
      </c>
      <c r="L29" s="20">
        <f>[25]Maio!$F$15</f>
        <v>74</v>
      </c>
      <c r="M29" s="20">
        <f>[25]Maio!$F$16</f>
        <v>94</v>
      </c>
      <c r="N29" s="20">
        <f>[25]Maio!$F$17</f>
        <v>95</v>
      </c>
      <c r="O29" s="20">
        <f>[25]Maio!$F$18</f>
        <v>95</v>
      </c>
      <c r="P29" s="20">
        <f>[25]Maio!$F$19</f>
        <v>88</v>
      </c>
      <c r="Q29" s="20">
        <f>[25]Maio!$F$20</f>
        <v>95</v>
      </c>
      <c r="R29" s="20">
        <f>[25]Maio!$F$21</f>
        <v>90</v>
      </c>
      <c r="S29" s="20">
        <f>[25]Maio!$F$22</f>
        <v>95</v>
      </c>
      <c r="T29" s="20">
        <f>[25]Maio!$F$23</f>
        <v>90</v>
      </c>
      <c r="U29" s="20">
        <f>[25]Maio!$F$24</f>
        <v>94</v>
      </c>
      <c r="V29" s="20">
        <f>[25]Maio!$F$25</f>
        <v>99</v>
      </c>
      <c r="W29" s="20">
        <f>[25]Maio!$F$26</f>
        <v>98</v>
      </c>
      <c r="X29" s="20">
        <f>[25]Maio!$F$27</f>
        <v>94</v>
      </c>
      <c r="Y29" s="20">
        <f>[25]Maio!$F$28</f>
        <v>95</v>
      </c>
      <c r="Z29" s="20">
        <f>[25]Maio!$F$29</f>
        <v>95</v>
      </c>
      <c r="AA29" s="20">
        <f>[25]Maio!$F$30</f>
        <v>94</v>
      </c>
      <c r="AB29" s="20">
        <f>[25]Maio!$F$31</f>
        <v>92</v>
      </c>
      <c r="AC29" s="20">
        <f>[25]Maio!$F$32</f>
        <v>94</v>
      </c>
      <c r="AD29" s="20">
        <f>[25]Maio!$F$33</f>
        <v>95</v>
      </c>
      <c r="AE29" s="20">
        <f>[25]Maio!$F$34</f>
        <v>91</v>
      </c>
      <c r="AF29" s="20">
        <f>[25]Maio!$F$35</f>
        <v>82</v>
      </c>
      <c r="AG29" s="47">
        <f t="shared" si="7"/>
        <v>99</v>
      </c>
      <c r="AH29" s="49">
        <f>AVERAGE(B29:AF29)</f>
        <v>90.838709677419359</v>
      </c>
    </row>
    <row r="30" spans="1:34" ht="17.100000000000001" customHeight="1" x14ac:dyDescent="0.2">
      <c r="A30" s="16" t="s">
        <v>31</v>
      </c>
      <c r="B30" s="20">
        <f>[26]Maio!$F$5</f>
        <v>78</v>
      </c>
      <c r="C30" s="20">
        <f>[26]Maio!$F$6</f>
        <v>78</v>
      </c>
      <c r="D30" s="20">
        <f>[26]Maio!$F$7</f>
        <v>83</v>
      </c>
      <c r="E30" s="20">
        <f>[26]Maio!$F$8</f>
        <v>81</v>
      </c>
      <c r="F30" s="20">
        <f>[26]Maio!$F$9</f>
        <v>95</v>
      </c>
      <c r="G30" s="20">
        <f>[26]Maio!$F$10</f>
        <v>96</v>
      </c>
      <c r="H30" s="20">
        <f>[26]Maio!$F$11</f>
        <v>90</v>
      </c>
      <c r="I30" s="20">
        <f>[26]Maio!$F$12</f>
        <v>87</v>
      </c>
      <c r="J30" s="20">
        <f>[26]Maio!$F$13</f>
        <v>85</v>
      </c>
      <c r="K30" s="20">
        <f>[26]Maio!$F$14</f>
        <v>68</v>
      </c>
      <c r="L30" s="20">
        <f>[26]Maio!$F$15</f>
        <v>71</v>
      </c>
      <c r="M30" s="20">
        <f>[26]Maio!$F$16</f>
        <v>75</v>
      </c>
      <c r="N30" s="20">
        <f>[26]Maio!$F$17</f>
        <v>87</v>
      </c>
      <c r="O30" s="20">
        <f>[26]Maio!$F$18</f>
        <v>94</v>
      </c>
      <c r="P30" s="20">
        <f>[26]Maio!$F$19</f>
        <v>90</v>
      </c>
      <c r="Q30" s="20">
        <f>[26]Maio!$F$20</f>
        <v>94</v>
      </c>
      <c r="R30" s="20">
        <f>[26]Maio!$F$21</f>
        <v>95</v>
      </c>
      <c r="S30" s="20">
        <f>[26]Maio!$F$22</f>
        <v>95</v>
      </c>
      <c r="T30" s="20">
        <f>[26]Maio!$F$23</f>
        <v>92</v>
      </c>
      <c r="U30" s="20">
        <f>[26]Maio!$F$24</f>
        <v>93</v>
      </c>
      <c r="V30" s="20">
        <f>[26]Maio!$F$25</f>
        <v>96</v>
      </c>
      <c r="W30" s="20">
        <f>[26]Maio!$F$26</f>
        <v>96</v>
      </c>
      <c r="X30" s="20">
        <f>[26]Maio!$F$27</f>
        <v>95</v>
      </c>
      <c r="Y30" s="20">
        <f>[26]Maio!$F$28</f>
        <v>96</v>
      </c>
      <c r="Z30" s="20">
        <f>[26]Maio!$F$29</f>
        <v>94</v>
      </c>
      <c r="AA30" s="20">
        <f>[26]Maio!$F$30</f>
        <v>93</v>
      </c>
      <c r="AB30" s="20">
        <f>[26]Maio!$F$31</f>
        <v>94</v>
      </c>
      <c r="AC30" s="20">
        <f>[26]Maio!$F$32</f>
        <v>88</v>
      </c>
      <c r="AD30" s="20">
        <f>[26]Maio!$F$33</f>
        <v>87</v>
      </c>
      <c r="AE30" s="20">
        <f>[26]Maio!$F$34</f>
        <v>94</v>
      </c>
      <c r="AF30" s="20">
        <f>[26]Maio!$F$35</f>
        <v>91</v>
      </c>
      <c r="AG30" s="47">
        <f>MAX(B30:AF30)</f>
        <v>96</v>
      </c>
      <c r="AH30" s="49">
        <f t="shared" si="8"/>
        <v>88.741935483870961</v>
      </c>
    </row>
    <row r="31" spans="1:34" ht="17.100000000000001" customHeight="1" x14ac:dyDescent="0.2">
      <c r="A31" s="16" t="s">
        <v>52</v>
      </c>
      <c r="B31" s="20">
        <f>[27]Maio!$F$5</f>
        <v>84</v>
      </c>
      <c r="C31" s="20">
        <f>[27]Maio!$F$6</f>
        <v>88</v>
      </c>
      <c r="D31" s="20">
        <f>[27]Maio!$F$7</f>
        <v>82</v>
      </c>
      <c r="E31" s="20">
        <f>[27]Maio!$F$8</f>
        <v>84</v>
      </c>
      <c r="F31" s="20">
        <f>[27]Maio!$F$9</f>
        <v>86</v>
      </c>
      <c r="G31" s="20">
        <f>[27]Maio!$F$10</f>
        <v>97</v>
      </c>
      <c r="H31" s="20">
        <f>[27]Maio!$F$11</f>
        <v>93</v>
      </c>
      <c r="I31" s="20">
        <f>[27]Maio!$F$12</f>
        <v>84</v>
      </c>
      <c r="J31" s="20">
        <f>[27]Maio!$F$13</f>
        <v>77</v>
      </c>
      <c r="K31" s="20">
        <f>[27]Maio!$F$14</f>
        <v>65</v>
      </c>
      <c r="L31" s="20">
        <f>[27]Maio!$F$15</f>
        <v>71</v>
      </c>
      <c r="M31" s="20">
        <f>[27]Maio!$F$16</f>
        <v>85</v>
      </c>
      <c r="N31" s="20">
        <f>[27]Maio!$F$17</f>
        <v>77</v>
      </c>
      <c r="O31" s="20">
        <f>[27]Maio!$F$18</f>
        <v>78</v>
      </c>
      <c r="P31" s="20">
        <f>[27]Maio!$F$19</f>
        <v>83</v>
      </c>
      <c r="Q31" s="20">
        <f>[27]Maio!$F$20</f>
        <v>97</v>
      </c>
      <c r="R31" s="20">
        <f>[27]Maio!$F$21</f>
        <v>99</v>
      </c>
      <c r="S31" s="20">
        <f>[27]Maio!$F$22</f>
        <v>99</v>
      </c>
      <c r="T31" s="20">
        <f>[27]Maio!$F$23</f>
        <v>95</v>
      </c>
      <c r="U31" s="20">
        <f>[27]Maio!$F$24</f>
        <v>87</v>
      </c>
      <c r="V31" s="20">
        <f>[27]Maio!$F$25</f>
        <v>98</v>
      </c>
      <c r="W31" s="20">
        <f>[27]Maio!$F$26</f>
        <v>98</v>
      </c>
      <c r="X31" s="20">
        <f>[27]Maio!$F$27</f>
        <v>98</v>
      </c>
      <c r="Y31" s="20">
        <f>[27]Maio!$F$28</f>
        <v>98</v>
      </c>
      <c r="Z31" s="20">
        <f>[27]Maio!$F$29</f>
        <v>98</v>
      </c>
      <c r="AA31" s="20">
        <f>[27]Maio!$F$30</f>
        <v>89</v>
      </c>
      <c r="AB31" s="20">
        <f>[27]Maio!$F$31</f>
        <v>88</v>
      </c>
      <c r="AC31" s="20">
        <f>[27]Maio!$F$32</f>
        <v>87</v>
      </c>
      <c r="AD31" s="20">
        <f>[27]Maio!$F$33</f>
        <v>88</v>
      </c>
      <c r="AE31" s="20">
        <f>[27]Maio!$F$34</f>
        <v>95</v>
      </c>
      <c r="AF31" s="20">
        <f>[27]Maio!$F$35</f>
        <v>96</v>
      </c>
      <c r="AG31" s="47">
        <f>MAX(B31:AF31)</f>
        <v>99</v>
      </c>
      <c r="AH31" s="49">
        <f>AVERAGE(B31:AF31)</f>
        <v>88.516129032258064</v>
      </c>
    </row>
    <row r="32" spans="1:34" ht="17.100000000000001" customHeight="1" x14ac:dyDescent="0.2">
      <c r="A32" s="16" t="s">
        <v>20</v>
      </c>
      <c r="B32" s="20">
        <f>[28]Maio!$F$5</f>
        <v>90</v>
      </c>
      <c r="C32" s="20">
        <f>[28]Maio!$F$6</f>
        <v>88</v>
      </c>
      <c r="D32" s="20">
        <f>[28]Maio!$F$7</f>
        <v>87</v>
      </c>
      <c r="E32" s="20">
        <f>[28]Maio!$F$8</f>
        <v>92</v>
      </c>
      <c r="F32" s="20">
        <f>[28]Maio!$F$9</f>
        <v>86</v>
      </c>
      <c r="G32" s="20">
        <f>[28]Maio!$F$10</f>
        <v>90</v>
      </c>
      <c r="H32" s="20">
        <f>[28]Maio!$F$11</f>
        <v>74</v>
      </c>
      <c r="I32" s="20">
        <f>[28]Maio!$F$12</f>
        <v>86</v>
      </c>
      <c r="J32" s="20">
        <f>[28]Maio!$F$13</f>
        <v>85</v>
      </c>
      <c r="K32" s="20">
        <f>[28]Maio!$F$14</f>
        <v>86</v>
      </c>
      <c r="L32" s="20">
        <f>[28]Maio!$F$15</f>
        <v>86</v>
      </c>
      <c r="M32" s="20">
        <f>[28]Maio!$F$16</f>
        <v>91</v>
      </c>
      <c r="N32" s="20">
        <f>[28]Maio!$F$17</f>
        <v>84</v>
      </c>
      <c r="O32" s="20">
        <f>[28]Maio!$F$18</f>
        <v>87</v>
      </c>
      <c r="P32" s="20">
        <f>[28]Maio!$F$19</f>
        <v>88</v>
      </c>
      <c r="Q32" s="20">
        <f>[28]Maio!$F$20</f>
        <v>83</v>
      </c>
      <c r="R32" s="20">
        <f>[28]Maio!$F$21</f>
        <v>94</v>
      </c>
      <c r="S32" s="20">
        <f>[28]Maio!$F$22</f>
        <v>86</v>
      </c>
      <c r="T32" s="20">
        <f>[28]Maio!$F$23</f>
        <v>83</v>
      </c>
      <c r="U32" s="20">
        <f>[28]Maio!$F$24</f>
        <v>88</v>
      </c>
      <c r="V32" s="20">
        <f>[28]Maio!$F$25</f>
        <v>88</v>
      </c>
      <c r="W32" s="20">
        <f>[28]Maio!$F$26</f>
        <v>89</v>
      </c>
      <c r="X32" s="20">
        <f>[28]Maio!$F$27</f>
        <v>92</v>
      </c>
      <c r="Y32" s="20">
        <f>[28]Maio!$F$28</f>
        <v>93</v>
      </c>
      <c r="Z32" s="20">
        <f>[28]Maio!$F$29</f>
        <v>97</v>
      </c>
      <c r="AA32" s="20">
        <f>[28]Maio!$F$30</f>
        <v>88</v>
      </c>
      <c r="AB32" s="20">
        <f>[28]Maio!$F$31</f>
        <v>90</v>
      </c>
      <c r="AC32" s="20">
        <f>[28]Maio!$F$32</f>
        <v>93</v>
      </c>
      <c r="AD32" s="20">
        <f>[28]Maio!$F$33</f>
        <v>96</v>
      </c>
      <c r="AE32" s="20">
        <f>[28]Maio!$F$34</f>
        <v>94</v>
      </c>
      <c r="AF32" s="20">
        <f>[28]Maio!$F$35</f>
        <v>95</v>
      </c>
      <c r="AG32" s="47">
        <f>MAX(B32:AF32)</f>
        <v>97</v>
      </c>
      <c r="AH32" s="49">
        <f>AVERAGE(B32:AF32)</f>
        <v>88.677419354838705</v>
      </c>
    </row>
    <row r="33" spans="1:35" s="5" customFormat="1" ht="17.100000000000001" customHeight="1" x14ac:dyDescent="0.2">
      <c r="A33" s="38" t="s">
        <v>33</v>
      </c>
      <c r="B33" s="39">
        <f t="shared" ref="B33:AG33" si="11">MAX(B5:B32)</f>
        <v>100</v>
      </c>
      <c r="C33" s="39">
        <f t="shared" si="11"/>
        <v>100</v>
      </c>
      <c r="D33" s="39">
        <f t="shared" si="11"/>
        <v>100</v>
      </c>
      <c r="E33" s="39">
        <f t="shared" si="11"/>
        <v>100</v>
      </c>
      <c r="F33" s="39">
        <f t="shared" si="11"/>
        <v>100</v>
      </c>
      <c r="G33" s="39">
        <f t="shared" si="11"/>
        <v>100</v>
      </c>
      <c r="H33" s="39">
        <f t="shared" si="11"/>
        <v>100</v>
      </c>
      <c r="I33" s="39">
        <f t="shared" si="11"/>
        <v>100</v>
      </c>
      <c r="J33" s="39">
        <f t="shared" si="11"/>
        <v>100</v>
      </c>
      <c r="K33" s="39">
        <f t="shared" si="11"/>
        <v>100</v>
      </c>
      <c r="L33" s="39">
        <f t="shared" si="11"/>
        <v>100</v>
      </c>
      <c r="M33" s="39">
        <f t="shared" si="11"/>
        <v>100</v>
      </c>
      <c r="N33" s="39">
        <f t="shared" si="11"/>
        <v>100</v>
      </c>
      <c r="O33" s="39">
        <f t="shared" si="11"/>
        <v>100</v>
      </c>
      <c r="P33" s="39">
        <f t="shared" si="11"/>
        <v>100</v>
      </c>
      <c r="Q33" s="39">
        <f t="shared" si="11"/>
        <v>100</v>
      </c>
      <c r="R33" s="39">
        <f t="shared" si="11"/>
        <v>100</v>
      </c>
      <c r="S33" s="39">
        <f t="shared" si="11"/>
        <v>100</v>
      </c>
      <c r="T33" s="39">
        <f t="shared" si="11"/>
        <v>100</v>
      </c>
      <c r="U33" s="39">
        <f t="shared" si="11"/>
        <v>100</v>
      </c>
      <c r="V33" s="39">
        <f t="shared" si="11"/>
        <v>100</v>
      </c>
      <c r="W33" s="39">
        <f t="shared" si="11"/>
        <v>100</v>
      </c>
      <c r="X33" s="39">
        <f t="shared" si="11"/>
        <v>100</v>
      </c>
      <c r="Y33" s="39">
        <f t="shared" si="11"/>
        <v>100</v>
      </c>
      <c r="Z33" s="39">
        <f t="shared" si="11"/>
        <v>100</v>
      </c>
      <c r="AA33" s="39">
        <f t="shared" si="11"/>
        <v>100</v>
      </c>
      <c r="AB33" s="39">
        <f t="shared" si="11"/>
        <v>100</v>
      </c>
      <c r="AC33" s="39">
        <f t="shared" si="11"/>
        <v>100</v>
      </c>
      <c r="AD33" s="39">
        <f t="shared" si="11"/>
        <v>100</v>
      </c>
      <c r="AE33" s="39">
        <f t="shared" si="11"/>
        <v>100</v>
      </c>
      <c r="AF33" s="39">
        <f t="shared" si="11"/>
        <v>100</v>
      </c>
      <c r="AG33" s="47">
        <f t="shared" si="11"/>
        <v>100</v>
      </c>
      <c r="AH33" s="51">
        <f>AVERAGE(AH5:AH32)</f>
        <v>91.852534562211972</v>
      </c>
      <c r="AI33" s="8"/>
    </row>
    <row r="35" spans="1:35" x14ac:dyDescent="0.2">
      <c r="D35" s="31"/>
      <c r="E35" s="31" t="s">
        <v>55</v>
      </c>
      <c r="F35" s="31"/>
      <c r="G35" s="31"/>
      <c r="H35" s="31"/>
      <c r="N35" s="2" t="s">
        <v>56</v>
      </c>
      <c r="Y35" s="2" t="s">
        <v>58</v>
      </c>
    </row>
    <row r="36" spans="1:35" x14ac:dyDescent="0.2">
      <c r="K36" s="32"/>
      <c r="L36" s="32"/>
      <c r="M36" s="32"/>
      <c r="N36" s="32" t="s">
        <v>57</v>
      </c>
      <c r="O36" s="32"/>
      <c r="P36" s="32"/>
      <c r="W36" s="32"/>
      <c r="X36" s="32"/>
      <c r="Y36" s="32" t="s">
        <v>59</v>
      </c>
      <c r="Z36" s="32"/>
      <c r="AA36" s="32"/>
    </row>
    <row r="43" spans="1:35" x14ac:dyDescent="0.2">
      <c r="X43" s="2" t="s">
        <v>54</v>
      </c>
    </row>
    <row r="44" spans="1:35" x14ac:dyDescent="0.2">
      <c r="E44" s="2" t="s">
        <v>54</v>
      </c>
      <c r="L44" s="2" t="s">
        <v>54</v>
      </c>
    </row>
    <row r="49" spans="8:8" x14ac:dyDescent="0.2">
      <c r="H49" s="2" t="s">
        <v>54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A2:A4"/>
    <mergeCell ref="S3:S4"/>
    <mergeCell ref="J3:J4"/>
    <mergeCell ref="N3:N4"/>
    <mergeCell ref="L3:L4"/>
    <mergeCell ref="I3:I4"/>
    <mergeCell ref="Z3:Z4"/>
    <mergeCell ref="M3:M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zoomScale="90" zoomScaleNormal="90" workbookViewId="0">
      <selection activeCell="AK23" sqref="AK23"/>
    </sheetView>
  </sheetViews>
  <sheetFormatPr defaultRowHeight="12.75" x14ac:dyDescent="0.2"/>
  <cols>
    <col min="1" max="1" width="17.7109375" style="2" customWidth="1"/>
    <col min="2" max="14" width="5.42578125" style="2" customWidth="1"/>
    <col min="15" max="16" width="5.140625" style="2" customWidth="1"/>
    <col min="17" max="17" width="5" style="2" customWidth="1"/>
    <col min="18" max="19" width="5.42578125" style="2" customWidth="1"/>
    <col min="20" max="21" width="5.140625" style="2" customWidth="1"/>
    <col min="22" max="26" width="5" style="2" customWidth="1"/>
    <col min="27" max="29" width="5.140625" style="2" customWidth="1"/>
    <col min="30" max="30" width="5" style="2" customWidth="1"/>
    <col min="31" max="31" width="5.140625" style="2" customWidth="1"/>
    <col min="32" max="32" width="5" style="2" customWidth="1"/>
    <col min="33" max="33" width="6.7109375" style="6" customWidth="1"/>
    <col min="34" max="34" width="7" style="1" customWidth="1"/>
  </cols>
  <sheetData>
    <row r="1" spans="1:34" ht="20.100000000000001" customHeight="1" x14ac:dyDescent="0.2">
      <c r="A1" s="59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4" s="4" customFormat="1" ht="20.100000000000001" customHeight="1" x14ac:dyDescent="0.2">
      <c r="A2" s="60" t="s">
        <v>21</v>
      </c>
      <c r="B2" s="58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45" t="s">
        <v>43</v>
      </c>
      <c r="AH3" s="50" t="s">
        <v>40</v>
      </c>
    </row>
    <row r="4" spans="1:34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45" t="s">
        <v>39</v>
      </c>
      <c r="AH4" s="50" t="s">
        <v>39</v>
      </c>
    </row>
    <row r="5" spans="1:34" s="5" customFormat="1" ht="20.100000000000001" customHeight="1" x14ac:dyDescent="0.2">
      <c r="A5" s="16" t="s">
        <v>48</v>
      </c>
      <c r="B5" s="17">
        <f>[1]Maio!$G$5</f>
        <v>30</v>
      </c>
      <c r="C5" s="17">
        <f>[1]Maio!$G$6</f>
        <v>28</v>
      </c>
      <c r="D5" s="17">
        <f>[1]Maio!$G$7</f>
        <v>30</v>
      </c>
      <c r="E5" s="17">
        <f>[1]Maio!$G$8</f>
        <v>19</v>
      </c>
      <c r="F5" s="17">
        <f>[1]Maio!$G$9</f>
        <v>51</v>
      </c>
      <c r="G5" s="17">
        <f>[1]Maio!$G$10</f>
        <v>41</v>
      </c>
      <c r="H5" s="17">
        <f>[1]Maio!$G$11</f>
        <v>24</v>
      </c>
      <c r="I5" s="17">
        <f>[1]Maio!$G$12</f>
        <v>27</v>
      </c>
      <c r="J5" s="17">
        <f>[1]Maio!$G$13</f>
        <v>25</v>
      </c>
      <c r="K5" s="17">
        <f>[1]Maio!$G$14</f>
        <v>14</v>
      </c>
      <c r="L5" s="17">
        <f>[1]Maio!$G$15</f>
        <v>23</v>
      </c>
      <c r="M5" s="17">
        <f>[1]Maio!$G$16</f>
        <v>26</v>
      </c>
      <c r="N5" s="17">
        <f>[1]Maio!$G$17</f>
        <v>29</v>
      </c>
      <c r="O5" s="17">
        <f>[1]Maio!$G$18</f>
        <v>24</v>
      </c>
      <c r="P5" s="17">
        <f>[1]Maio!$G$19</f>
        <v>30</v>
      </c>
      <c r="Q5" s="17">
        <f>[1]Maio!$G$20</f>
        <v>57</v>
      </c>
      <c r="R5" s="17">
        <f>[1]Maio!$G$21</f>
        <v>59</v>
      </c>
      <c r="S5" s="17">
        <f>[1]Maio!$G$22</f>
        <v>45</v>
      </c>
      <c r="T5" s="17">
        <f>[1]Maio!$G$23</f>
        <v>34</v>
      </c>
      <c r="U5" s="17">
        <f>[1]Maio!$G$24</f>
        <v>33</v>
      </c>
      <c r="V5" s="17">
        <f>[1]Maio!$G$25</f>
        <v>34</v>
      </c>
      <c r="W5" s="17">
        <f>[1]Maio!$G$26</f>
        <v>34</v>
      </c>
      <c r="X5" s="17">
        <f>[1]Maio!$G$27</f>
        <v>43</v>
      </c>
      <c r="Y5" s="17">
        <f>[1]Maio!$G$28</f>
        <v>60</v>
      </c>
      <c r="Z5" s="17">
        <f>[1]Maio!$G$29</f>
        <v>46</v>
      </c>
      <c r="AA5" s="17">
        <f>[1]Maio!$G$30</f>
        <v>38</v>
      </c>
      <c r="AB5" s="17">
        <f>[1]Maio!$G$31</f>
        <v>39</v>
      </c>
      <c r="AC5" s="17">
        <f>[1]Maio!$G$32</f>
        <v>38</v>
      </c>
      <c r="AD5" s="17">
        <f>[1]Maio!$G$33</f>
        <v>39</v>
      </c>
      <c r="AE5" s="17">
        <f>[1]Maio!$G$34</f>
        <v>59</v>
      </c>
      <c r="AF5" s="17">
        <f>[1]Maio!$G$35</f>
        <v>56</v>
      </c>
      <c r="AG5" s="46">
        <f>MIN(B5:AF5)</f>
        <v>14</v>
      </c>
      <c r="AH5" s="51">
        <f>AVERAGE(B5:AF5)</f>
        <v>36.612903225806448</v>
      </c>
    </row>
    <row r="6" spans="1:34" ht="17.100000000000001" customHeight="1" x14ac:dyDescent="0.2">
      <c r="A6" s="16" t="s">
        <v>0</v>
      </c>
      <c r="B6" s="18">
        <f>[2]Maio!$G$5</f>
        <v>39</v>
      </c>
      <c r="C6" s="18">
        <f>[2]Maio!$G$6</f>
        <v>41</v>
      </c>
      <c r="D6" s="18">
        <f>[2]Maio!$G$7</f>
        <v>31</v>
      </c>
      <c r="E6" s="18">
        <f>[2]Maio!$G$8</f>
        <v>43</v>
      </c>
      <c r="F6" s="18">
        <f>[2]Maio!$G$9</f>
        <v>86</v>
      </c>
      <c r="G6" s="18">
        <f>[2]Maio!$G$10</f>
        <v>33</v>
      </c>
      <c r="H6" s="18">
        <f>[2]Maio!$G$11</f>
        <v>31</v>
      </c>
      <c r="I6" s="18">
        <f>[2]Maio!$G$12</f>
        <v>36</v>
      </c>
      <c r="J6" s="18">
        <f>[2]Maio!$G$13</f>
        <v>31</v>
      </c>
      <c r="K6" s="18">
        <f>[2]Maio!$G$14</f>
        <v>29</v>
      </c>
      <c r="L6" s="18">
        <f>[2]Maio!$G$15</f>
        <v>30</v>
      </c>
      <c r="M6" s="18">
        <f>[2]Maio!$G$16</f>
        <v>66</v>
      </c>
      <c r="N6" s="18">
        <f>[2]Maio!$G$17</f>
        <v>80</v>
      </c>
      <c r="O6" s="18">
        <f>[2]Maio!$G$18</f>
        <v>74</v>
      </c>
      <c r="P6" s="18">
        <f>[2]Maio!$G$19</f>
        <v>50</v>
      </c>
      <c r="Q6" s="18">
        <f>[2]Maio!$G$20</f>
        <v>73</v>
      </c>
      <c r="R6" s="18">
        <f>[2]Maio!$G$21</f>
        <v>53</v>
      </c>
      <c r="S6" s="18">
        <f>[2]Maio!$G$22</f>
        <v>64</v>
      </c>
      <c r="T6" s="18">
        <f>[2]Maio!$G$23</f>
        <v>56</v>
      </c>
      <c r="U6" s="18">
        <f>[2]Maio!$G$24</f>
        <v>73</v>
      </c>
      <c r="V6" s="18">
        <f>[2]Maio!$G$25</f>
        <v>60</v>
      </c>
      <c r="W6" s="18">
        <f>[2]Maio!$G$26</f>
        <v>65</v>
      </c>
      <c r="X6" s="18">
        <f>[2]Maio!$G$27</f>
        <v>78</v>
      </c>
      <c r="Y6" s="18">
        <f>[2]Maio!$G$28</f>
        <v>80</v>
      </c>
      <c r="Z6" s="18">
        <f>[2]Maio!$G$29</f>
        <v>66</v>
      </c>
      <c r="AA6" s="18">
        <f>[2]Maio!$G$30</f>
        <v>54</v>
      </c>
      <c r="AB6" s="18">
        <f>[2]Maio!$G$31</f>
        <v>56</v>
      </c>
      <c r="AC6" s="18">
        <f>[2]Maio!$G$32</f>
        <v>58</v>
      </c>
      <c r="AD6" s="18">
        <f>[2]Maio!$G$33</f>
        <v>53</v>
      </c>
      <c r="AE6" s="18">
        <f>[2]Maio!$G$34</f>
        <v>22</v>
      </c>
      <c r="AF6" s="18">
        <f>[2]Maio!$G$35</f>
        <v>57</v>
      </c>
      <c r="AG6" s="53">
        <f>MIN(B6:AF6)</f>
        <v>22</v>
      </c>
      <c r="AH6" s="49">
        <f t="shared" ref="AH6:AH16" si="1">AVERAGE(B6:AF6)</f>
        <v>53.806451612903224</v>
      </c>
    </row>
    <row r="7" spans="1:34" ht="17.100000000000001" customHeight="1" x14ac:dyDescent="0.2">
      <c r="A7" s="16" t="s">
        <v>1</v>
      </c>
      <c r="B7" s="18">
        <f>[3]Maio!$G$5</f>
        <v>38</v>
      </c>
      <c r="C7" s="18">
        <f>[3]Maio!$G$6</f>
        <v>38</v>
      </c>
      <c r="D7" s="18">
        <f>[3]Maio!$G$7</f>
        <v>38</v>
      </c>
      <c r="E7" s="18">
        <f>[3]Maio!$G$8</f>
        <v>39</v>
      </c>
      <c r="F7" s="18">
        <f>[3]Maio!$G$9</f>
        <v>80</v>
      </c>
      <c r="G7" s="18">
        <f>[3]Maio!$G$10</f>
        <v>41</v>
      </c>
      <c r="H7" s="18">
        <f>[3]Maio!$G$11</f>
        <v>31</v>
      </c>
      <c r="I7" s="18">
        <f>[3]Maio!$G$12</f>
        <v>39</v>
      </c>
      <c r="J7" s="18">
        <f>[3]Maio!$G$13</f>
        <v>33</v>
      </c>
      <c r="K7" s="18">
        <f>[3]Maio!$G$14</f>
        <v>30</v>
      </c>
      <c r="L7" s="18">
        <f>[3]Maio!$G$15</f>
        <v>31</v>
      </c>
      <c r="M7" s="18">
        <f>[3]Maio!$G$16</f>
        <v>47</v>
      </c>
      <c r="N7" s="18">
        <f>[3]Maio!$G$17</f>
        <v>47</v>
      </c>
      <c r="O7" s="18">
        <f>[3]Maio!$G$18</f>
        <v>45</v>
      </c>
      <c r="P7" s="18">
        <f>[3]Maio!$G$19</f>
        <v>49</v>
      </c>
      <c r="Q7" s="18">
        <f>[3]Maio!$G$20</f>
        <v>73</v>
      </c>
      <c r="R7" s="18">
        <f>[3]Maio!$G$21</f>
        <v>68</v>
      </c>
      <c r="S7" s="18">
        <f>[3]Maio!$G$22</f>
        <v>53</v>
      </c>
      <c r="T7" s="18">
        <f>[3]Maio!$G$23</f>
        <v>50</v>
      </c>
      <c r="U7" s="18">
        <f>[3]Maio!$G$24</f>
        <v>51</v>
      </c>
      <c r="V7" s="18">
        <f>[3]Maio!$G$25</f>
        <v>59</v>
      </c>
      <c r="W7" s="18">
        <f>[3]Maio!$G$26</f>
        <v>65</v>
      </c>
      <c r="X7" s="18">
        <f>[3]Maio!$G$27</f>
        <v>61</v>
      </c>
      <c r="Y7" s="18">
        <f>[3]Maio!$G$28</f>
        <v>63</v>
      </c>
      <c r="Z7" s="18">
        <f>[3]Maio!$G$29</f>
        <v>53</v>
      </c>
      <c r="AA7" s="18">
        <f>[3]Maio!$G$30</f>
        <v>50</v>
      </c>
      <c r="AB7" s="18">
        <f>[3]Maio!$G$31</f>
        <v>56</v>
      </c>
      <c r="AC7" s="18">
        <f>[3]Maio!$G$32</f>
        <v>54</v>
      </c>
      <c r="AD7" s="18">
        <f>[3]Maio!$G$33</f>
        <v>49</v>
      </c>
      <c r="AE7" s="18">
        <f>[3]Maio!$G$34</f>
        <v>33</v>
      </c>
      <c r="AF7" s="18">
        <f>[3]Maio!$G$35</f>
        <v>55</v>
      </c>
      <c r="AG7" s="53">
        <f t="shared" ref="AG7:AG16" si="2">MIN(B7:AF7)</f>
        <v>30</v>
      </c>
      <c r="AH7" s="49">
        <f t="shared" si="1"/>
        <v>49</v>
      </c>
    </row>
    <row r="8" spans="1:34" ht="17.100000000000001" customHeight="1" x14ac:dyDescent="0.2">
      <c r="A8" s="16" t="s">
        <v>60</v>
      </c>
      <c r="B8" s="18">
        <f>[4]Maio!$G$5</f>
        <v>35</v>
      </c>
      <c r="C8" s="18">
        <f>[4]Maio!$G$6</f>
        <v>37</v>
      </c>
      <c r="D8" s="18">
        <f>[4]Maio!$G$7</f>
        <v>29</v>
      </c>
      <c r="E8" s="18">
        <f>[4]Maio!$G$8</f>
        <v>28</v>
      </c>
      <c r="F8" s="18">
        <f>[4]Maio!$G$9</f>
        <v>54</v>
      </c>
      <c r="G8" s="18">
        <f>[4]Maio!$G$10</f>
        <v>30</v>
      </c>
      <c r="H8" s="18">
        <f>[4]Maio!$G$11</f>
        <v>21</v>
      </c>
      <c r="I8" s="18">
        <f>[4]Maio!$G$12</f>
        <v>29</v>
      </c>
      <c r="J8" s="18">
        <f>[4]Maio!$G$13</f>
        <v>21</v>
      </c>
      <c r="K8" s="18">
        <f>[4]Maio!$G$14</f>
        <v>25</v>
      </c>
      <c r="L8" s="18">
        <f>[4]Maio!$G$15</f>
        <v>32</v>
      </c>
      <c r="M8" s="18">
        <f>[4]Maio!$G$16</f>
        <v>31</v>
      </c>
      <c r="N8" s="18">
        <f>[4]Maio!$G$17</f>
        <v>31</v>
      </c>
      <c r="O8" s="18">
        <f>[4]Maio!$G$18</f>
        <v>32</v>
      </c>
      <c r="P8" s="18">
        <f>[4]Maio!$G$19</f>
        <v>37</v>
      </c>
      <c r="Q8" s="18">
        <f>[4]Maio!$G$20</f>
        <v>55</v>
      </c>
      <c r="R8" s="18">
        <f>[4]Maio!$G$21</f>
        <v>62</v>
      </c>
      <c r="S8" s="18">
        <f>[4]Maio!$G$22</f>
        <v>50</v>
      </c>
      <c r="T8" s="18">
        <f>[4]Maio!$G$23</f>
        <v>46</v>
      </c>
      <c r="U8" s="18">
        <f>[4]Maio!$G$24</f>
        <v>36</v>
      </c>
      <c r="V8" s="18">
        <f>[4]Maio!$G$25</f>
        <v>36</v>
      </c>
      <c r="W8" s="18">
        <f>[4]Maio!$G$26</f>
        <v>54</v>
      </c>
      <c r="X8" s="18">
        <f>[4]Maio!$G$27</f>
        <v>53</v>
      </c>
      <c r="Y8" s="18">
        <f>[4]Maio!$G$28</f>
        <v>71</v>
      </c>
      <c r="Z8" s="18">
        <f>[4]Maio!$G$29</f>
        <v>53</v>
      </c>
      <c r="AA8" s="18">
        <f>[4]Maio!$G$30</f>
        <v>47</v>
      </c>
      <c r="AB8" s="18">
        <f>[4]Maio!$G$31</f>
        <v>64</v>
      </c>
      <c r="AC8" s="18">
        <f>[4]Maio!$G$32</f>
        <v>72</v>
      </c>
      <c r="AD8" s="18">
        <f>[4]Maio!$G$33</f>
        <v>51</v>
      </c>
      <c r="AE8" s="18">
        <f>[4]Maio!$G$34</f>
        <v>58</v>
      </c>
      <c r="AF8" s="18">
        <f>[4]Maio!$G$35</f>
        <v>58</v>
      </c>
      <c r="AG8" s="53">
        <f t="shared" ref="AG8" si="3">MIN(B8:AF8)</f>
        <v>21</v>
      </c>
      <c r="AH8" s="49">
        <f t="shared" ref="AH8" si="4">AVERAGE(B8:AF8)</f>
        <v>43.161290322580648</v>
      </c>
    </row>
    <row r="9" spans="1:34" ht="17.100000000000001" customHeight="1" x14ac:dyDescent="0.2">
      <c r="A9" s="16" t="s">
        <v>49</v>
      </c>
      <c r="B9" s="18" t="str">
        <f>[5]Maio!$G$5</f>
        <v>**</v>
      </c>
      <c r="C9" s="18">
        <f>[5]Maio!$G$6</f>
        <v>19</v>
      </c>
      <c r="D9" s="18">
        <f>[5]Maio!$G$7</f>
        <v>26</v>
      </c>
      <c r="E9" s="18">
        <f>[5]Maio!$G$8</f>
        <v>39</v>
      </c>
      <c r="F9" s="18">
        <f>[5]Maio!$G$9</f>
        <v>74</v>
      </c>
      <c r="G9" s="18">
        <f>[5]Maio!$G$10</f>
        <v>22</v>
      </c>
      <c r="H9" s="18">
        <f>[5]Maio!$G$11</f>
        <v>25</v>
      </c>
      <c r="I9" s="18">
        <f>[5]Maio!$G$12</f>
        <v>28</v>
      </c>
      <c r="J9" s="18">
        <f>[5]Maio!$G$13</f>
        <v>23</v>
      </c>
      <c r="K9" s="18">
        <f>[5]Maio!$G$14</f>
        <v>25</v>
      </c>
      <c r="L9" s="18">
        <f>[5]Maio!$G$15</f>
        <v>28</v>
      </c>
      <c r="M9" s="18">
        <f>[5]Maio!$G$16</f>
        <v>53</v>
      </c>
      <c r="N9" s="18">
        <f>[5]Maio!$G$17</f>
        <v>59</v>
      </c>
      <c r="O9" s="18">
        <f>[5]Maio!$G$18</f>
        <v>57</v>
      </c>
      <c r="P9" s="18">
        <f>[5]Maio!$G$19</f>
        <v>47</v>
      </c>
      <c r="Q9" s="18">
        <f>[5]Maio!$G$20</f>
        <v>70</v>
      </c>
      <c r="R9" s="18">
        <f>[5]Maio!$G$21</f>
        <v>57</v>
      </c>
      <c r="S9" s="18">
        <f>[5]Maio!$G$22</f>
        <v>50</v>
      </c>
      <c r="T9" s="18">
        <f>[5]Maio!$G$23</f>
        <v>47</v>
      </c>
      <c r="U9" s="18">
        <f>[5]Maio!$G$24</f>
        <v>76</v>
      </c>
      <c r="V9" s="18">
        <f>[5]Maio!$G$25</f>
        <v>54</v>
      </c>
      <c r="W9" s="18">
        <f>[5]Maio!$G$26</f>
        <v>67</v>
      </c>
      <c r="X9" s="18">
        <f>[5]Maio!$G$27</f>
        <v>84</v>
      </c>
      <c r="Y9" s="18">
        <f>[5]Maio!$G$28</f>
        <v>80</v>
      </c>
      <c r="Z9" s="18">
        <f>[5]Maio!$G$29</f>
        <v>55</v>
      </c>
      <c r="AA9" s="18">
        <f>[5]Maio!$G$30</f>
        <v>48</v>
      </c>
      <c r="AB9" s="18">
        <f>[5]Maio!$G$31</f>
        <v>54</v>
      </c>
      <c r="AC9" s="18">
        <f>[5]Maio!$G$32</f>
        <v>50</v>
      </c>
      <c r="AD9" s="18">
        <f>[5]Maio!$G$33</f>
        <v>54</v>
      </c>
      <c r="AE9" s="18">
        <f>[5]Maio!$G$34</f>
        <v>27</v>
      </c>
      <c r="AF9" s="18">
        <f>[5]Maio!$G$35</f>
        <v>52</v>
      </c>
      <c r="AG9" s="53">
        <f t="shared" ref="AG9" si="5">MIN(B9:AF9)</f>
        <v>19</v>
      </c>
      <c r="AH9" s="49">
        <f t="shared" ref="AH9" si="6">AVERAGE(B9:AF9)</f>
        <v>48.333333333333336</v>
      </c>
    </row>
    <row r="10" spans="1:34" ht="17.100000000000001" customHeight="1" x14ac:dyDescent="0.2">
      <c r="A10" s="16" t="s">
        <v>2</v>
      </c>
      <c r="B10" s="18">
        <f>[6]Maio!$G$5</f>
        <v>36</v>
      </c>
      <c r="C10" s="18">
        <f>[6]Maio!$G$6</f>
        <v>34</v>
      </c>
      <c r="D10" s="18">
        <f>[6]Maio!$G$7</f>
        <v>33</v>
      </c>
      <c r="E10" s="18">
        <f>[6]Maio!$G$8</f>
        <v>32</v>
      </c>
      <c r="F10" s="18">
        <f>[6]Maio!$G$9</f>
        <v>64</v>
      </c>
      <c r="G10" s="18">
        <f>[6]Maio!$G$10</f>
        <v>32</v>
      </c>
      <c r="H10" s="18">
        <f>[6]Maio!$G$11</f>
        <v>28</v>
      </c>
      <c r="I10" s="18">
        <f>[6]Maio!$G$12</f>
        <v>24</v>
      </c>
      <c r="J10" s="18">
        <f>[6]Maio!$G$13</f>
        <v>19</v>
      </c>
      <c r="K10" s="18">
        <f>[6]Maio!$G$14</f>
        <v>21</v>
      </c>
      <c r="L10" s="18">
        <f>[6]Maio!$G$15</f>
        <v>26</v>
      </c>
      <c r="M10" s="18">
        <f>[6]Maio!$G$16</f>
        <v>37</v>
      </c>
      <c r="N10" s="18">
        <f>[6]Maio!$G$17</f>
        <v>41</v>
      </c>
      <c r="O10" s="18">
        <f>[6]Maio!$G$18</f>
        <v>39</v>
      </c>
      <c r="P10" s="18">
        <f>[6]Maio!$G$19</f>
        <v>44</v>
      </c>
      <c r="Q10" s="18">
        <f>[6]Maio!$G$20</f>
        <v>73</v>
      </c>
      <c r="R10" s="18">
        <f>[6]Maio!$G$21</f>
        <v>49</v>
      </c>
      <c r="S10" s="18">
        <f>[6]Maio!$G$22</f>
        <v>42</v>
      </c>
      <c r="T10" s="18">
        <f>[6]Maio!$G$23</f>
        <v>37</v>
      </c>
      <c r="U10" s="18">
        <f>[6]Maio!$G$24</f>
        <v>34</v>
      </c>
      <c r="V10" s="18">
        <f>[6]Maio!$G$25</f>
        <v>38</v>
      </c>
      <c r="W10" s="18">
        <f>[6]Maio!$G$26</f>
        <v>41</v>
      </c>
      <c r="X10" s="18">
        <f>[6]Maio!$G$27</f>
        <v>57</v>
      </c>
      <c r="Y10" s="18">
        <f>[6]Maio!$G$28</f>
        <v>61</v>
      </c>
      <c r="Z10" s="18">
        <f>[6]Maio!$G$29</f>
        <v>46</v>
      </c>
      <c r="AA10" s="18">
        <f>[6]Maio!$G$30</f>
        <v>43</v>
      </c>
      <c r="AB10" s="18">
        <f>[6]Maio!$G$31</f>
        <v>51</v>
      </c>
      <c r="AC10" s="18">
        <f>[6]Maio!$G$32</f>
        <v>53</v>
      </c>
      <c r="AD10" s="18">
        <f>[6]Maio!$G$33</f>
        <v>49</v>
      </c>
      <c r="AE10" s="18">
        <f>[6]Maio!$G$34</f>
        <v>45</v>
      </c>
      <c r="AF10" s="18">
        <f>[6]Maio!$G$35</f>
        <v>46</v>
      </c>
      <c r="AG10" s="53">
        <f t="shared" si="2"/>
        <v>19</v>
      </c>
      <c r="AH10" s="49">
        <f t="shared" si="1"/>
        <v>41.12903225806452</v>
      </c>
    </row>
    <row r="11" spans="1:34" ht="17.100000000000001" customHeight="1" x14ac:dyDescent="0.2">
      <c r="A11" s="16" t="s">
        <v>3</v>
      </c>
      <c r="B11" s="18">
        <f>[7]Maio!$G$5</f>
        <v>34</v>
      </c>
      <c r="C11" s="18">
        <f>[7]Maio!$G$6</f>
        <v>34</v>
      </c>
      <c r="D11" s="18">
        <f>[7]Maio!$G$7</f>
        <v>28</v>
      </c>
      <c r="E11" s="18">
        <f>[7]Maio!$G$8</f>
        <v>22</v>
      </c>
      <c r="F11" s="18">
        <f>[7]Maio!$G$9</f>
        <v>30</v>
      </c>
      <c r="G11" s="18">
        <f>[7]Maio!$G$10</f>
        <v>50</v>
      </c>
      <c r="H11" s="18">
        <f>[7]Maio!$G$11</f>
        <v>27</v>
      </c>
      <c r="I11" s="18">
        <f>[7]Maio!$G$12</f>
        <v>24</v>
      </c>
      <c r="J11" s="18">
        <f>[7]Maio!$G$13</f>
        <v>20</v>
      </c>
      <c r="K11" s="18">
        <f>[7]Maio!$G$14</f>
        <v>20</v>
      </c>
      <c r="L11" s="18">
        <f>[7]Maio!$G$15</f>
        <v>32</v>
      </c>
      <c r="M11" s="18">
        <f>[7]Maio!$G$16</f>
        <v>29</v>
      </c>
      <c r="N11" s="18">
        <f>[7]Maio!$G$17</f>
        <v>28</v>
      </c>
      <c r="O11" s="18">
        <f>[7]Maio!$G$18</f>
        <v>27</v>
      </c>
      <c r="P11" s="18">
        <f>[7]Maio!$G$19</f>
        <v>33</v>
      </c>
      <c r="Q11" s="18">
        <f>[7]Maio!$G$20</f>
        <v>41</v>
      </c>
      <c r="R11" s="18">
        <f>[7]Maio!$G$21</f>
        <v>42</v>
      </c>
      <c r="S11" s="18">
        <f>[7]Maio!$G$22</f>
        <v>40</v>
      </c>
      <c r="T11" s="18">
        <f>[7]Maio!$G$23</f>
        <v>31</v>
      </c>
      <c r="U11" s="18">
        <f>[7]Maio!$G$24</f>
        <v>33</v>
      </c>
      <c r="V11" s="18">
        <f>[7]Maio!$G$25</f>
        <v>34</v>
      </c>
      <c r="W11" s="18">
        <f>[7]Maio!$G$26</f>
        <v>41</v>
      </c>
      <c r="X11" s="18">
        <f>[7]Maio!$G$27</f>
        <v>57</v>
      </c>
      <c r="Y11" s="18">
        <f>[7]Maio!$G$28</f>
        <v>53</v>
      </c>
      <c r="Z11" s="18">
        <f>[7]Maio!$G$29</f>
        <v>44</v>
      </c>
      <c r="AA11" s="18">
        <f>[7]Maio!$G$30</f>
        <v>35</v>
      </c>
      <c r="AB11" s="18">
        <f>[7]Maio!$G$31</f>
        <v>31</v>
      </c>
      <c r="AC11" s="18">
        <f>[7]Maio!$G$32</f>
        <v>38</v>
      </c>
      <c r="AD11" s="18">
        <f>[7]Maio!$G$33</f>
        <v>39</v>
      </c>
      <c r="AE11" s="18">
        <f>[7]Maio!$G$34</f>
        <v>42</v>
      </c>
      <c r="AF11" s="18">
        <f>[7]Maio!$G$35</f>
        <v>54</v>
      </c>
      <c r="AG11" s="53">
        <f t="shared" si="2"/>
        <v>20</v>
      </c>
      <c r="AH11" s="49">
        <f>AVERAGE(B11:AF11)</f>
        <v>35.258064516129032</v>
      </c>
    </row>
    <row r="12" spans="1:34" ht="17.100000000000001" customHeight="1" x14ac:dyDescent="0.2">
      <c r="A12" s="16" t="s">
        <v>4</v>
      </c>
      <c r="B12" s="18">
        <f>[8]Maio!$G$5</f>
        <v>35</v>
      </c>
      <c r="C12" s="18">
        <f>[8]Maio!$G$6</f>
        <v>39</v>
      </c>
      <c r="D12" s="18">
        <f>[8]Maio!$G$7</f>
        <v>29</v>
      </c>
      <c r="E12" s="18">
        <f>[8]Maio!$G$8</f>
        <v>28</v>
      </c>
      <c r="F12" s="18">
        <f>[8]Maio!$G$9</f>
        <v>25</v>
      </c>
      <c r="G12" s="18">
        <f>[8]Maio!$G$10</f>
        <v>62</v>
      </c>
      <c r="H12" s="18">
        <f>[8]Maio!$G$11</f>
        <v>32</v>
      </c>
      <c r="I12" s="18">
        <f>[8]Maio!$G$12</f>
        <v>28</v>
      </c>
      <c r="J12" s="18">
        <f>[8]Maio!$G$13</f>
        <v>21</v>
      </c>
      <c r="K12" s="18">
        <f>[8]Maio!$G$14</f>
        <v>16</v>
      </c>
      <c r="L12" s="18">
        <f>[8]Maio!$G$15</f>
        <v>35</v>
      </c>
      <c r="M12" s="18">
        <f>[8]Maio!$G$16</f>
        <v>33</v>
      </c>
      <c r="N12" s="18">
        <f>[8]Maio!$G$17</f>
        <v>29</v>
      </c>
      <c r="O12" s="18">
        <f>[8]Maio!$G$18</f>
        <v>26</v>
      </c>
      <c r="P12" s="18">
        <f>[8]Maio!$G$19</f>
        <v>33</v>
      </c>
      <c r="Q12" s="18">
        <f>[8]Maio!$G$20</f>
        <v>51</v>
      </c>
      <c r="R12" s="18">
        <f>[8]Maio!$G$21</f>
        <v>55</v>
      </c>
      <c r="S12" s="18">
        <f>[8]Maio!$G$22</f>
        <v>42</v>
      </c>
      <c r="T12" s="18">
        <f>[8]Maio!$G$23</f>
        <v>29</v>
      </c>
      <c r="U12" s="18">
        <f>[8]Maio!$G$24</f>
        <v>33</v>
      </c>
      <c r="V12" s="18">
        <f>[8]Maio!$G$25</f>
        <v>36</v>
      </c>
      <c r="W12" s="18">
        <f>[8]Maio!$G$26</f>
        <v>35</v>
      </c>
      <c r="X12" s="18">
        <f>[8]Maio!$G$27</f>
        <v>45</v>
      </c>
      <c r="Y12" s="18">
        <f>[8]Maio!$G$28</f>
        <v>53</v>
      </c>
      <c r="Z12" s="18">
        <f>[8]Maio!$G$29</f>
        <v>55</v>
      </c>
      <c r="AA12" s="18">
        <f>[8]Maio!$G$30</f>
        <v>48</v>
      </c>
      <c r="AB12" s="18">
        <f>[8]Maio!$G$31</f>
        <v>33</v>
      </c>
      <c r="AC12" s="18">
        <f>[8]Maio!$G$32</f>
        <v>44</v>
      </c>
      <c r="AD12" s="18">
        <f>[8]Maio!$G$33</f>
        <v>48</v>
      </c>
      <c r="AE12" s="18">
        <f>[8]Maio!$G$34</f>
        <v>51</v>
      </c>
      <c r="AF12" s="18">
        <f>[8]Maio!$G$35</f>
        <v>41</v>
      </c>
      <c r="AG12" s="53">
        <f t="shared" si="2"/>
        <v>16</v>
      </c>
      <c r="AH12" s="49">
        <f t="shared" si="1"/>
        <v>37.741935483870968</v>
      </c>
    </row>
    <row r="13" spans="1:34" ht="17.100000000000001" customHeight="1" x14ac:dyDescent="0.2">
      <c r="A13" s="16" t="s">
        <v>5</v>
      </c>
      <c r="B13" s="20">
        <f>[9]Maio!$G$5</f>
        <v>35</v>
      </c>
      <c r="C13" s="20">
        <f>[9]Maio!$G$6</f>
        <v>42</v>
      </c>
      <c r="D13" s="20">
        <f>[9]Maio!$G$7</f>
        <v>37</v>
      </c>
      <c r="E13" s="20">
        <f>[9]Maio!$G$8</f>
        <v>37</v>
      </c>
      <c r="F13" s="20">
        <f>[9]Maio!$G$9</f>
        <v>64</v>
      </c>
      <c r="G13" s="20">
        <f>[9]Maio!$G$10</f>
        <v>55</v>
      </c>
      <c r="H13" s="20">
        <f>[9]Maio!$G$11</f>
        <v>32</v>
      </c>
      <c r="I13" s="20">
        <f>[9]Maio!$G$12</f>
        <v>30</v>
      </c>
      <c r="J13" s="20">
        <f>[9]Maio!$G$13</f>
        <v>36</v>
      </c>
      <c r="K13" s="20">
        <f>[9]Maio!$G$14</f>
        <v>29</v>
      </c>
      <c r="L13" s="20">
        <f>[9]Maio!$G$15</f>
        <v>36</v>
      </c>
      <c r="M13" s="20">
        <f>[9]Maio!$G$16</f>
        <v>62</v>
      </c>
      <c r="N13" s="20">
        <f>[9]Maio!$G$17</f>
        <v>51</v>
      </c>
      <c r="O13" s="20">
        <f>[9]Maio!$G$18</f>
        <v>52</v>
      </c>
      <c r="P13" s="20">
        <f>[9]Maio!$G$19</f>
        <v>60</v>
      </c>
      <c r="Q13" s="20">
        <f>[9]Maio!$G$20</f>
        <v>66</v>
      </c>
      <c r="R13" s="20">
        <f>[9]Maio!$G$21</f>
        <v>58</v>
      </c>
      <c r="S13" s="20">
        <f>[9]Maio!$G$22</f>
        <v>53</v>
      </c>
      <c r="T13" s="20">
        <f>[9]Maio!$G$23</f>
        <v>69</v>
      </c>
      <c r="U13" s="20">
        <f>[9]Maio!$G$24</f>
        <v>70</v>
      </c>
      <c r="V13" s="20">
        <f>[9]Maio!$G$25</f>
        <v>70</v>
      </c>
      <c r="W13" s="20">
        <f>[9]Maio!$G$26</f>
        <v>63</v>
      </c>
      <c r="X13" s="20">
        <f>[9]Maio!$G$27</f>
        <v>70</v>
      </c>
      <c r="Y13" s="20">
        <f>[9]Maio!$G$28</f>
        <v>71</v>
      </c>
      <c r="Z13" s="20">
        <f>[9]Maio!$G$29</f>
        <v>69</v>
      </c>
      <c r="AA13" s="20">
        <f>[9]Maio!$G$30</f>
        <v>61</v>
      </c>
      <c r="AB13" s="20">
        <f>[9]Maio!$G$31</f>
        <v>49</v>
      </c>
      <c r="AC13" s="20">
        <f>[9]Maio!$G$32</f>
        <v>52</v>
      </c>
      <c r="AD13" s="20">
        <f>[9]Maio!$G$33</f>
        <v>52</v>
      </c>
      <c r="AE13" s="20">
        <f>[9]Maio!$G$34</f>
        <v>59</v>
      </c>
      <c r="AF13" s="20">
        <f>[9]Maio!$G$35</f>
        <v>52</v>
      </c>
      <c r="AG13" s="53">
        <f t="shared" si="2"/>
        <v>29</v>
      </c>
      <c r="AH13" s="49">
        <f t="shared" si="1"/>
        <v>52.967741935483872</v>
      </c>
    </row>
    <row r="14" spans="1:34" ht="17.100000000000001" customHeight="1" x14ac:dyDescent="0.2">
      <c r="A14" s="16" t="s">
        <v>51</v>
      </c>
      <c r="B14" s="20">
        <f>[10]Maio!$G$5</f>
        <v>27</v>
      </c>
      <c r="C14" s="20">
        <f>[10]Maio!$G$6</f>
        <v>32</v>
      </c>
      <c r="D14" s="20">
        <f>[10]Maio!$G$7</f>
        <v>26</v>
      </c>
      <c r="E14" s="20">
        <f>[10]Maio!$G$8</f>
        <v>28</v>
      </c>
      <c r="F14" s="20">
        <f>[10]Maio!$G$9</f>
        <v>24</v>
      </c>
      <c r="G14" s="20">
        <f>[10]Maio!$G$10</f>
        <v>54</v>
      </c>
      <c r="H14" s="20">
        <f>[10]Maio!$G$11</f>
        <v>27</v>
      </c>
      <c r="I14" s="20">
        <f>[10]Maio!$G$12</f>
        <v>23</v>
      </c>
      <c r="J14" s="20">
        <f>[10]Maio!$G$13</f>
        <v>13</v>
      </c>
      <c r="K14" s="20">
        <f>[10]Maio!$G$14</f>
        <v>15</v>
      </c>
      <c r="L14" s="20">
        <f>[10]Maio!$G$15</f>
        <v>27</v>
      </c>
      <c r="M14" s="20">
        <f>[10]Maio!$G$16</f>
        <v>32</v>
      </c>
      <c r="N14" s="20">
        <f>[10]Maio!$G$17</f>
        <v>24</v>
      </c>
      <c r="O14" s="20">
        <f>[10]Maio!$G$18</f>
        <v>24</v>
      </c>
      <c r="P14" s="20">
        <f>[10]Maio!$G$19</f>
        <v>33</v>
      </c>
      <c r="Q14" s="20">
        <f>[10]Maio!$G$20</f>
        <v>45</v>
      </c>
      <c r="R14" s="20">
        <f>[10]Maio!$G$21</f>
        <v>42</v>
      </c>
      <c r="S14" s="20">
        <f>[10]Maio!$G$22</f>
        <v>36</v>
      </c>
      <c r="T14" s="20">
        <f>[10]Maio!$G$23</f>
        <v>28</v>
      </c>
      <c r="U14" s="20">
        <f>[10]Maio!$G$24</f>
        <v>30</v>
      </c>
      <c r="V14" s="20">
        <f>[10]Maio!$G$25</f>
        <v>32</v>
      </c>
      <c r="W14" s="20">
        <f>[10]Maio!$G$26</f>
        <v>39</v>
      </c>
      <c r="X14" s="20">
        <f>[10]Maio!$G$27</f>
        <v>39</v>
      </c>
      <c r="Y14" s="20">
        <f>[10]Maio!$G$28</f>
        <v>50</v>
      </c>
      <c r="Z14" s="20">
        <f>[10]Maio!$G$29</f>
        <v>48</v>
      </c>
      <c r="AA14" s="20">
        <f>[10]Maio!$G$30</f>
        <v>39</v>
      </c>
      <c r="AB14" s="20">
        <f>[10]Maio!$G$31</f>
        <v>30</v>
      </c>
      <c r="AC14" s="20">
        <f>[10]Maio!$G$32</f>
        <v>45</v>
      </c>
      <c r="AD14" s="20">
        <f>[10]Maio!$G$33</f>
        <v>53</v>
      </c>
      <c r="AE14" s="20">
        <f>[10]Maio!$G$34</f>
        <v>54</v>
      </c>
      <c r="AF14" s="20">
        <f>[10]Maio!$G$35</f>
        <v>41</v>
      </c>
      <c r="AG14" s="53">
        <f>MIN(B14:AF14)</f>
        <v>13</v>
      </c>
      <c r="AH14" s="49">
        <f>AVERAGE(B14:AF14)</f>
        <v>34.193548387096776</v>
      </c>
    </row>
    <row r="15" spans="1:34" ht="17.100000000000001" customHeight="1" x14ac:dyDescent="0.2">
      <c r="A15" s="16" t="s">
        <v>6</v>
      </c>
      <c r="B15" s="20">
        <f>[11]Maio!$G$5</f>
        <v>38</v>
      </c>
      <c r="C15" s="20">
        <f>[11]Maio!$G$6</f>
        <v>34</v>
      </c>
      <c r="D15" s="20">
        <f>[11]Maio!$G$7</f>
        <v>31</v>
      </c>
      <c r="E15" s="20">
        <f>[11]Maio!$G$8</f>
        <v>24</v>
      </c>
      <c r="F15" s="20">
        <f>[11]Maio!$G$9</f>
        <v>36</v>
      </c>
      <c r="G15" s="20">
        <f>[11]Maio!$G$10</f>
        <v>54</v>
      </c>
      <c r="H15" s="20">
        <f>[11]Maio!$G$11</f>
        <v>27</v>
      </c>
      <c r="I15" s="20">
        <f>[11]Maio!$G$12</f>
        <v>23</v>
      </c>
      <c r="J15" s="20">
        <f>[11]Maio!$G$13</f>
        <v>13</v>
      </c>
      <c r="K15" s="20">
        <f>[11]Maio!$G$14</f>
        <v>15</v>
      </c>
      <c r="L15" s="20">
        <f>[11]Maio!$G$15</f>
        <v>27</v>
      </c>
      <c r="M15" s="20">
        <f>[11]Maio!$G$16</f>
        <v>32</v>
      </c>
      <c r="N15" s="20">
        <f>[11]Maio!$G$17</f>
        <v>30</v>
      </c>
      <c r="O15" s="20">
        <f>[11]Maio!$G$18</f>
        <v>36</v>
      </c>
      <c r="P15" s="20">
        <f>[11]Maio!$G$19</f>
        <v>42</v>
      </c>
      <c r="Q15" s="20">
        <f>[11]Maio!$G$20</f>
        <v>49</v>
      </c>
      <c r="R15" s="20">
        <f>[11]Maio!$G$21</f>
        <v>51</v>
      </c>
      <c r="S15" s="20">
        <f>[11]Maio!$G$22</f>
        <v>44</v>
      </c>
      <c r="T15" s="20">
        <f>[11]Maio!$G$23</f>
        <v>32</v>
      </c>
      <c r="U15" s="20">
        <f>[11]Maio!$G$24</f>
        <v>33</v>
      </c>
      <c r="V15" s="20">
        <f>[11]Maio!$G$25</f>
        <v>34</v>
      </c>
      <c r="W15" s="20">
        <f>[11]Maio!$G$26</f>
        <v>45</v>
      </c>
      <c r="X15" s="20">
        <f>[11]Maio!$G$27</f>
        <v>62</v>
      </c>
      <c r="Y15" s="20">
        <f>[11]Maio!$G$28</f>
        <v>57</v>
      </c>
      <c r="Z15" s="20">
        <f>[11]Maio!$G$29</f>
        <v>51</v>
      </c>
      <c r="AA15" s="20">
        <f>[11]Maio!$G$30</f>
        <v>44</v>
      </c>
      <c r="AB15" s="20">
        <f>[11]Maio!$G$31</f>
        <v>37</v>
      </c>
      <c r="AC15" s="20">
        <f>[11]Maio!$G$32</f>
        <v>43</v>
      </c>
      <c r="AD15" s="20">
        <f>[11]Maio!$G$33</f>
        <v>44</v>
      </c>
      <c r="AE15" s="20">
        <f>[11]Maio!$G$34</f>
        <v>56</v>
      </c>
      <c r="AF15" s="20">
        <f>[11]Maio!$G$35</f>
        <v>48</v>
      </c>
      <c r="AG15" s="53">
        <f t="shared" si="2"/>
        <v>13</v>
      </c>
      <c r="AH15" s="49">
        <f t="shared" si="1"/>
        <v>38.451612903225808</v>
      </c>
    </row>
    <row r="16" spans="1:34" ht="17.100000000000001" customHeight="1" x14ac:dyDescent="0.2">
      <c r="A16" s="16" t="s">
        <v>7</v>
      </c>
      <c r="B16" s="20">
        <f>[12]Maio!$G$5</f>
        <v>43</v>
      </c>
      <c r="C16" s="20">
        <f>[12]Maio!$G$6</f>
        <v>42</v>
      </c>
      <c r="D16" s="20">
        <f>[12]Maio!$G$7</f>
        <v>39</v>
      </c>
      <c r="E16" s="20">
        <f>[12]Maio!$G$8</f>
        <v>40</v>
      </c>
      <c r="F16" s="20">
        <f>[12]Maio!$G$9</f>
        <v>84</v>
      </c>
      <c r="G16" s="20">
        <f>[12]Maio!$G$10</f>
        <v>32</v>
      </c>
      <c r="H16" s="20">
        <f>[12]Maio!$G$11</f>
        <v>28</v>
      </c>
      <c r="I16" s="20">
        <f>[12]Maio!$G$12</f>
        <v>34</v>
      </c>
      <c r="J16" s="20">
        <f>[12]Maio!$G$13</f>
        <v>34</v>
      </c>
      <c r="K16" s="20">
        <f>[12]Maio!$G$14</f>
        <v>30</v>
      </c>
      <c r="L16" s="20">
        <f>[12]Maio!$G$15</f>
        <v>33</v>
      </c>
      <c r="M16" s="20">
        <f>[12]Maio!$G$16</f>
        <v>45</v>
      </c>
      <c r="N16" s="20">
        <f>[12]Maio!$G$17</f>
        <v>60</v>
      </c>
      <c r="O16" s="20">
        <f>[12]Maio!$G$18</f>
        <v>70</v>
      </c>
      <c r="P16" s="20">
        <f>[12]Maio!$G$19</f>
        <v>53</v>
      </c>
      <c r="Q16" s="20">
        <f>[12]Maio!$G$20</f>
        <v>78</v>
      </c>
      <c r="R16" s="20">
        <f>[12]Maio!$G$21</f>
        <v>60</v>
      </c>
      <c r="S16" s="20">
        <f>[12]Maio!$G$22</f>
        <v>61</v>
      </c>
      <c r="T16" s="20">
        <f>[12]Maio!$G$23</f>
        <v>53</v>
      </c>
      <c r="U16" s="20">
        <f>[12]Maio!$G$24</f>
        <v>69</v>
      </c>
      <c r="V16" s="20">
        <f>[12]Maio!$G$25</f>
        <v>54</v>
      </c>
      <c r="W16" s="20">
        <f>[12]Maio!$G$26</f>
        <v>59</v>
      </c>
      <c r="X16" s="20">
        <f>[12]Maio!$G$27</f>
        <v>74</v>
      </c>
      <c r="Y16" s="20">
        <f>[12]Maio!$G$28</f>
        <v>75</v>
      </c>
      <c r="Z16" s="20">
        <f>[12]Maio!$G$29</f>
        <v>57</v>
      </c>
      <c r="AA16" s="20">
        <f>[12]Maio!$G$30</f>
        <v>54</v>
      </c>
      <c r="AB16" s="20">
        <f>[12]Maio!$G$31</f>
        <v>54</v>
      </c>
      <c r="AC16" s="20">
        <f>[12]Maio!$G$32</f>
        <v>58</v>
      </c>
      <c r="AD16" s="20">
        <f>[12]Maio!$G$33</f>
        <v>55</v>
      </c>
      <c r="AE16" s="20">
        <f>[12]Maio!$G$34</f>
        <v>34</v>
      </c>
      <c r="AF16" s="20">
        <f>[12]Maio!$G$35</f>
        <v>54</v>
      </c>
      <c r="AG16" s="53">
        <f t="shared" si="2"/>
        <v>28</v>
      </c>
      <c r="AH16" s="49">
        <f t="shared" si="1"/>
        <v>52.12903225806452</v>
      </c>
    </row>
    <row r="17" spans="1:34" ht="17.100000000000001" customHeight="1" x14ac:dyDescent="0.2">
      <c r="A17" s="16" t="s">
        <v>8</v>
      </c>
      <c r="B17" s="20">
        <f>[13]Maio!$G$5</f>
        <v>40</v>
      </c>
      <c r="C17" s="20">
        <f>[13]Maio!$G$6</f>
        <v>47</v>
      </c>
      <c r="D17" s="20">
        <f>[13]Maio!$G$7</f>
        <v>32</v>
      </c>
      <c r="E17" s="20">
        <f>[13]Maio!$G$8</f>
        <v>58</v>
      </c>
      <c r="F17" s="20">
        <f>[13]Maio!$G$9</f>
        <v>78</v>
      </c>
      <c r="G17" s="20">
        <f>[13]Maio!$G$10</f>
        <v>32</v>
      </c>
      <c r="H17" s="20">
        <f>[13]Maio!$G$11</f>
        <v>32</v>
      </c>
      <c r="I17" s="20">
        <f>[13]Maio!$G$12</f>
        <v>33</v>
      </c>
      <c r="J17" s="20">
        <f>[13]Maio!$G$13</f>
        <v>33</v>
      </c>
      <c r="K17" s="20">
        <f>[13]Maio!$G$14</f>
        <v>29</v>
      </c>
      <c r="L17" s="20">
        <f>[13]Maio!$G$15</f>
        <v>37</v>
      </c>
      <c r="M17" s="20">
        <f>[13]Maio!$G$16</f>
        <v>53</v>
      </c>
      <c r="N17" s="20">
        <f>[13]Maio!$G$17</f>
        <v>76</v>
      </c>
      <c r="O17" s="20">
        <f>[13]Maio!$G$18</f>
        <v>91</v>
      </c>
      <c r="P17" s="20">
        <f>[13]Maio!$G$19</f>
        <v>49</v>
      </c>
      <c r="Q17" s="20">
        <f>[13]Maio!$G$20</f>
        <v>74</v>
      </c>
      <c r="R17" s="20">
        <f>[13]Maio!$G$21</f>
        <v>64</v>
      </c>
      <c r="S17" s="20">
        <f>[13]Maio!$G$22</f>
        <v>62</v>
      </c>
      <c r="T17" s="20">
        <f>[13]Maio!$G$23</f>
        <v>64</v>
      </c>
      <c r="U17" s="20">
        <f>[13]Maio!$G$24</f>
        <v>60</v>
      </c>
      <c r="V17" s="20">
        <f>[13]Maio!$G$25</f>
        <v>57</v>
      </c>
      <c r="W17" s="20">
        <f>[13]Maio!$G$26</f>
        <v>66</v>
      </c>
      <c r="X17" s="20">
        <f>[13]Maio!$G$27</f>
        <v>86</v>
      </c>
      <c r="Y17" s="20">
        <f>[13]Maio!$G$28</f>
        <v>69</v>
      </c>
      <c r="Z17" s="20">
        <f>[13]Maio!$G$29</f>
        <v>63</v>
      </c>
      <c r="AA17" s="20">
        <f>[13]Maio!$G$30</f>
        <v>52</v>
      </c>
      <c r="AB17" s="20">
        <f>[13]Maio!$G$31</f>
        <v>65</v>
      </c>
      <c r="AC17" s="20">
        <f>[13]Maio!$G$32</f>
        <v>81</v>
      </c>
      <c r="AD17" s="20">
        <f>[13]Maio!$G$33</f>
        <v>56</v>
      </c>
      <c r="AE17" s="20">
        <f>[13]Maio!$G$34</f>
        <v>30</v>
      </c>
      <c r="AF17" s="20">
        <f>[13]Maio!$G$35</f>
        <v>65</v>
      </c>
      <c r="AG17" s="53">
        <f>MIN(B17:AF17)</f>
        <v>29</v>
      </c>
      <c r="AH17" s="49">
        <f>AVERAGE(B17:AF17)</f>
        <v>55.935483870967744</v>
      </c>
    </row>
    <row r="18" spans="1:34" ht="17.100000000000001" customHeight="1" x14ac:dyDescent="0.2">
      <c r="A18" s="16" t="s">
        <v>9</v>
      </c>
      <c r="B18" s="20">
        <f>[14]Maio!$G$5</f>
        <v>32</v>
      </c>
      <c r="C18" s="20">
        <f>[14]Maio!$G$6</f>
        <v>34</v>
      </c>
      <c r="D18" s="20">
        <f>[14]Maio!$G$7</f>
        <v>28</v>
      </c>
      <c r="E18" s="20">
        <f>[14]Maio!$G$8</f>
        <v>28</v>
      </c>
      <c r="F18" s="20">
        <f>[14]Maio!$G$9</f>
        <v>69</v>
      </c>
      <c r="G18" s="20">
        <f>[14]Maio!$G$10</f>
        <v>28</v>
      </c>
      <c r="H18" s="20">
        <f>[14]Maio!$G$11</f>
        <v>21</v>
      </c>
      <c r="I18" s="20">
        <f>[14]Maio!$G$12</f>
        <v>32</v>
      </c>
      <c r="J18" s="20">
        <f>[14]Maio!$G$13</f>
        <v>27</v>
      </c>
      <c r="K18" s="20">
        <f>[14]Maio!$G$14</f>
        <v>20</v>
      </c>
      <c r="L18" s="20">
        <f>[14]Maio!$G$15</f>
        <v>27</v>
      </c>
      <c r="M18" s="20">
        <f>[14]Maio!$G$16</f>
        <v>31</v>
      </c>
      <c r="N18" s="20">
        <f>[14]Maio!$G$17</f>
        <v>37</v>
      </c>
      <c r="O18" s="20">
        <f>[14]Maio!$G$18</f>
        <v>73</v>
      </c>
      <c r="P18" s="20">
        <f>[14]Maio!$G$19</f>
        <v>41</v>
      </c>
      <c r="Q18" s="20">
        <f>[14]Maio!$G$20</f>
        <v>70</v>
      </c>
      <c r="R18" s="20">
        <f>[14]Maio!$G$21</f>
        <v>54</v>
      </c>
      <c r="S18" s="20">
        <f>[14]Maio!$G$22</f>
        <v>53</v>
      </c>
      <c r="T18" s="20">
        <f>[14]Maio!$G$23</f>
        <v>45</v>
      </c>
      <c r="U18" s="20">
        <f>[14]Maio!$G$24</f>
        <v>46</v>
      </c>
      <c r="V18" s="20">
        <f>[14]Maio!$G$25</f>
        <v>46</v>
      </c>
      <c r="W18" s="20">
        <f>[14]Maio!$G$26</f>
        <v>57</v>
      </c>
      <c r="X18" s="20">
        <f>[14]Maio!$G$27</f>
        <v>67</v>
      </c>
      <c r="Y18" s="20">
        <f>[14]Maio!$G$28</f>
        <v>81</v>
      </c>
      <c r="Z18" s="20">
        <f>[14]Maio!$G$29</f>
        <v>55</v>
      </c>
      <c r="AA18" s="20">
        <f>[14]Maio!$G$30</f>
        <v>45</v>
      </c>
      <c r="AB18" s="20">
        <f>[14]Maio!$G$31</f>
        <v>56</v>
      </c>
      <c r="AC18" s="20">
        <f>[14]Maio!$G$32</f>
        <v>54</v>
      </c>
      <c r="AD18" s="20">
        <f>[14]Maio!$G$33</f>
        <v>49</v>
      </c>
      <c r="AE18" s="20">
        <f>[14]Maio!$G$34</f>
        <v>37</v>
      </c>
      <c r="AF18" s="20">
        <f>[14]Maio!$G$35</f>
        <v>55</v>
      </c>
      <c r="AG18" s="53">
        <f t="shared" ref="AG18:AG30" si="7">MIN(B18:AF18)</f>
        <v>20</v>
      </c>
      <c r="AH18" s="49">
        <f t="shared" ref="AH18:AH29" si="8">AVERAGE(B18:AF18)</f>
        <v>45.096774193548384</v>
      </c>
    </row>
    <row r="19" spans="1:34" ht="17.100000000000001" customHeight="1" x14ac:dyDescent="0.2">
      <c r="A19" s="16" t="s">
        <v>50</v>
      </c>
      <c r="B19" s="20">
        <f>[15]Maio!$G$5</f>
        <v>37</v>
      </c>
      <c r="C19" s="20">
        <f>[15]Maio!$G$6</f>
        <v>38</v>
      </c>
      <c r="D19" s="20">
        <f>[15]Maio!$G$7</f>
        <v>36</v>
      </c>
      <c r="E19" s="20">
        <f>[15]Maio!$G$8</f>
        <v>42</v>
      </c>
      <c r="F19" s="20">
        <f>[15]Maio!$G$9</f>
        <v>81</v>
      </c>
      <c r="G19" s="20">
        <f>[15]Maio!$G$10</f>
        <v>31</v>
      </c>
      <c r="H19" s="20">
        <f>[15]Maio!$G$11</f>
        <v>23</v>
      </c>
      <c r="I19" s="20">
        <f>[15]Maio!$G$12</f>
        <v>35</v>
      </c>
      <c r="J19" s="20">
        <f>[15]Maio!$G$13</f>
        <v>30</v>
      </c>
      <c r="K19" s="20">
        <f>[15]Maio!$G$14</f>
        <v>29</v>
      </c>
      <c r="L19" s="20">
        <f>[15]Maio!$G$15</f>
        <v>32</v>
      </c>
      <c r="M19" s="20">
        <f>[15]Maio!$G$16</f>
        <v>43</v>
      </c>
      <c r="N19" s="20">
        <f>[15]Maio!$G$17</f>
        <v>56</v>
      </c>
      <c r="O19" s="20">
        <f>[15]Maio!$G$18</f>
        <v>54</v>
      </c>
      <c r="P19" s="20">
        <f>[15]Maio!$G$19</f>
        <v>51</v>
      </c>
      <c r="Q19" s="20">
        <f>[15]Maio!$G$20</f>
        <v>73</v>
      </c>
      <c r="R19" s="20">
        <f>[15]Maio!$G$21</f>
        <v>57</v>
      </c>
      <c r="S19" s="20">
        <f>[15]Maio!$G$22</f>
        <v>56</v>
      </c>
      <c r="T19" s="20">
        <f>[15]Maio!$G$23</f>
        <v>56</v>
      </c>
      <c r="U19" s="20">
        <f>[15]Maio!$G$24</f>
        <v>72</v>
      </c>
      <c r="V19" s="20">
        <f>[15]Maio!$G$25</f>
        <v>58</v>
      </c>
      <c r="W19" s="20">
        <f>[15]Maio!$G$26</f>
        <v>68</v>
      </c>
      <c r="X19" s="20">
        <f>[15]Maio!$G$27</f>
        <v>69</v>
      </c>
      <c r="Y19" s="20">
        <f>[15]Maio!$G$28</f>
        <v>73</v>
      </c>
      <c r="Z19" s="20">
        <f>[15]Maio!$G$29</f>
        <v>52</v>
      </c>
      <c r="AA19" s="20">
        <f>[15]Maio!$G$30</f>
        <v>49</v>
      </c>
      <c r="AB19" s="20">
        <f>[15]Maio!$G$31</f>
        <v>58</v>
      </c>
      <c r="AC19" s="20">
        <f>[15]Maio!$G$32</f>
        <v>53</v>
      </c>
      <c r="AD19" s="20">
        <f>[15]Maio!$G$33</f>
        <v>60</v>
      </c>
      <c r="AE19" s="20">
        <f>[15]Maio!$G$34</f>
        <v>34</v>
      </c>
      <c r="AF19" s="20">
        <f>[15]Maio!$G$35</f>
        <v>54</v>
      </c>
      <c r="AG19" s="53">
        <f t="shared" ref="AG19" si="9">MIN(B19:AF19)</f>
        <v>23</v>
      </c>
      <c r="AH19" s="49">
        <f t="shared" ref="AH19" si="10">AVERAGE(B19:AF19)</f>
        <v>50.322580645161288</v>
      </c>
    </row>
    <row r="20" spans="1:34" ht="17.100000000000001" customHeight="1" x14ac:dyDescent="0.2">
      <c r="A20" s="16" t="s">
        <v>10</v>
      </c>
      <c r="B20" s="20">
        <f>[16]Maio!$G$5</f>
        <v>33</v>
      </c>
      <c r="C20" s="20">
        <f>[16]Maio!$G$6</f>
        <v>35</v>
      </c>
      <c r="D20" s="20">
        <f>[16]Maio!$G$7</f>
        <v>33</v>
      </c>
      <c r="E20" s="20">
        <f>[16]Maio!$G$8</f>
        <v>36</v>
      </c>
      <c r="F20" s="20">
        <f>[16]Maio!$G$9</f>
        <v>75</v>
      </c>
      <c r="G20" s="20">
        <f>[16]Maio!$G$10</f>
        <v>34</v>
      </c>
      <c r="H20" s="20">
        <f>[16]Maio!$G$11</f>
        <v>29</v>
      </c>
      <c r="I20" s="20">
        <f>[16]Maio!$G$12</f>
        <v>31</v>
      </c>
      <c r="J20" s="20">
        <f>[16]Maio!$G$13</f>
        <v>27</v>
      </c>
      <c r="K20" s="20">
        <f>[16]Maio!$G$14</f>
        <v>22</v>
      </c>
      <c r="L20" s="20">
        <f>[16]Maio!$G$15</f>
        <v>28</v>
      </c>
      <c r="M20" s="20">
        <f>[16]Maio!$G$16</f>
        <v>45</v>
      </c>
      <c r="N20" s="20">
        <f>[16]Maio!$G$17</f>
        <v>55</v>
      </c>
      <c r="O20" s="20">
        <f>[16]Maio!$G$18</f>
        <v>75</v>
      </c>
      <c r="P20" s="20">
        <f>[16]Maio!$G$19</f>
        <v>53</v>
      </c>
      <c r="Q20" s="20">
        <f>[16]Maio!$G$20</f>
        <v>74</v>
      </c>
      <c r="R20" s="20">
        <f>[16]Maio!$G$21</f>
        <v>57</v>
      </c>
      <c r="S20" s="20">
        <f>[16]Maio!$G$22</f>
        <v>56</v>
      </c>
      <c r="T20" s="20">
        <f>[16]Maio!$G$23</f>
        <v>50</v>
      </c>
      <c r="U20" s="20">
        <f>[16]Maio!$G$24</f>
        <v>60</v>
      </c>
      <c r="V20" s="20">
        <f>[16]Maio!$G$25</f>
        <v>55</v>
      </c>
      <c r="W20" s="20">
        <f>[16]Maio!$G$26</f>
        <v>59</v>
      </c>
      <c r="X20" s="20">
        <f>[16]Maio!$G$27</f>
        <v>75</v>
      </c>
      <c r="Y20" s="20">
        <f>[16]Maio!$G$28</f>
        <v>74</v>
      </c>
      <c r="Z20" s="20">
        <f>[16]Maio!$G$29</f>
        <v>57</v>
      </c>
      <c r="AA20" s="20">
        <f>[16]Maio!$G$30</f>
        <v>49</v>
      </c>
      <c r="AB20" s="20">
        <f>[16]Maio!$G$31</f>
        <v>55</v>
      </c>
      <c r="AC20" s="20">
        <f>[16]Maio!$G$32</f>
        <v>52</v>
      </c>
      <c r="AD20" s="20">
        <f>[16]Maio!$G$33</f>
        <v>50</v>
      </c>
      <c r="AE20" s="20">
        <f>[16]Maio!$G$34</f>
        <v>24</v>
      </c>
      <c r="AF20" s="20">
        <f>[16]Maio!$G$35</f>
        <v>55</v>
      </c>
      <c r="AG20" s="53">
        <f t="shared" si="7"/>
        <v>22</v>
      </c>
      <c r="AH20" s="49">
        <f t="shared" si="8"/>
        <v>48.806451612903224</v>
      </c>
    </row>
    <row r="21" spans="1:34" ht="17.100000000000001" customHeight="1" x14ac:dyDescent="0.2">
      <c r="A21" s="16" t="s">
        <v>11</v>
      </c>
      <c r="B21" s="20">
        <f>[17]Maio!$G$5</f>
        <v>34</v>
      </c>
      <c r="C21" s="20">
        <f>[17]Maio!$G$6</f>
        <v>36</v>
      </c>
      <c r="D21" s="20">
        <f>[17]Maio!$G$7</f>
        <v>34</v>
      </c>
      <c r="E21" s="20">
        <f>[17]Maio!$G$8</f>
        <v>40</v>
      </c>
      <c r="F21" s="20">
        <f>[17]Maio!$G$9</f>
        <v>77</v>
      </c>
      <c r="G21" s="20">
        <f>[17]Maio!$G$10</f>
        <v>32</v>
      </c>
      <c r="H21" s="20">
        <f>[17]Maio!$G$11</f>
        <v>26</v>
      </c>
      <c r="I21" s="20">
        <f>[17]Maio!$G$12</f>
        <v>35</v>
      </c>
      <c r="J21" s="20">
        <f>[17]Maio!$G$13</f>
        <v>33</v>
      </c>
      <c r="K21" s="20">
        <f>[17]Maio!$G$14</f>
        <v>27</v>
      </c>
      <c r="L21" s="20">
        <f>[17]Maio!$G$15</f>
        <v>37</v>
      </c>
      <c r="M21" s="20">
        <f>[17]Maio!$G$16</f>
        <v>39</v>
      </c>
      <c r="N21" s="20">
        <f>[17]Maio!$G$17</f>
        <v>49</v>
      </c>
      <c r="O21" s="20">
        <f>[17]Maio!$G$18</f>
        <v>63</v>
      </c>
      <c r="P21" s="20">
        <f>[17]Maio!$G$19</f>
        <v>49</v>
      </c>
      <c r="Q21" s="20">
        <f>[17]Maio!$G$20</f>
        <v>79</v>
      </c>
      <c r="R21" s="20">
        <f>[17]Maio!$G$21</f>
        <v>60</v>
      </c>
      <c r="S21" s="20">
        <f>[17]Maio!$G$22</f>
        <v>55</v>
      </c>
      <c r="T21" s="20">
        <f>[17]Maio!$G$23</f>
        <v>49</v>
      </c>
      <c r="U21" s="20">
        <f>[17]Maio!$G$24</f>
        <v>52</v>
      </c>
      <c r="V21" s="20">
        <f>[17]Maio!$G$25</f>
        <v>47</v>
      </c>
      <c r="W21" s="20">
        <f>[17]Maio!$G$26</f>
        <v>57</v>
      </c>
      <c r="X21" s="20">
        <f>[17]Maio!$G$27</f>
        <v>63</v>
      </c>
      <c r="Y21" s="20">
        <f>[17]Maio!$G$28</f>
        <v>68</v>
      </c>
      <c r="Z21" s="20">
        <f>[17]Maio!$G$29</f>
        <v>59</v>
      </c>
      <c r="AA21" s="20">
        <f>[17]Maio!$G$30</f>
        <v>48</v>
      </c>
      <c r="AB21" s="20">
        <f>[17]Maio!$G$31</f>
        <v>53</v>
      </c>
      <c r="AC21" s="20">
        <f>[17]Maio!$G$32</f>
        <v>56</v>
      </c>
      <c r="AD21" s="20">
        <f>[17]Maio!$G$33</f>
        <v>53</v>
      </c>
      <c r="AE21" s="20">
        <f>[17]Maio!$G$34</f>
        <v>44</v>
      </c>
      <c r="AF21" s="20">
        <f>[17]Maio!$G$35</f>
        <v>53</v>
      </c>
      <c r="AG21" s="53">
        <f t="shared" si="7"/>
        <v>26</v>
      </c>
      <c r="AH21" s="49">
        <f t="shared" si="8"/>
        <v>48.612903225806448</v>
      </c>
    </row>
    <row r="22" spans="1:34" ht="17.100000000000001" customHeight="1" x14ac:dyDescent="0.2">
      <c r="A22" s="16" t="s">
        <v>12</v>
      </c>
      <c r="B22" s="20">
        <f>[18]Maio!$G$5</f>
        <v>43</v>
      </c>
      <c r="C22" s="20">
        <f>[18]Maio!$G$6</f>
        <v>39</v>
      </c>
      <c r="D22" s="20">
        <f>[18]Maio!$G$7</f>
        <v>37</v>
      </c>
      <c r="E22" s="20">
        <f>[18]Maio!$G$8</f>
        <v>44</v>
      </c>
      <c r="F22" s="20">
        <f>[18]Maio!$G$9</f>
        <v>84</v>
      </c>
      <c r="G22" s="20">
        <f>[18]Maio!$G$10</f>
        <v>43</v>
      </c>
      <c r="H22" s="20">
        <f>[18]Maio!$G$11</f>
        <v>32</v>
      </c>
      <c r="I22" s="20">
        <f>[18]Maio!$G$12</f>
        <v>33</v>
      </c>
      <c r="J22" s="20">
        <f>[18]Maio!$G$13</f>
        <v>34</v>
      </c>
      <c r="K22" s="20">
        <f>[18]Maio!$G$14</f>
        <v>37</v>
      </c>
      <c r="L22" s="20">
        <f>[18]Maio!$G$15</f>
        <v>32</v>
      </c>
      <c r="M22" s="20">
        <f>[18]Maio!$G$16</f>
        <v>50</v>
      </c>
      <c r="N22" s="20">
        <f>[18]Maio!$G$17</f>
        <v>52</v>
      </c>
      <c r="O22" s="20">
        <f>[18]Maio!$G$18</f>
        <v>48</v>
      </c>
      <c r="P22" s="20">
        <f>[18]Maio!$G$19</f>
        <v>51</v>
      </c>
      <c r="Q22" s="20">
        <f>[18]Maio!$G$20</f>
        <v>79</v>
      </c>
      <c r="R22" s="20">
        <f>[18]Maio!$G$21</f>
        <v>62</v>
      </c>
      <c r="S22" s="20">
        <f>[18]Maio!$G$22</f>
        <v>58</v>
      </c>
      <c r="T22" s="20">
        <f>[18]Maio!$G$23</f>
        <v>51</v>
      </c>
      <c r="U22" s="20">
        <f>[18]Maio!$G$24</f>
        <v>58</v>
      </c>
      <c r="V22" s="20">
        <f>[18]Maio!$G$25</f>
        <v>63</v>
      </c>
      <c r="W22" s="20">
        <f>[18]Maio!$G$26</f>
        <v>68</v>
      </c>
      <c r="X22" s="20">
        <f>[18]Maio!$G$27</f>
        <v>63</v>
      </c>
      <c r="Y22" s="20">
        <f>[18]Maio!$G$28</f>
        <v>63</v>
      </c>
      <c r="Z22" s="20">
        <f>[18]Maio!$G$29</f>
        <v>59</v>
      </c>
      <c r="AA22" s="20">
        <f>[18]Maio!$G$30</f>
        <v>53</v>
      </c>
      <c r="AB22" s="20">
        <f>[18]Maio!$G$31</f>
        <v>57</v>
      </c>
      <c r="AC22" s="20">
        <f>[18]Maio!$G$32</f>
        <v>55</v>
      </c>
      <c r="AD22" s="20">
        <f>[18]Maio!$G$33</f>
        <v>55</v>
      </c>
      <c r="AE22" s="20">
        <f>[18]Maio!$G$34</f>
        <v>47</v>
      </c>
      <c r="AF22" s="20">
        <f>[18]Maio!$G$35</f>
        <v>55</v>
      </c>
      <c r="AG22" s="53">
        <f t="shared" si="7"/>
        <v>32</v>
      </c>
      <c r="AH22" s="49">
        <f t="shared" si="8"/>
        <v>51.774193548387096</v>
      </c>
    </row>
    <row r="23" spans="1:34" ht="17.100000000000001" customHeight="1" x14ac:dyDescent="0.2">
      <c r="A23" s="16" t="s">
        <v>13</v>
      </c>
      <c r="B23" s="20">
        <f>[19]Maio!$G$5</f>
        <v>38</v>
      </c>
      <c r="C23" s="20">
        <f>[19]Maio!$G$6</f>
        <v>31</v>
      </c>
      <c r="D23" s="20">
        <f>[19]Maio!$G$7</f>
        <v>33</v>
      </c>
      <c r="E23" s="20">
        <f>[19]Maio!$G$8</f>
        <v>34</v>
      </c>
      <c r="F23" s="20">
        <f>[19]Maio!$G$9</f>
        <v>81</v>
      </c>
      <c r="G23" s="20">
        <f>[19]Maio!$G$10</f>
        <v>52</v>
      </c>
      <c r="H23" s="20">
        <f>[19]Maio!$G$11</f>
        <v>34</v>
      </c>
      <c r="I23" s="20">
        <f>[19]Maio!$G$12</f>
        <v>26</v>
      </c>
      <c r="J23" s="20">
        <f>[19]Maio!$G$13</f>
        <v>22</v>
      </c>
      <c r="K23" s="20">
        <f>[19]Maio!$G$14</f>
        <v>27</v>
      </c>
      <c r="L23" s="20">
        <f>[19]Maio!$G$15</f>
        <v>35</v>
      </c>
      <c r="M23" s="20">
        <f>[19]Maio!$G$16</f>
        <v>49</v>
      </c>
      <c r="N23" s="20">
        <f>[19]Maio!$G$17</f>
        <v>39</v>
      </c>
      <c r="O23" s="20">
        <f>[19]Maio!$G$18</f>
        <v>44</v>
      </c>
      <c r="P23" s="20">
        <f>[19]Maio!$G$19</f>
        <v>49</v>
      </c>
      <c r="Q23" s="20">
        <f>[19]Maio!$G$20</f>
        <v>89</v>
      </c>
      <c r="R23" s="20">
        <f>[19]Maio!$G$21</f>
        <v>67</v>
      </c>
      <c r="S23" s="20">
        <f>[19]Maio!$G$22</f>
        <v>54</v>
      </c>
      <c r="T23" s="20">
        <f>[19]Maio!$G$23</f>
        <v>52</v>
      </c>
      <c r="U23" s="20">
        <f>[19]Maio!$G$24</f>
        <v>80</v>
      </c>
      <c r="V23" s="20">
        <f>[19]Maio!$G$25</f>
        <v>79</v>
      </c>
      <c r="W23" s="20">
        <f>[19]Maio!$G$26</f>
        <v>61</v>
      </c>
      <c r="X23" s="20">
        <f>[19]Maio!$G$27</f>
        <v>72</v>
      </c>
      <c r="Y23" s="20">
        <f>[19]Maio!$G$28</f>
        <v>72</v>
      </c>
      <c r="Z23" s="20">
        <f>[19]Maio!$G$29</f>
        <v>67</v>
      </c>
      <c r="AA23" s="20">
        <f>[19]Maio!$G$30</f>
        <v>52</v>
      </c>
      <c r="AB23" s="20">
        <f>[19]Maio!$G$31</f>
        <v>48</v>
      </c>
      <c r="AC23" s="20">
        <f>[19]Maio!$G$32</f>
        <v>52</v>
      </c>
      <c r="AD23" s="20">
        <f>[19]Maio!$G$33</f>
        <v>50</v>
      </c>
      <c r="AE23" s="20">
        <f>[19]Maio!$G$34</f>
        <v>64</v>
      </c>
      <c r="AF23" s="20">
        <f>[19]Maio!$G$35</f>
        <v>59</v>
      </c>
      <c r="AG23" s="53">
        <f t="shared" si="7"/>
        <v>22</v>
      </c>
      <c r="AH23" s="49">
        <f t="shared" si="8"/>
        <v>52</v>
      </c>
    </row>
    <row r="24" spans="1:34" ht="17.100000000000001" customHeight="1" x14ac:dyDescent="0.2">
      <c r="A24" s="16" t="s">
        <v>14</v>
      </c>
      <c r="B24" s="20">
        <f>[20]Maio!$G$5</f>
        <v>35</v>
      </c>
      <c r="C24" s="20">
        <f>[20]Maio!$G$6</f>
        <v>31</v>
      </c>
      <c r="D24" s="20">
        <f>[20]Maio!$G$7</f>
        <v>29</v>
      </c>
      <c r="E24" s="20">
        <f>[20]Maio!$G$8</f>
        <v>30</v>
      </c>
      <c r="F24" s="20">
        <f>[20]Maio!$G$9</f>
        <v>27</v>
      </c>
      <c r="G24" s="20">
        <f>[20]Maio!$G$10</f>
        <v>57</v>
      </c>
      <c r="H24" s="20">
        <f>[20]Maio!$G$11</f>
        <v>29</v>
      </c>
      <c r="I24" s="20">
        <f>[20]Maio!$G$12</f>
        <v>28</v>
      </c>
      <c r="J24" s="20">
        <f>[20]Maio!$G$13</f>
        <v>25</v>
      </c>
      <c r="K24" s="20">
        <f>[20]Maio!$G$14</f>
        <v>20</v>
      </c>
      <c r="L24" s="20">
        <f>[20]Maio!$G$15</f>
        <v>33</v>
      </c>
      <c r="M24" s="20">
        <f>[20]Maio!$G$16</f>
        <v>30</v>
      </c>
      <c r="N24" s="20">
        <f>[20]Maio!$G$17</f>
        <v>28</v>
      </c>
      <c r="O24" s="20">
        <f>[20]Maio!$G$18</f>
        <v>28</v>
      </c>
      <c r="P24" s="20">
        <f>[20]Maio!$G$19</f>
        <v>33</v>
      </c>
      <c r="Q24" s="20">
        <f>[20]Maio!$G$20</f>
        <v>38</v>
      </c>
      <c r="R24" s="20">
        <f>[20]Maio!$G$21</f>
        <v>49</v>
      </c>
      <c r="S24" s="20">
        <f>[20]Maio!$G$22</f>
        <v>35</v>
      </c>
      <c r="T24" s="20">
        <f>[20]Maio!$G$23</f>
        <v>33</v>
      </c>
      <c r="U24" s="20">
        <f>[20]Maio!$G$24</f>
        <v>36</v>
      </c>
      <c r="V24" s="20">
        <f>[20]Maio!$G$25</f>
        <v>37</v>
      </c>
      <c r="W24" s="20">
        <f>[20]Maio!$G$26</f>
        <v>32</v>
      </c>
      <c r="X24" s="20">
        <f>[20]Maio!$G$27</f>
        <v>44</v>
      </c>
      <c r="Y24" s="20">
        <f>[20]Maio!$G$28</f>
        <v>53</v>
      </c>
      <c r="Z24" s="20">
        <f>[20]Maio!$G$29</f>
        <v>43</v>
      </c>
      <c r="AA24" s="20">
        <f>[20]Maio!$G$30</f>
        <v>40</v>
      </c>
      <c r="AB24" s="20">
        <f>[20]Maio!$G$31</f>
        <v>36</v>
      </c>
      <c r="AC24" s="20">
        <f>[20]Maio!$G$32</f>
        <v>34</v>
      </c>
      <c r="AD24" s="20">
        <f>[20]Maio!$G$33</f>
        <v>42</v>
      </c>
      <c r="AE24" s="20">
        <f>[20]Maio!$G$34</f>
        <v>66</v>
      </c>
      <c r="AF24" s="20">
        <f>[20]Maio!$G$35</f>
        <v>51</v>
      </c>
      <c r="AG24" s="53">
        <f t="shared" si="7"/>
        <v>20</v>
      </c>
      <c r="AH24" s="49">
        <f t="shared" si="8"/>
        <v>36.516129032258064</v>
      </c>
    </row>
    <row r="25" spans="1:34" ht="17.100000000000001" customHeight="1" x14ac:dyDescent="0.2">
      <c r="A25" s="16" t="s">
        <v>15</v>
      </c>
      <c r="B25" s="20">
        <f>[21]Maio!$G$5</f>
        <v>39</v>
      </c>
      <c r="C25" s="20">
        <f>[21]Maio!$G$6</f>
        <v>40</v>
      </c>
      <c r="D25" s="20">
        <f>[21]Maio!$G$7</f>
        <v>30</v>
      </c>
      <c r="E25" s="20">
        <f>[21]Maio!$G$8</f>
        <v>43</v>
      </c>
      <c r="F25" s="20">
        <f>[21]Maio!$G$9</f>
        <v>76</v>
      </c>
      <c r="G25" s="20">
        <f>[21]Maio!$G$10</f>
        <v>32</v>
      </c>
      <c r="H25" s="20">
        <f>[21]Maio!$G$11</f>
        <v>32</v>
      </c>
      <c r="I25" s="20">
        <f>[21]Maio!$G$12</f>
        <v>35</v>
      </c>
      <c r="J25" s="20">
        <f>[21]Maio!$G$13</f>
        <v>35</v>
      </c>
      <c r="K25" s="20">
        <f>[21]Maio!$G$14</f>
        <v>32</v>
      </c>
      <c r="L25" s="20">
        <f>[21]Maio!$G$15</f>
        <v>33</v>
      </c>
      <c r="M25" s="20">
        <f>[21]Maio!$G$16</f>
        <v>59</v>
      </c>
      <c r="N25" s="20">
        <f>[21]Maio!$G$17</f>
        <v>82</v>
      </c>
      <c r="O25" s="20">
        <f>[21]Maio!$G$18</f>
        <v>80</v>
      </c>
      <c r="P25" s="20">
        <f>[21]Maio!$G$19</f>
        <v>51</v>
      </c>
      <c r="Q25" s="20">
        <f>[21]Maio!$G$20</f>
        <v>71</v>
      </c>
      <c r="R25" s="20">
        <f>[21]Maio!$G$21</f>
        <v>62</v>
      </c>
      <c r="S25" s="20">
        <f>[21]Maio!$G$22</f>
        <v>70</v>
      </c>
      <c r="T25" s="20">
        <f>[21]Maio!$G$23</f>
        <v>60</v>
      </c>
      <c r="U25" s="20">
        <f>[21]Maio!$G$24</f>
        <v>69</v>
      </c>
      <c r="V25" s="20">
        <f>[21]Maio!$G$25</f>
        <v>62</v>
      </c>
      <c r="W25" s="20">
        <f>[21]Maio!$G$26</f>
        <v>75</v>
      </c>
      <c r="X25" s="20">
        <f>[21]Maio!$G$27</f>
        <v>79</v>
      </c>
      <c r="Y25" s="20">
        <f>[21]Maio!$G$28</f>
        <v>98</v>
      </c>
      <c r="Z25" s="20">
        <f>[21]Maio!$G$29</f>
        <v>63</v>
      </c>
      <c r="AA25" s="20">
        <f>[21]Maio!$G$30</f>
        <v>60</v>
      </c>
      <c r="AB25" s="20">
        <f>[21]Maio!$G$31</f>
        <v>61</v>
      </c>
      <c r="AC25" s="20">
        <f>[21]Maio!$G$32</f>
        <v>59</v>
      </c>
      <c r="AD25" s="20">
        <f>[21]Maio!$G$33</f>
        <v>62</v>
      </c>
      <c r="AE25" s="20">
        <f>[21]Maio!$G$34</f>
        <v>23</v>
      </c>
      <c r="AF25" s="20">
        <f>[21]Maio!$G$35</f>
        <v>53</v>
      </c>
      <c r="AG25" s="53">
        <f t="shared" si="7"/>
        <v>23</v>
      </c>
      <c r="AH25" s="49">
        <f t="shared" si="8"/>
        <v>55.677419354838712</v>
      </c>
    </row>
    <row r="26" spans="1:34" ht="17.100000000000001" customHeight="1" x14ac:dyDescent="0.2">
      <c r="A26" s="16" t="s">
        <v>16</v>
      </c>
      <c r="B26" s="20">
        <f>[22]Maio!$G$5</f>
        <v>34</v>
      </c>
      <c r="C26" s="20">
        <f>[22]Maio!$G$6</f>
        <v>37</v>
      </c>
      <c r="D26" s="20">
        <f>[22]Maio!$G$7</f>
        <v>38</v>
      </c>
      <c r="E26" s="20">
        <f>[22]Maio!$G$8</f>
        <v>42</v>
      </c>
      <c r="F26" s="20">
        <f>[22]Maio!$G$9</f>
        <v>71</v>
      </c>
      <c r="G26" s="20">
        <f>[22]Maio!$G$10</f>
        <v>39</v>
      </c>
      <c r="H26" s="20">
        <f>[22]Maio!$G$11</f>
        <v>30</v>
      </c>
      <c r="I26" s="20">
        <f>[22]Maio!$G$12</f>
        <v>35</v>
      </c>
      <c r="J26" s="20">
        <f>[22]Maio!$G$13</f>
        <v>32</v>
      </c>
      <c r="K26" s="20">
        <f>[22]Maio!$G$14</f>
        <v>33</v>
      </c>
      <c r="L26" s="20">
        <f>[22]Maio!$G$15</f>
        <v>34</v>
      </c>
      <c r="M26" s="20">
        <f>[22]Maio!$G$16</f>
        <v>56</v>
      </c>
      <c r="N26" s="20">
        <f>[22]Maio!$G$17</f>
        <v>57</v>
      </c>
      <c r="O26" s="20">
        <f>[22]Maio!$G$18</f>
        <v>54</v>
      </c>
      <c r="P26" s="20">
        <f>[22]Maio!$G$19</f>
        <v>53</v>
      </c>
      <c r="Q26" s="20">
        <f>[22]Maio!$G$20</f>
        <v>62</v>
      </c>
      <c r="R26" s="20">
        <f>[22]Maio!$G$21</f>
        <v>60</v>
      </c>
      <c r="S26" s="20">
        <f>[22]Maio!$G$22</f>
        <v>59</v>
      </c>
      <c r="T26" s="20">
        <f>[22]Maio!$G$23</f>
        <v>50</v>
      </c>
      <c r="U26" s="20">
        <f>[22]Maio!$G$24</f>
        <v>83</v>
      </c>
      <c r="V26" s="20">
        <f>[22]Maio!$G$25</f>
        <v>79</v>
      </c>
      <c r="W26" s="20">
        <f>[22]Maio!$G$26</f>
        <v>63</v>
      </c>
      <c r="X26" s="20">
        <f>[22]Maio!$G$27</f>
        <v>88</v>
      </c>
      <c r="Y26" s="20">
        <f>[22]Maio!$G$28</f>
        <v>72</v>
      </c>
      <c r="Z26" s="20">
        <f>[22]Maio!$G$29</f>
        <v>69</v>
      </c>
      <c r="AA26" s="20">
        <f>[22]Maio!$G$30</f>
        <v>55</v>
      </c>
      <c r="AB26" s="20">
        <f>[22]Maio!$G$31</f>
        <v>61</v>
      </c>
      <c r="AC26" s="20">
        <f>[22]Maio!$G$32</f>
        <v>54</v>
      </c>
      <c r="AD26" s="20">
        <f>[22]Maio!$G$33</f>
        <v>55</v>
      </c>
      <c r="AE26" s="20">
        <f>[22]Maio!$G$34</f>
        <v>29</v>
      </c>
      <c r="AF26" s="20">
        <f>[22]Maio!$G$35</f>
        <v>51</v>
      </c>
      <c r="AG26" s="53">
        <f t="shared" si="7"/>
        <v>29</v>
      </c>
      <c r="AH26" s="49">
        <f t="shared" si="8"/>
        <v>52.741935483870968</v>
      </c>
    </row>
    <row r="27" spans="1:34" ht="17.100000000000001" customHeight="1" x14ac:dyDescent="0.2">
      <c r="A27" s="16" t="s">
        <v>17</v>
      </c>
      <c r="B27" s="20">
        <f>[23]Maio!$G$5</f>
        <v>34</v>
      </c>
      <c r="C27" s="20">
        <f>[23]Maio!$G$6</f>
        <v>35</v>
      </c>
      <c r="D27" s="20">
        <f>[23]Maio!$G$7</f>
        <v>31</v>
      </c>
      <c r="E27" s="20">
        <f>[23]Maio!$G$8</f>
        <v>34</v>
      </c>
      <c r="F27" s="20">
        <f>[23]Maio!$G$9</f>
        <v>74</v>
      </c>
      <c r="G27" s="20">
        <f>[23]Maio!$G$10</f>
        <v>33</v>
      </c>
      <c r="H27" s="20">
        <f>[23]Maio!$G$11</f>
        <v>28</v>
      </c>
      <c r="I27" s="20">
        <f>[23]Maio!$G$12</f>
        <v>32</v>
      </c>
      <c r="J27" s="20">
        <f>[23]Maio!$G$13</f>
        <v>25</v>
      </c>
      <c r="K27" s="20">
        <f>[23]Maio!$G$14</f>
        <v>23</v>
      </c>
      <c r="L27" s="20">
        <f>[23]Maio!$G$15</f>
        <v>32</v>
      </c>
      <c r="M27" s="20">
        <f>[23]Maio!$G$16</f>
        <v>36</v>
      </c>
      <c r="N27" s="20">
        <f>[23]Maio!$G$17</f>
        <v>44</v>
      </c>
      <c r="O27" s="20">
        <f>[23]Maio!$G$18</f>
        <v>62</v>
      </c>
      <c r="P27" s="20">
        <f>[23]Maio!$G$19</f>
        <v>42</v>
      </c>
      <c r="Q27" s="20">
        <f>[23]Maio!$G$20</f>
        <v>55</v>
      </c>
      <c r="R27" s="20">
        <f>[23]Maio!$G$21</f>
        <v>52</v>
      </c>
      <c r="S27" s="20">
        <f>[23]Maio!$G$22</f>
        <v>43</v>
      </c>
      <c r="T27" s="20">
        <f>[23]Maio!$G$23</f>
        <v>49</v>
      </c>
      <c r="U27" s="20">
        <f>[23]Maio!$G$24</f>
        <v>44</v>
      </c>
      <c r="V27" s="20">
        <f>[23]Maio!$G$25</f>
        <v>44</v>
      </c>
      <c r="W27" s="20">
        <f>[23]Maio!$G$26</f>
        <v>55</v>
      </c>
      <c r="X27" s="20">
        <f>[23]Maio!$G$27</f>
        <v>61</v>
      </c>
      <c r="Y27" s="20">
        <f>[23]Maio!$G$28</f>
        <v>67</v>
      </c>
      <c r="Z27" s="20">
        <f>[23]Maio!$G$29</f>
        <v>51</v>
      </c>
      <c r="AA27" s="20">
        <f>[23]Maio!$G$30</f>
        <v>46</v>
      </c>
      <c r="AB27" s="20">
        <f>[23]Maio!$G$31</f>
        <v>52</v>
      </c>
      <c r="AC27" s="20">
        <f>[23]Maio!$G$32</f>
        <v>52</v>
      </c>
      <c r="AD27" s="20">
        <f>[23]Maio!$G$33</f>
        <v>49</v>
      </c>
      <c r="AE27" s="20">
        <f>[23]Maio!$G$34</f>
        <v>44</v>
      </c>
      <c r="AF27" s="20">
        <f>[23]Maio!$G$35</f>
        <v>52</v>
      </c>
      <c r="AG27" s="53">
        <f t="shared" si="7"/>
        <v>23</v>
      </c>
      <c r="AH27" s="49">
        <f t="shared" si="8"/>
        <v>44.548387096774192</v>
      </c>
    </row>
    <row r="28" spans="1:34" ht="17.100000000000001" customHeight="1" x14ac:dyDescent="0.2">
      <c r="A28" s="16" t="s">
        <v>18</v>
      </c>
      <c r="B28" s="20">
        <f>[24]Maio!$G$5</f>
        <v>36</v>
      </c>
      <c r="C28" s="20">
        <f>[24]Maio!$G$6</f>
        <v>38</v>
      </c>
      <c r="D28" s="20">
        <f>[24]Maio!$G$7</f>
        <v>37</v>
      </c>
      <c r="E28" s="20">
        <f>[24]Maio!$G$8</f>
        <v>29</v>
      </c>
      <c r="F28" s="20">
        <f>[24]Maio!$G$9</f>
        <v>46</v>
      </c>
      <c r="G28" s="20">
        <f>[24]Maio!$G$10</f>
        <v>40</v>
      </c>
      <c r="H28" s="20">
        <f>[24]Maio!$G$11</f>
        <v>34</v>
      </c>
      <c r="I28" s="20">
        <f>[24]Maio!$G$12</f>
        <v>27</v>
      </c>
      <c r="J28" s="20">
        <f>[24]Maio!$G$13</f>
        <v>28</v>
      </c>
      <c r="K28" s="20">
        <f>[24]Maio!$G$14</f>
        <v>25</v>
      </c>
      <c r="L28" s="20">
        <f>[24]Maio!$G$15</f>
        <v>25</v>
      </c>
      <c r="M28" s="20">
        <f>[24]Maio!$G$16</f>
        <v>41</v>
      </c>
      <c r="N28" s="20">
        <f>[24]Maio!$G$17</f>
        <v>38</v>
      </c>
      <c r="O28" s="20">
        <f>[24]Maio!$G$18</f>
        <v>40</v>
      </c>
      <c r="P28" s="20">
        <f>[24]Maio!$G$19</f>
        <v>44</v>
      </c>
      <c r="Q28" s="20">
        <f>[24]Maio!$G$20</f>
        <v>75</v>
      </c>
      <c r="R28" s="20">
        <f>[24]Maio!$G$21</f>
        <v>54</v>
      </c>
      <c r="S28" s="20">
        <f>[24]Maio!$G$22</f>
        <v>43</v>
      </c>
      <c r="T28" s="20">
        <f>[24]Maio!$G$23</f>
        <v>35</v>
      </c>
      <c r="U28" s="20">
        <f>[24]Maio!$G$24</f>
        <v>36</v>
      </c>
      <c r="V28" s="20">
        <f>[24]Maio!$G$25</f>
        <v>36</v>
      </c>
      <c r="W28" s="20">
        <f>[24]Maio!$G$26</f>
        <v>43</v>
      </c>
      <c r="X28" s="20">
        <f>[24]Maio!$G$27</f>
        <v>47</v>
      </c>
      <c r="Y28" s="20">
        <f>[24]Maio!$G$28</f>
        <v>64</v>
      </c>
      <c r="Z28" s="20">
        <f>[24]Maio!$G$29</f>
        <v>56</v>
      </c>
      <c r="AA28" s="20">
        <f>[24]Maio!$G$30</f>
        <v>49</v>
      </c>
      <c r="AB28" s="20">
        <f>[24]Maio!$G$31</f>
        <v>45</v>
      </c>
      <c r="AC28" s="20">
        <f>[24]Maio!$G$32</f>
        <v>49</v>
      </c>
      <c r="AD28" s="20">
        <f>[24]Maio!$G$33</f>
        <v>58</v>
      </c>
      <c r="AE28" s="20">
        <f>[24]Maio!$G$34</f>
        <v>54</v>
      </c>
      <c r="AF28" s="20">
        <f>[24]Maio!$G$35</f>
        <v>55</v>
      </c>
      <c r="AG28" s="53">
        <f>MIN(B28:AF28)</f>
        <v>25</v>
      </c>
      <c r="AH28" s="49">
        <f t="shared" si="8"/>
        <v>42.806451612903224</v>
      </c>
    </row>
    <row r="29" spans="1:34" ht="17.100000000000001" customHeight="1" x14ac:dyDescent="0.2">
      <c r="A29" s="16" t="s">
        <v>19</v>
      </c>
      <c r="B29" s="20">
        <f>[25]Maio!$G$5</f>
        <v>36</v>
      </c>
      <c r="C29" s="20">
        <f>[25]Maio!$G$6</f>
        <v>38</v>
      </c>
      <c r="D29" s="20">
        <f>[25]Maio!$G$7</f>
        <v>33</v>
      </c>
      <c r="E29" s="20">
        <f>[25]Maio!$G$8</f>
        <v>51</v>
      </c>
      <c r="F29" s="20">
        <f>[25]Maio!$G$9</f>
        <v>72</v>
      </c>
      <c r="G29" s="20">
        <f>[25]Maio!$G$10</f>
        <v>34</v>
      </c>
      <c r="H29" s="20">
        <f>[25]Maio!$G$11</f>
        <v>34</v>
      </c>
      <c r="I29" s="20">
        <f>[25]Maio!$G$12</f>
        <v>34</v>
      </c>
      <c r="J29" s="20">
        <f>[25]Maio!$G$13</f>
        <v>26</v>
      </c>
      <c r="K29" s="20">
        <f>[25]Maio!$G$14</f>
        <v>26</v>
      </c>
      <c r="L29" s="20">
        <f>[25]Maio!$G$15</f>
        <v>31</v>
      </c>
      <c r="M29" s="20">
        <f>[25]Maio!$G$16</f>
        <v>52</v>
      </c>
      <c r="N29" s="20">
        <f>[25]Maio!$G$17</f>
        <v>90</v>
      </c>
      <c r="O29" s="20">
        <f>[25]Maio!$G$18</f>
        <v>93</v>
      </c>
      <c r="P29" s="20">
        <f>[25]Maio!$G$19</f>
        <v>51</v>
      </c>
      <c r="Q29" s="20">
        <f>[25]Maio!$G$20</f>
        <v>72</v>
      </c>
      <c r="R29" s="20">
        <f>[25]Maio!$G$21</f>
        <v>55</v>
      </c>
      <c r="S29" s="20">
        <f>[25]Maio!$G$22</f>
        <v>65</v>
      </c>
      <c r="T29" s="20">
        <f>[25]Maio!$G$23</f>
        <v>58</v>
      </c>
      <c r="U29" s="20">
        <f>[25]Maio!$G$24</f>
        <v>69</v>
      </c>
      <c r="V29" s="20">
        <f>[25]Maio!$G$25</f>
        <v>66</v>
      </c>
      <c r="W29" s="20">
        <f>[25]Maio!$G$26</f>
        <v>70</v>
      </c>
      <c r="X29" s="20">
        <f>[25]Maio!$G$27</f>
        <v>78</v>
      </c>
      <c r="Y29" s="20">
        <f>[25]Maio!$G$28</f>
        <v>84</v>
      </c>
      <c r="Z29" s="20">
        <f>[25]Maio!$G$29</f>
        <v>63</v>
      </c>
      <c r="AA29" s="20">
        <f>[25]Maio!$G$30</f>
        <v>49</v>
      </c>
      <c r="AB29" s="20">
        <f>[25]Maio!$G$31</f>
        <v>62</v>
      </c>
      <c r="AC29" s="20">
        <f>[25]Maio!$G$32</f>
        <v>62</v>
      </c>
      <c r="AD29" s="20">
        <f>[25]Maio!$G$33</f>
        <v>55</v>
      </c>
      <c r="AE29" s="20">
        <f>[25]Maio!$G$34</f>
        <v>24</v>
      </c>
      <c r="AF29" s="20">
        <f>[25]Maio!$G$35</f>
        <v>54</v>
      </c>
      <c r="AG29" s="53">
        <f t="shared" si="7"/>
        <v>24</v>
      </c>
      <c r="AH29" s="49">
        <f t="shared" si="8"/>
        <v>54.41935483870968</v>
      </c>
    </row>
    <row r="30" spans="1:34" ht="17.100000000000001" customHeight="1" x14ac:dyDescent="0.2">
      <c r="A30" s="16" t="s">
        <v>31</v>
      </c>
      <c r="B30" s="20">
        <f>[26]Maio!$G$5</f>
        <v>34</v>
      </c>
      <c r="C30" s="20">
        <f>[26]Maio!$G$6</f>
        <v>34</v>
      </c>
      <c r="D30" s="20">
        <f>[26]Maio!$G$7</f>
        <v>33</v>
      </c>
      <c r="E30" s="20">
        <f>[26]Maio!$G$8</f>
        <v>36</v>
      </c>
      <c r="F30" s="20">
        <f>[26]Maio!$G$9</f>
        <v>62</v>
      </c>
      <c r="G30" s="20">
        <f>[26]Maio!$G$10</f>
        <v>30</v>
      </c>
      <c r="H30" s="20">
        <f>[26]Maio!$G$11</f>
        <v>25</v>
      </c>
      <c r="I30" s="20">
        <f>[26]Maio!$G$12</f>
        <v>27</v>
      </c>
      <c r="J30" s="20">
        <f>[26]Maio!$G$13</f>
        <v>25</v>
      </c>
      <c r="K30" s="20">
        <f>[26]Maio!$G$14</f>
        <v>23</v>
      </c>
      <c r="L30" s="20">
        <f>[26]Maio!$G$15</f>
        <v>27</v>
      </c>
      <c r="M30" s="20">
        <f>[26]Maio!$G$16</f>
        <v>44</v>
      </c>
      <c r="N30" s="20">
        <f>[26]Maio!$G$17</f>
        <v>39</v>
      </c>
      <c r="O30" s="20">
        <f>[26]Maio!$G$18</f>
        <v>43</v>
      </c>
      <c r="P30" s="20">
        <f>[26]Maio!$G$19</f>
        <v>43</v>
      </c>
      <c r="Q30" s="20">
        <f>[26]Maio!$G$20</f>
        <v>67</v>
      </c>
      <c r="R30" s="20">
        <f>[26]Maio!$G$21</f>
        <v>53</v>
      </c>
      <c r="S30" s="20">
        <f>[26]Maio!$G$22</f>
        <v>44</v>
      </c>
      <c r="T30" s="20">
        <f>[26]Maio!$G$23</f>
        <v>40</v>
      </c>
      <c r="U30" s="20">
        <f>[26]Maio!$G$24</f>
        <v>45</v>
      </c>
      <c r="V30" s="20">
        <f>[26]Maio!$G$25</f>
        <v>41</v>
      </c>
      <c r="W30" s="20">
        <f>[26]Maio!$G$26</f>
        <v>45</v>
      </c>
      <c r="X30" s="20">
        <f>[26]Maio!$G$27</f>
        <v>60</v>
      </c>
      <c r="Y30" s="20">
        <f>[26]Maio!$G$28</f>
        <v>69</v>
      </c>
      <c r="Z30" s="20">
        <f>[26]Maio!$G$29</f>
        <v>51</v>
      </c>
      <c r="AA30" s="20">
        <f>[26]Maio!$G$30</f>
        <v>46</v>
      </c>
      <c r="AB30" s="20">
        <f>[26]Maio!$G$31</f>
        <v>42</v>
      </c>
      <c r="AC30" s="20">
        <f>[26]Maio!$G$32</f>
        <v>60</v>
      </c>
      <c r="AD30" s="20">
        <f>[26]Maio!$G$33</f>
        <v>51</v>
      </c>
      <c r="AE30" s="20">
        <f>[26]Maio!$G$34</f>
        <v>43</v>
      </c>
      <c r="AF30" s="20">
        <f>[26]Maio!$G$35</f>
        <v>51</v>
      </c>
      <c r="AG30" s="53">
        <f t="shared" si="7"/>
        <v>23</v>
      </c>
      <c r="AH30" s="49">
        <f>AVERAGE(B30:AF30)</f>
        <v>43</v>
      </c>
    </row>
    <row r="31" spans="1:34" ht="17.100000000000001" customHeight="1" x14ac:dyDescent="0.2">
      <c r="A31" s="16" t="s">
        <v>52</v>
      </c>
      <c r="B31" s="20">
        <f>[27]Maio!$G$5</f>
        <v>38</v>
      </c>
      <c r="C31" s="20">
        <f>[27]Maio!$G$6</f>
        <v>28</v>
      </c>
      <c r="D31" s="20">
        <f>[27]Maio!$G$7</f>
        <v>33</v>
      </c>
      <c r="E31" s="20">
        <f>[27]Maio!$G$8</f>
        <v>29</v>
      </c>
      <c r="F31" s="20">
        <f>[27]Maio!$G$9</f>
        <v>32</v>
      </c>
      <c r="G31" s="20">
        <f>[27]Maio!$G$10</f>
        <v>55</v>
      </c>
      <c r="H31" s="20">
        <f>[27]Maio!$G$11</f>
        <v>36</v>
      </c>
      <c r="I31" s="20">
        <f>[27]Maio!$G$12</f>
        <v>26</v>
      </c>
      <c r="J31" s="20">
        <f>[27]Maio!$G$13</f>
        <v>24</v>
      </c>
      <c r="K31" s="20">
        <f>[27]Maio!$G$14</f>
        <v>25</v>
      </c>
      <c r="L31" s="20">
        <f>[27]Maio!$G$15</f>
        <v>29</v>
      </c>
      <c r="M31" s="20">
        <f>[27]Maio!$G$16</f>
        <v>36</v>
      </c>
      <c r="N31" s="20">
        <f>[27]Maio!$G$17</f>
        <v>29</v>
      </c>
      <c r="O31" s="20">
        <f>[27]Maio!$G$18</f>
        <v>33</v>
      </c>
      <c r="P31" s="20">
        <f>[27]Maio!$G$19</f>
        <v>37</v>
      </c>
      <c r="Q31" s="20">
        <f>[27]Maio!$G$20</f>
        <v>40</v>
      </c>
      <c r="R31" s="20">
        <f>[27]Maio!$G$21</f>
        <v>68</v>
      </c>
      <c r="S31" s="20">
        <f>[27]Maio!$G$22</f>
        <v>71</v>
      </c>
      <c r="T31" s="20">
        <f>[27]Maio!$G$23</f>
        <v>29</v>
      </c>
      <c r="U31" s="20">
        <f>[27]Maio!$G$24</f>
        <v>36</v>
      </c>
      <c r="V31" s="20">
        <f>[27]Maio!$G$25</f>
        <v>55</v>
      </c>
      <c r="W31" s="20">
        <f>[27]Maio!$G$26</f>
        <v>60</v>
      </c>
      <c r="X31" s="20">
        <f>[27]Maio!$G$27</f>
        <v>76</v>
      </c>
      <c r="Y31" s="20">
        <f>[27]Maio!$G$28</f>
        <v>81</v>
      </c>
      <c r="Z31" s="20">
        <f>[27]Maio!$G$29</f>
        <v>58</v>
      </c>
      <c r="AA31" s="20">
        <f>[27]Maio!$G$30</f>
        <v>45</v>
      </c>
      <c r="AB31" s="20">
        <f>[27]Maio!$G$31</f>
        <v>43</v>
      </c>
      <c r="AC31" s="20">
        <f>[27]Maio!$G$32</f>
        <v>49</v>
      </c>
      <c r="AD31" s="20">
        <f>[27]Maio!$G$33</f>
        <v>51</v>
      </c>
      <c r="AE31" s="20">
        <f>[27]Maio!$G$34</f>
        <v>67</v>
      </c>
      <c r="AF31" s="20">
        <f>[27]Maio!$G$35</f>
        <v>47</v>
      </c>
      <c r="AG31" s="53">
        <f>MIN(B31:AF31)</f>
        <v>24</v>
      </c>
      <c r="AH31" s="49">
        <f>AVERAGE(B31:AF31)</f>
        <v>44.064516129032256</v>
      </c>
    </row>
    <row r="32" spans="1:34" ht="17.100000000000001" customHeight="1" x14ac:dyDescent="0.2">
      <c r="A32" s="16" t="s">
        <v>20</v>
      </c>
      <c r="B32" s="20">
        <f>[28]Maio!$G$5</f>
        <v>32</v>
      </c>
      <c r="C32" s="20">
        <f>[28]Maio!$G$6</f>
        <v>28</v>
      </c>
      <c r="D32" s="20">
        <f>[28]Maio!$G$7</f>
        <v>30</v>
      </c>
      <c r="E32" s="20">
        <f>[28]Maio!$G$8</f>
        <v>31</v>
      </c>
      <c r="F32" s="20">
        <f>[28]Maio!$G$9</f>
        <v>41</v>
      </c>
      <c r="G32" s="20">
        <f>[28]Maio!$G$10</f>
        <v>37</v>
      </c>
      <c r="H32" s="20">
        <f>[28]Maio!$G$11</f>
        <v>26</v>
      </c>
      <c r="I32" s="20">
        <f>[28]Maio!$G$12</f>
        <v>26</v>
      </c>
      <c r="J32" s="20">
        <f>[28]Maio!$G$13</f>
        <v>23</v>
      </c>
      <c r="K32" s="20">
        <f>[28]Maio!$G$14</f>
        <v>14</v>
      </c>
      <c r="L32" s="20">
        <f>[28]Maio!$G$15</f>
        <v>31</v>
      </c>
      <c r="M32" s="20">
        <f>[28]Maio!$G$16</f>
        <v>31</v>
      </c>
      <c r="N32" s="20">
        <f>[28]Maio!$G$17</f>
        <v>31</v>
      </c>
      <c r="O32" s="20">
        <f>[28]Maio!$G$18</f>
        <v>32</v>
      </c>
      <c r="P32" s="20">
        <f>[28]Maio!$G$19</f>
        <v>39</v>
      </c>
      <c r="Q32" s="20">
        <f>[28]Maio!$G$20</f>
        <v>54</v>
      </c>
      <c r="R32" s="20">
        <f>[28]Maio!$G$21</f>
        <v>47</v>
      </c>
      <c r="S32" s="20">
        <f>[28]Maio!$G$22</f>
        <v>41</v>
      </c>
      <c r="T32" s="20">
        <f>[28]Maio!$G$23</f>
        <v>37</v>
      </c>
      <c r="U32" s="20">
        <f>[28]Maio!$G$24</f>
        <v>35</v>
      </c>
      <c r="V32" s="20">
        <f>[28]Maio!$G$25</f>
        <v>36</v>
      </c>
      <c r="W32" s="20">
        <f>[28]Maio!$G$26</f>
        <v>39</v>
      </c>
      <c r="X32" s="20">
        <f>[28]Maio!$G$27</f>
        <v>47</v>
      </c>
      <c r="Y32" s="20">
        <f>[28]Maio!$G$28</f>
        <v>64</v>
      </c>
      <c r="Z32" s="20">
        <f>[28]Maio!$G$29</f>
        <v>39</v>
      </c>
      <c r="AA32" s="20">
        <f>[28]Maio!$G$30</f>
        <v>39</v>
      </c>
      <c r="AB32" s="20">
        <f>[28]Maio!$G$31</f>
        <v>43</v>
      </c>
      <c r="AC32" s="20">
        <f>[28]Maio!$G$32</f>
        <v>45</v>
      </c>
      <c r="AD32" s="20">
        <f>[28]Maio!$G$33</f>
        <v>55</v>
      </c>
      <c r="AE32" s="20">
        <f>[28]Maio!$G$34</f>
        <v>58</v>
      </c>
      <c r="AF32" s="20">
        <f>[28]Maio!$G$35</f>
        <v>54</v>
      </c>
      <c r="AG32" s="53">
        <f>MIN(B32:AF32)</f>
        <v>14</v>
      </c>
      <c r="AH32" s="49">
        <f>AVERAGE(B32:AF32)</f>
        <v>38.225806451612904</v>
      </c>
    </row>
    <row r="33" spans="1:34" s="5" customFormat="1" ht="17.100000000000001" customHeight="1" x14ac:dyDescent="0.2">
      <c r="A33" s="40" t="s">
        <v>35</v>
      </c>
      <c r="B33" s="39">
        <f t="shared" ref="B33:AG33" si="11">MIN(B5:B32)</f>
        <v>27</v>
      </c>
      <c r="C33" s="39">
        <f t="shared" si="11"/>
        <v>19</v>
      </c>
      <c r="D33" s="39">
        <f t="shared" si="11"/>
        <v>26</v>
      </c>
      <c r="E33" s="39">
        <f t="shared" si="11"/>
        <v>19</v>
      </c>
      <c r="F33" s="39">
        <f t="shared" si="11"/>
        <v>24</v>
      </c>
      <c r="G33" s="39">
        <f t="shared" si="11"/>
        <v>22</v>
      </c>
      <c r="H33" s="39">
        <f t="shared" si="11"/>
        <v>21</v>
      </c>
      <c r="I33" s="39">
        <f t="shared" si="11"/>
        <v>23</v>
      </c>
      <c r="J33" s="39">
        <f t="shared" si="11"/>
        <v>13</v>
      </c>
      <c r="K33" s="39">
        <f t="shared" si="11"/>
        <v>14</v>
      </c>
      <c r="L33" s="39">
        <f t="shared" si="11"/>
        <v>23</v>
      </c>
      <c r="M33" s="39">
        <f t="shared" si="11"/>
        <v>26</v>
      </c>
      <c r="N33" s="39">
        <f t="shared" si="11"/>
        <v>24</v>
      </c>
      <c r="O33" s="39">
        <f t="shared" si="11"/>
        <v>24</v>
      </c>
      <c r="P33" s="39">
        <f t="shared" si="11"/>
        <v>30</v>
      </c>
      <c r="Q33" s="39">
        <f t="shared" si="11"/>
        <v>38</v>
      </c>
      <c r="R33" s="39">
        <f t="shared" si="11"/>
        <v>42</v>
      </c>
      <c r="S33" s="39">
        <f t="shared" si="11"/>
        <v>35</v>
      </c>
      <c r="T33" s="39">
        <f t="shared" si="11"/>
        <v>28</v>
      </c>
      <c r="U33" s="39">
        <f t="shared" si="11"/>
        <v>30</v>
      </c>
      <c r="V33" s="39">
        <f t="shared" si="11"/>
        <v>32</v>
      </c>
      <c r="W33" s="39">
        <f t="shared" si="11"/>
        <v>32</v>
      </c>
      <c r="X33" s="39">
        <f t="shared" si="11"/>
        <v>39</v>
      </c>
      <c r="Y33" s="39">
        <f t="shared" si="11"/>
        <v>50</v>
      </c>
      <c r="Z33" s="39">
        <f t="shared" si="11"/>
        <v>39</v>
      </c>
      <c r="AA33" s="39">
        <f t="shared" si="11"/>
        <v>35</v>
      </c>
      <c r="AB33" s="39">
        <f t="shared" si="11"/>
        <v>30</v>
      </c>
      <c r="AC33" s="39">
        <f t="shared" si="11"/>
        <v>34</v>
      </c>
      <c r="AD33" s="39">
        <f t="shared" si="11"/>
        <v>39</v>
      </c>
      <c r="AE33" s="39">
        <f t="shared" si="11"/>
        <v>22</v>
      </c>
      <c r="AF33" s="39">
        <f t="shared" si="11"/>
        <v>41</v>
      </c>
      <c r="AG33" s="53">
        <f t="shared" si="11"/>
        <v>13</v>
      </c>
      <c r="AH33" s="51">
        <f>AVERAGE(AH5:AH32)</f>
        <v>45.976190476190474</v>
      </c>
    </row>
    <row r="35" spans="1:34" x14ac:dyDescent="0.2">
      <c r="C35" s="31"/>
      <c r="D35" s="31" t="s">
        <v>55</v>
      </c>
      <c r="E35" s="31"/>
      <c r="F35" s="31"/>
      <c r="G35" s="31"/>
      <c r="N35" s="2" t="s">
        <v>56</v>
      </c>
      <c r="Y35" s="2" t="s">
        <v>58</v>
      </c>
    </row>
    <row r="36" spans="1:34" x14ac:dyDescent="0.2">
      <c r="K36" s="32"/>
      <c r="L36" s="32"/>
      <c r="M36" s="32"/>
      <c r="N36" s="32" t="s">
        <v>57</v>
      </c>
      <c r="O36" s="32"/>
      <c r="P36" s="32"/>
      <c r="Q36" s="32"/>
      <c r="W36" s="32"/>
      <c r="X36" s="32"/>
      <c r="Y36" s="32" t="s">
        <v>59</v>
      </c>
      <c r="Z36" s="32"/>
      <c r="AA36" s="32"/>
    </row>
    <row r="40" spans="1:34" x14ac:dyDescent="0.2">
      <c r="H40" s="2" t="s">
        <v>54</v>
      </c>
      <c r="Q40" s="2" t="s">
        <v>54</v>
      </c>
      <c r="Z40" s="2" t="s">
        <v>54</v>
      </c>
    </row>
    <row r="43" spans="1:34" x14ac:dyDescent="0.2">
      <c r="R43" s="2" t="s">
        <v>54</v>
      </c>
    </row>
    <row r="46" spans="1:34" x14ac:dyDescent="0.2">
      <c r="J46" s="2" t="s">
        <v>54</v>
      </c>
    </row>
  </sheetData>
  <mergeCells count="34"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zoomScale="90" zoomScaleNormal="90" workbookViewId="0">
      <selection activeCell="AG33" sqref="AG33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9" bestFit="1" customWidth="1"/>
  </cols>
  <sheetData>
    <row r="1" spans="1:33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3" s="4" customFormat="1" ht="20.100000000000001" customHeight="1" x14ac:dyDescent="0.2">
      <c r="A2" s="60" t="s">
        <v>21</v>
      </c>
      <c r="B2" s="58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45" t="s">
        <v>41</v>
      </c>
    </row>
    <row r="4" spans="1:33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45" t="s">
        <v>39</v>
      </c>
    </row>
    <row r="5" spans="1:33" s="5" customFormat="1" ht="20.100000000000001" customHeight="1" x14ac:dyDescent="0.2">
      <c r="A5" s="16" t="s">
        <v>48</v>
      </c>
      <c r="B5" s="17">
        <f>[1]Maio!$H$5</f>
        <v>9.3600000000000012</v>
      </c>
      <c r="C5" s="17">
        <f>[1]Maio!$H$6</f>
        <v>13.32</v>
      </c>
      <c r="D5" s="17">
        <f>[1]Maio!$H$7</f>
        <v>14.04</v>
      </c>
      <c r="E5" s="17">
        <f>[1]Maio!$H$8</f>
        <v>10.8</v>
      </c>
      <c r="F5" s="17">
        <f>[1]Maio!$H$9</f>
        <v>15.120000000000001</v>
      </c>
      <c r="G5" s="17">
        <f>[1]Maio!$H$10</f>
        <v>7.5600000000000005</v>
      </c>
      <c r="H5" s="17">
        <f>[1]Maio!$H$11</f>
        <v>11.879999999999999</v>
      </c>
      <c r="I5" s="17">
        <f>[1]Maio!$H$12</f>
        <v>9.3600000000000012</v>
      </c>
      <c r="J5" s="17">
        <f>[1]Maio!$H$13</f>
        <v>9</v>
      </c>
      <c r="K5" s="17">
        <f>[1]Maio!$H$14</f>
        <v>9</v>
      </c>
      <c r="L5" s="17">
        <f>[1]Maio!$H$15</f>
        <v>9</v>
      </c>
      <c r="M5" s="17">
        <f>[1]Maio!$H$16</f>
        <v>15.48</v>
      </c>
      <c r="N5" s="17">
        <f>[1]Maio!$H$17</f>
        <v>11.879999999999999</v>
      </c>
      <c r="O5" s="17">
        <f>[1]Maio!$H$18</f>
        <v>10.8</v>
      </c>
      <c r="P5" s="17">
        <f>[1]Maio!$H$19</f>
        <v>14.04</v>
      </c>
      <c r="Q5" s="17">
        <f>[1]Maio!$H$20</f>
        <v>8.2799999999999994</v>
      </c>
      <c r="R5" s="17">
        <f>[1]Maio!$H$21</f>
        <v>9.7200000000000006</v>
      </c>
      <c r="S5" s="17">
        <f>[1]Maio!$H$22</f>
        <v>9.7200000000000006</v>
      </c>
      <c r="T5" s="17">
        <f>[1]Maio!$H$23</f>
        <v>9.7200000000000006</v>
      </c>
      <c r="U5" s="17">
        <f>[1]Maio!$H$24</f>
        <v>5.7600000000000007</v>
      </c>
      <c r="V5" s="17">
        <f>[1]Maio!$H$25</f>
        <v>7.5600000000000005</v>
      </c>
      <c r="W5" s="17">
        <f>[1]Maio!$H$26</f>
        <v>9</v>
      </c>
      <c r="X5" s="17">
        <f>[1]Maio!$H$27</f>
        <v>5.7600000000000007</v>
      </c>
      <c r="Y5" s="17">
        <f>[1]Maio!$H$28</f>
        <v>11.520000000000001</v>
      </c>
      <c r="Z5" s="17">
        <f>[1]Maio!$H$29</f>
        <v>9</v>
      </c>
      <c r="AA5" s="17">
        <f>[1]Maio!$H$30</f>
        <v>9</v>
      </c>
      <c r="AB5" s="17">
        <f>[1]Maio!$H$31</f>
        <v>10.8</v>
      </c>
      <c r="AC5" s="17">
        <f>[1]Maio!$H$32</f>
        <v>20.52</v>
      </c>
      <c r="AD5" s="17">
        <f>[1]Maio!$H$33</f>
        <v>23.040000000000003</v>
      </c>
      <c r="AE5" s="17">
        <f>[1]Maio!$H$34</f>
        <v>20.16</v>
      </c>
      <c r="AF5" s="17">
        <f>[1]Maio!$H$35</f>
        <v>11.16</v>
      </c>
      <c r="AG5" s="46">
        <f>MAX(B5:AF5)</f>
        <v>23.040000000000003</v>
      </c>
    </row>
    <row r="6" spans="1:33" ht="17.100000000000001" customHeight="1" x14ac:dyDescent="0.2">
      <c r="A6" s="16" t="s">
        <v>0</v>
      </c>
      <c r="B6" s="18">
        <f>[2]Maio!$H$5</f>
        <v>14.4</v>
      </c>
      <c r="C6" s="18">
        <f>[2]Maio!$H$6</f>
        <v>15.840000000000002</v>
      </c>
      <c r="D6" s="18">
        <f>[2]Maio!$H$7</f>
        <v>18.36</v>
      </c>
      <c r="E6" s="18">
        <f>[2]Maio!$H$8</f>
        <v>25.2</v>
      </c>
      <c r="F6" s="18">
        <f>[2]Maio!$H$9</f>
        <v>17.64</v>
      </c>
      <c r="G6" s="18">
        <f>[2]Maio!$H$10</f>
        <v>13.68</v>
      </c>
      <c r="H6" s="18">
        <f>[2]Maio!$H$11</f>
        <v>14.76</v>
      </c>
      <c r="I6" s="18">
        <f>[2]Maio!$H$12</f>
        <v>12.96</v>
      </c>
      <c r="J6" s="18">
        <f>[2]Maio!$H$13</f>
        <v>19.8</v>
      </c>
      <c r="K6" s="18">
        <f>[2]Maio!$H$14</f>
        <v>14.04</v>
      </c>
      <c r="L6" s="18">
        <f>[2]Maio!$H$15</f>
        <v>11.16</v>
      </c>
      <c r="M6" s="18">
        <f>[2]Maio!$H$16</f>
        <v>10.08</v>
      </c>
      <c r="N6" s="18">
        <f>[2]Maio!$H$17</f>
        <v>18.720000000000002</v>
      </c>
      <c r="O6" s="18">
        <f>[2]Maio!$H$18</f>
        <v>25.2</v>
      </c>
      <c r="P6" s="18">
        <f>[2]Maio!$H$19</f>
        <v>19.440000000000001</v>
      </c>
      <c r="Q6" s="18">
        <f>[2]Maio!$H$20</f>
        <v>14.4</v>
      </c>
      <c r="R6" s="18">
        <f>[2]Maio!$H$21</f>
        <v>7.9200000000000008</v>
      </c>
      <c r="S6" s="18">
        <f>[2]Maio!$H$22</f>
        <v>13.32</v>
      </c>
      <c r="T6" s="18">
        <f>[2]Maio!$H$23</f>
        <v>11.520000000000001</v>
      </c>
      <c r="U6" s="18">
        <f>[2]Maio!$H$24</f>
        <v>8.64</v>
      </c>
      <c r="V6" s="18">
        <f>[2]Maio!$H$25</f>
        <v>13.32</v>
      </c>
      <c r="W6" s="18">
        <f>[2]Maio!$H$26</f>
        <v>17.28</v>
      </c>
      <c r="X6" s="18">
        <f>[2]Maio!$H$27</f>
        <v>9</v>
      </c>
      <c r="Y6" s="18">
        <f>[2]Maio!$H$28</f>
        <v>7.9200000000000008</v>
      </c>
      <c r="Z6" s="18">
        <f>[2]Maio!$H$29</f>
        <v>12.96</v>
      </c>
      <c r="AA6" s="18">
        <f>[2]Maio!$H$30</f>
        <v>18</v>
      </c>
      <c r="AB6" s="18">
        <f>[2]Maio!$H$31</f>
        <v>18</v>
      </c>
      <c r="AC6" s="18">
        <f>[2]Maio!$H$32</f>
        <v>26.64</v>
      </c>
      <c r="AD6" s="18">
        <f>[2]Maio!$H$33</f>
        <v>23.400000000000002</v>
      </c>
      <c r="AE6" s="18">
        <f>[2]Maio!$H$34</f>
        <v>21.6</v>
      </c>
      <c r="AF6" s="18">
        <f>[2]Maio!$H$35</f>
        <v>13.68</v>
      </c>
      <c r="AG6" s="47">
        <f>MAX(B6:AF6)</f>
        <v>26.64</v>
      </c>
    </row>
    <row r="7" spans="1:33" ht="17.100000000000001" customHeight="1" x14ac:dyDescent="0.2">
      <c r="A7" s="16" t="s">
        <v>1</v>
      </c>
      <c r="B7" s="18">
        <f>[3]Maio!$H$5</f>
        <v>10.08</v>
      </c>
      <c r="C7" s="18">
        <f>[3]Maio!$H$6</f>
        <v>14.04</v>
      </c>
      <c r="D7" s="18">
        <f>[3]Maio!$H$7</f>
        <v>16.920000000000002</v>
      </c>
      <c r="E7" s="18">
        <f>[3]Maio!$H$8</f>
        <v>13.68</v>
      </c>
      <c r="F7" s="18">
        <f>[3]Maio!$H$9</f>
        <v>12.24</v>
      </c>
      <c r="G7" s="18">
        <f>[3]Maio!$H$10</f>
        <v>10.44</v>
      </c>
      <c r="H7" s="18">
        <f>[3]Maio!$H$11</f>
        <v>8.64</v>
      </c>
      <c r="I7" s="18">
        <f>[3]Maio!$H$12</f>
        <v>16.559999999999999</v>
      </c>
      <c r="J7" s="18">
        <f>[3]Maio!$H$13</f>
        <v>4.32</v>
      </c>
      <c r="K7" s="18">
        <f>[3]Maio!$H$14</f>
        <v>9.7200000000000006</v>
      </c>
      <c r="L7" s="18">
        <f>[3]Maio!$H$15</f>
        <v>5.7600000000000007</v>
      </c>
      <c r="M7" s="18">
        <f>[3]Maio!$H$16</f>
        <v>14.04</v>
      </c>
      <c r="N7" s="18">
        <f>[3]Maio!$H$17</f>
        <v>10.44</v>
      </c>
      <c r="O7" s="18">
        <f>[3]Maio!$H$18</f>
        <v>9</v>
      </c>
      <c r="P7" s="18">
        <f>[3]Maio!$H$19</f>
        <v>10.44</v>
      </c>
      <c r="Q7" s="18">
        <f>[3]Maio!$H$20</f>
        <v>7.5600000000000005</v>
      </c>
      <c r="R7" s="18">
        <f>[3]Maio!$H$21</f>
        <v>7.5600000000000005</v>
      </c>
      <c r="S7" s="18">
        <f>[3]Maio!$H$22</f>
        <v>6.84</v>
      </c>
      <c r="T7" s="18">
        <f>[3]Maio!$H$23</f>
        <v>9.7200000000000006</v>
      </c>
      <c r="U7" s="18">
        <f>[3]Maio!$H$24</f>
        <v>9</v>
      </c>
      <c r="V7" s="18">
        <f>[3]Maio!$H$25</f>
        <v>5.7600000000000007</v>
      </c>
      <c r="W7" s="18">
        <f>[3]Maio!$H$26</f>
        <v>7.2</v>
      </c>
      <c r="X7" s="18">
        <f>[3]Maio!$H$27</f>
        <v>6.48</v>
      </c>
      <c r="Y7" s="18">
        <f>[3]Maio!$H$28</f>
        <v>7.2</v>
      </c>
      <c r="Z7" s="18">
        <f>[3]Maio!$H$29</f>
        <v>14.04</v>
      </c>
      <c r="AA7" s="18">
        <f>[3]Maio!$H$30</f>
        <v>7.9200000000000008</v>
      </c>
      <c r="AB7" s="18">
        <f>[3]Maio!$H$31</f>
        <v>9.3600000000000012</v>
      </c>
      <c r="AC7" s="18">
        <f>[3]Maio!$H$32</f>
        <v>18.720000000000002</v>
      </c>
      <c r="AD7" s="18">
        <f>[3]Maio!$H$33</f>
        <v>17.64</v>
      </c>
      <c r="AE7" s="18">
        <f>[3]Maio!$H$34</f>
        <v>14.04</v>
      </c>
      <c r="AF7" s="18">
        <f>[3]Maio!$H$35</f>
        <v>13.68</v>
      </c>
      <c r="AG7" s="47">
        <f t="shared" ref="AG7:AG19" si="1">MAX(B7:AF7)</f>
        <v>18.720000000000002</v>
      </c>
    </row>
    <row r="8" spans="1:33" ht="17.100000000000001" customHeight="1" x14ac:dyDescent="0.2">
      <c r="A8" s="16" t="s">
        <v>60</v>
      </c>
      <c r="B8" s="18">
        <f>[4]Maio!$H$5</f>
        <v>16.559999999999999</v>
      </c>
      <c r="C8" s="18">
        <f>[4]Maio!$H$6</f>
        <v>18.720000000000002</v>
      </c>
      <c r="D8" s="18">
        <f>[4]Maio!$H$7</f>
        <v>18.720000000000002</v>
      </c>
      <c r="E8" s="18">
        <f>[4]Maio!$H$8</f>
        <v>14.76</v>
      </c>
      <c r="F8" s="18">
        <f>[4]Maio!$H$9</f>
        <v>24.12</v>
      </c>
      <c r="G8" s="18">
        <f>[4]Maio!$H$10</f>
        <v>15.120000000000001</v>
      </c>
      <c r="H8" s="18">
        <f>[4]Maio!$H$11</f>
        <v>19.440000000000001</v>
      </c>
      <c r="I8" s="18">
        <f>[4]Maio!$H$12</f>
        <v>18.720000000000002</v>
      </c>
      <c r="J8" s="18">
        <f>[4]Maio!$H$13</f>
        <v>13.68</v>
      </c>
      <c r="K8" s="18">
        <f>[4]Maio!$H$14</f>
        <v>18.36</v>
      </c>
      <c r="L8" s="18">
        <f>[4]Maio!$H$15</f>
        <v>14.76</v>
      </c>
      <c r="M8" s="18">
        <f>[4]Maio!$H$16</f>
        <v>18.36</v>
      </c>
      <c r="N8" s="18">
        <f>[4]Maio!$H$17</f>
        <v>19.079999999999998</v>
      </c>
      <c r="O8" s="18">
        <f>[4]Maio!$H$18</f>
        <v>17.64</v>
      </c>
      <c r="P8" s="18">
        <f>[4]Maio!$H$19</f>
        <v>17.28</v>
      </c>
      <c r="Q8" s="18">
        <f>[4]Maio!$H$20</f>
        <v>14.76</v>
      </c>
      <c r="R8" s="18">
        <f>[4]Maio!$H$21</f>
        <v>17.64</v>
      </c>
      <c r="S8" s="18">
        <f>[4]Maio!$H$22</f>
        <v>22.32</v>
      </c>
      <c r="T8" s="18">
        <f>[4]Maio!$H$23</f>
        <v>18.720000000000002</v>
      </c>
      <c r="U8" s="18">
        <f>[4]Maio!$H$24</f>
        <v>14.04</v>
      </c>
      <c r="V8" s="18">
        <f>[4]Maio!$H$25</f>
        <v>16.559999999999999</v>
      </c>
      <c r="W8" s="18">
        <f>[4]Maio!$H$26</f>
        <v>20.52</v>
      </c>
      <c r="X8" s="18">
        <f>[4]Maio!$H$27</f>
        <v>18.36</v>
      </c>
      <c r="Y8" s="18">
        <f>[4]Maio!$H$28</f>
        <v>19.079999999999998</v>
      </c>
      <c r="Z8" s="18">
        <f>[4]Maio!$H$29</f>
        <v>16.2</v>
      </c>
      <c r="AA8" s="18">
        <f>[4]Maio!$H$30</f>
        <v>20.88</v>
      </c>
      <c r="AB8" s="18">
        <f>[4]Maio!$H$31</f>
        <v>17.28</v>
      </c>
      <c r="AC8" s="18">
        <f>[4]Maio!$H$32</f>
        <v>23.400000000000002</v>
      </c>
      <c r="AD8" s="18">
        <f>[4]Maio!$H$33</f>
        <v>23.040000000000003</v>
      </c>
      <c r="AE8" s="18">
        <f>[4]Maio!$H$34</f>
        <v>16.559999999999999</v>
      </c>
      <c r="AF8" s="18">
        <f>[4]Maio!$H$35</f>
        <v>25.92</v>
      </c>
      <c r="AG8" s="47">
        <f t="shared" si="1"/>
        <v>25.92</v>
      </c>
    </row>
    <row r="9" spans="1:33" ht="17.100000000000001" customHeight="1" x14ac:dyDescent="0.2">
      <c r="A9" s="16" t="s">
        <v>49</v>
      </c>
      <c r="B9" s="18">
        <f>[5]Maio!$H$5</f>
        <v>10.44</v>
      </c>
      <c r="C9" s="18">
        <f>[5]Maio!$H$6</f>
        <v>14.4</v>
      </c>
      <c r="D9" s="18">
        <f>[5]Maio!$H$7</f>
        <v>11.879999999999999</v>
      </c>
      <c r="E9" s="18">
        <f>[5]Maio!$H$8</f>
        <v>17.64</v>
      </c>
      <c r="F9" s="18">
        <f>[5]Maio!$H$9</f>
        <v>19.8</v>
      </c>
      <c r="G9" s="18">
        <f>[5]Maio!$H$10</f>
        <v>10.08</v>
      </c>
      <c r="H9" s="18">
        <f>[5]Maio!$H$11</f>
        <v>15.840000000000002</v>
      </c>
      <c r="I9" s="18">
        <f>[5]Maio!$H$12</f>
        <v>9</v>
      </c>
      <c r="J9" s="18">
        <f>[5]Maio!$H$13</f>
        <v>9</v>
      </c>
      <c r="K9" s="18">
        <f>[5]Maio!$H$14</f>
        <v>9.7200000000000006</v>
      </c>
      <c r="L9" s="18">
        <f>[5]Maio!$H$15</f>
        <v>10.08</v>
      </c>
      <c r="M9" s="18">
        <f>[5]Maio!$H$16</f>
        <v>7.9200000000000008</v>
      </c>
      <c r="N9" s="18">
        <f>[5]Maio!$H$17</f>
        <v>9</v>
      </c>
      <c r="O9" s="18">
        <f>[5]Maio!$H$18</f>
        <v>10.8</v>
      </c>
      <c r="P9" s="18">
        <f>[5]Maio!$H$19</f>
        <v>16.559999999999999</v>
      </c>
      <c r="Q9" s="18">
        <f>[5]Maio!$H$20</f>
        <v>25.56</v>
      </c>
      <c r="R9" s="18">
        <f>[5]Maio!$H$21</f>
        <v>11.520000000000001</v>
      </c>
      <c r="S9" s="18">
        <f>[5]Maio!$H$22</f>
        <v>5.04</v>
      </c>
      <c r="T9" s="18">
        <f>[5]Maio!$H$23</f>
        <v>11.520000000000001</v>
      </c>
      <c r="U9" s="18">
        <f>[5]Maio!$H$24</f>
        <v>11.879999999999999</v>
      </c>
      <c r="V9" s="18">
        <f>[5]Maio!$H$25</f>
        <v>10.8</v>
      </c>
      <c r="W9" s="18">
        <f>[5]Maio!$H$26</f>
        <v>11.879999999999999</v>
      </c>
      <c r="X9" s="18">
        <f>[5]Maio!$H$27</f>
        <v>11.16</v>
      </c>
      <c r="Y9" s="18">
        <f>[5]Maio!$H$28</f>
        <v>11.879999999999999</v>
      </c>
      <c r="Z9" s="18">
        <f>[5]Maio!$H$29</f>
        <v>7.9200000000000008</v>
      </c>
      <c r="AA9" s="18">
        <f>[5]Maio!$H$30</f>
        <v>10.8</v>
      </c>
      <c r="AB9" s="18">
        <f>[5]Maio!$H$31</f>
        <v>15.48</v>
      </c>
      <c r="AC9" s="18">
        <f>[5]Maio!$H$32</f>
        <v>26.28</v>
      </c>
      <c r="AD9" s="18">
        <f>[5]Maio!$H$33</f>
        <v>20.16</v>
      </c>
      <c r="AE9" s="18">
        <f>[5]Maio!$H$34</f>
        <v>17.64</v>
      </c>
      <c r="AF9" s="18">
        <f>[5]Maio!$H$35</f>
        <v>12.24</v>
      </c>
      <c r="AG9" s="47">
        <f t="shared" si="1"/>
        <v>26.28</v>
      </c>
    </row>
    <row r="10" spans="1:33" ht="17.100000000000001" customHeight="1" x14ac:dyDescent="0.2">
      <c r="A10" s="16" t="s">
        <v>2</v>
      </c>
      <c r="B10" s="18">
        <f>[6]Maio!$H$5</f>
        <v>15.840000000000002</v>
      </c>
      <c r="C10" s="18">
        <f>[6]Maio!$H$6</f>
        <v>17.64</v>
      </c>
      <c r="D10" s="18">
        <f>[6]Maio!$H$7</f>
        <v>15.48</v>
      </c>
      <c r="E10" s="18">
        <f>[6]Maio!$H$8</f>
        <v>16.559999999999999</v>
      </c>
      <c r="F10" s="18">
        <f>[6]Maio!$H$9</f>
        <v>27.36</v>
      </c>
      <c r="G10" s="18">
        <f>[6]Maio!$H$10</f>
        <v>17.28</v>
      </c>
      <c r="H10" s="18">
        <f>[6]Maio!$H$11</f>
        <v>19.440000000000001</v>
      </c>
      <c r="I10" s="18">
        <f>[6]Maio!$H$12</f>
        <v>24.840000000000003</v>
      </c>
      <c r="J10" s="18">
        <f>[6]Maio!$H$13</f>
        <v>16.559999999999999</v>
      </c>
      <c r="K10" s="18">
        <f>[6]Maio!$H$14</f>
        <v>20.88</v>
      </c>
      <c r="L10" s="18">
        <f>[6]Maio!$H$15</f>
        <v>15.48</v>
      </c>
      <c r="M10" s="18">
        <f>[6]Maio!$H$16</f>
        <v>18.720000000000002</v>
      </c>
      <c r="N10" s="18">
        <f>[6]Maio!$H$17</f>
        <v>16.559999999999999</v>
      </c>
      <c r="O10" s="18">
        <f>[6]Maio!$H$18</f>
        <v>17.64</v>
      </c>
      <c r="P10" s="18">
        <f>[6]Maio!$H$19</f>
        <v>18</v>
      </c>
      <c r="Q10" s="18">
        <f>[6]Maio!$H$20</f>
        <v>10.8</v>
      </c>
      <c r="R10" s="18">
        <f>[6]Maio!$H$21</f>
        <v>16.920000000000002</v>
      </c>
      <c r="S10" s="18">
        <f>[6]Maio!$H$22</f>
        <v>23.400000000000002</v>
      </c>
      <c r="T10" s="18">
        <f>[6]Maio!$H$23</f>
        <v>21.96</v>
      </c>
      <c r="U10" s="18">
        <f>[6]Maio!$H$24</f>
        <v>16.920000000000002</v>
      </c>
      <c r="V10" s="18">
        <f>[6]Maio!$H$25</f>
        <v>14.04</v>
      </c>
      <c r="W10" s="18">
        <f>[6]Maio!$H$26</f>
        <v>11.16</v>
      </c>
      <c r="X10" s="18">
        <f>[6]Maio!$H$27</f>
        <v>11.879999999999999</v>
      </c>
      <c r="Y10" s="18">
        <f>[6]Maio!$H$28</f>
        <v>11.520000000000001</v>
      </c>
      <c r="Z10" s="18">
        <f>[6]Maio!$H$29</f>
        <v>23.040000000000003</v>
      </c>
      <c r="AA10" s="18">
        <f>[6]Maio!$H$30</f>
        <v>25.92</v>
      </c>
      <c r="AB10" s="18">
        <f>[6]Maio!$H$31</f>
        <v>18</v>
      </c>
      <c r="AC10" s="18">
        <f>[6]Maio!$H$32</f>
        <v>29.880000000000003</v>
      </c>
      <c r="AD10" s="18">
        <f>[6]Maio!$H$33</f>
        <v>32.76</v>
      </c>
      <c r="AE10" s="18">
        <f>[6]Maio!$H$34</f>
        <v>21.240000000000002</v>
      </c>
      <c r="AF10" s="18">
        <f>[6]Maio!$H$35</f>
        <v>21.240000000000002</v>
      </c>
      <c r="AG10" s="47">
        <f t="shared" si="1"/>
        <v>32.76</v>
      </c>
    </row>
    <row r="11" spans="1:33" ht="17.100000000000001" customHeight="1" x14ac:dyDescent="0.2">
      <c r="A11" s="16" t="s">
        <v>3</v>
      </c>
      <c r="B11" s="18">
        <f>[7]Maio!$H$5</f>
        <v>7.9200000000000008</v>
      </c>
      <c r="C11" s="18">
        <f>[7]Maio!$H$6</f>
        <v>10.08</v>
      </c>
      <c r="D11" s="18">
        <f>[7]Maio!$H$7</f>
        <v>11.879999999999999</v>
      </c>
      <c r="E11" s="18">
        <f>[7]Maio!$H$8</f>
        <v>9.7200000000000006</v>
      </c>
      <c r="F11" s="18">
        <f>[7]Maio!$H$9</f>
        <v>8.64</v>
      </c>
      <c r="G11" s="18">
        <f>[7]Maio!$H$10</f>
        <v>6.48</v>
      </c>
      <c r="H11" s="18">
        <f>[7]Maio!$H$11</f>
        <v>10.44</v>
      </c>
      <c r="I11" s="18">
        <f>[7]Maio!$H$12</f>
        <v>8.64</v>
      </c>
      <c r="J11" s="18">
        <f>[7]Maio!$H$13</f>
        <v>10.08</v>
      </c>
      <c r="K11" s="18">
        <f>[7]Maio!$H$14</f>
        <v>7.9200000000000008</v>
      </c>
      <c r="L11" s="18">
        <f>[7]Maio!$H$15</f>
        <v>7.5600000000000005</v>
      </c>
      <c r="M11" s="18">
        <f>[7]Maio!$H$16</f>
        <v>11.520000000000001</v>
      </c>
      <c r="N11" s="18">
        <f>[7]Maio!$H$17</f>
        <v>10.08</v>
      </c>
      <c r="O11" s="18">
        <f>[7]Maio!$H$18</f>
        <v>12.96</v>
      </c>
      <c r="P11" s="18">
        <f>[7]Maio!$H$19</f>
        <v>17.28</v>
      </c>
      <c r="Q11" s="18">
        <f>[7]Maio!$H$20</f>
        <v>9.3600000000000012</v>
      </c>
      <c r="R11" s="18">
        <f>[7]Maio!$H$21</f>
        <v>11.879999999999999</v>
      </c>
      <c r="S11" s="18">
        <f>[7]Maio!$H$22</f>
        <v>11.879999999999999</v>
      </c>
      <c r="T11" s="18">
        <f>[7]Maio!$H$23</f>
        <v>14.76</v>
      </c>
      <c r="U11" s="18">
        <f>[7]Maio!$H$24</f>
        <v>7.9200000000000008</v>
      </c>
      <c r="V11" s="18">
        <f>[7]Maio!$H$25</f>
        <v>7.2</v>
      </c>
      <c r="W11" s="18">
        <f>[7]Maio!$H$26</f>
        <v>11.16</v>
      </c>
      <c r="X11" s="18">
        <f>[7]Maio!$H$27</f>
        <v>11.879999999999999</v>
      </c>
      <c r="Y11" s="18">
        <f>[7]Maio!$H$28</f>
        <v>8.2799999999999994</v>
      </c>
      <c r="Z11" s="18">
        <f>[7]Maio!$H$29</f>
        <v>11.879999999999999</v>
      </c>
      <c r="AA11" s="18">
        <f>[7]Maio!$H$30</f>
        <v>9.7200000000000006</v>
      </c>
      <c r="AB11" s="18">
        <f>[7]Maio!$H$31</f>
        <v>12.24</v>
      </c>
      <c r="AC11" s="18">
        <f>[7]Maio!$H$32</f>
        <v>22.68</v>
      </c>
      <c r="AD11" s="18">
        <f>[7]Maio!$H$33</f>
        <v>21.240000000000002</v>
      </c>
      <c r="AE11" s="18">
        <f>[7]Maio!$H$34</f>
        <v>16.2</v>
      </c>
      <c r="AF11" s="18">
        <f>[7]Maio!$H$35</f>
        <v>10.44</v>
      </c>
      <c r="AG11" s="47">
        <f>MAX(B11:AF11)</f>
        <v>22.68</v>
      </c>
    </row>
    <row r="12" spans="1:33" ht="17.100000000000001" customHeight="1" x14ac:dyDescent="0.2">
      <c r="A12" s="16" t="s">
        <v>4</v>
      </c>
      <c r="B12" s="18">
        <f>[8]Maio!$H$5</f>
        <v>14.4</v>
      </c>
      <c r="C12" s="18">
        <f>[8]Maio!$H$6</f>
        <v>15.840000000000002</v>
      </c>
      <c r="D12" s="18">
        <f>[8]Maio!$H$7</f>
        <v>11.520000000000001</v>
      </c>
      <c r="E12" s="18">
        <f>[8]Maio!$H$8</f>
        <v>11.879999999999999</v>
      </c>
      <c r="F12" s="18">
        <f>[8]Maio!$H$9</f>
        <v>16.2</v>
      </c>
      <c r="G12" s="18">
        <f>[8]Maio!$H$10</f>
        <v>14.04</v>
      </c>
      <c r="H12" s="18">
        <f>[8]Maio!$H$11</f>
        <v>10.8</v>
      </c>
      <c r="I12" s="18">
        <f>[8]Maio!$H$12</f>
        <v>16.2</v>
      </c>
      <c r="J12" s="18">
        <f>[8]Maio!$H$13</f>
        <v>15.48</v>
      </c>
      <c r="K12" s="18">
        <f>[8]Maio!$H$14</f>
        <v>12.24</v>
      </c>
      <c r="L12" s="18">
        <f>[8]Maio!$H$15</f>
        <v>9</v>
      </c>
      <c r="M12" s="18">
        <f>[8]Maio!$H$16</f>
        <v>16.559999999999999</v>
      </c>
      <c r="N12" s="18">
        <f>[8]Maio!$H$17</f>
        <v>16.559999999999999</v>
      </c>
      <c r="O12" s="18">
        <f>[8]Maio!$H$18</f>
        <v>13.32</v>
      </c>
      <c r="P12" s="18">
        <f>[8]Maio!$H$19</f>
        <v>12.6</v>
      </c>
      <c r="Q12" s="18">
        <f>[8]Maio!$H$20</f>
        <v>10.8</v>
      </c>
      <c r="R12" s="18">
        <f>[8]Maio!$H$21</f>
        <v>14.76</v>
      </c>
      <c r="S12" s="18">
        <f>[8]Maio!$H$22</f>
        <v>14.76</v>
      </c>
      <c r="T12" s="18">
        <f>[8]Maio!$H$23</f>
        <v>19.440000000000001</v>
      </c>
      <c r="U12" s="18">
        <f>[8]Maio!$H$24</f>
        <v>12.96</v>
      </c>
      <c r="V12" s="18">
        <f>[8]Maio!$H$25</f>
        <v>11.16</v>
      </c>
      <c r="W12" s="18">
        <f>[8]Maio!$H$26</f>
        <v>9</v>
      </c>
      <c r="X12" s="18">
        <f>[8]Maio!$H$27</f>
        <v>11.879999999999999</v>
      </c>
      <c r="Y12" s="18">
        <f>[8]Maio!$H$28</f>
        <v>10.8</v>
      </c>
      <c r="Z12" s="18">
        <f>[8]Maio!$H$29</f>
        <v>12.24</v>
      </c>
      <c r="AA12" s="18">
        <f>[8]Maio!$H$30</f>
        <v>18.36</v>
      </c>
      <c r="AB12" s="18">
        <f>[8]Maio!$H$31</f>
        <v>20.52</v>
      </c>
      <c r="AC12" s="18">
        <f>[8]Maio!$H$32</f>
        <v>33.840000000000003</v>
      </c>
      <c r="AD12" s="18">
        <f>[8]Maio!$H$33</f>
        <v>32.76</v>
      </c>
      <c r="AE12" s="18">
        <f>[8]Maio!$H$34</f>
        <v>13.32</v>
      </c>
      <c r="AF12" s="18">
        <f>[8]Maio!$H$35</f>
        <v>13.68</v>
      </c>
      <c r="AG12" s="47">
        <f t="shared" si="1"/>
        <v>33.840000000000003</v>
      </c>
    </row>
    <row r="13" spans="1:33" ht="17.100000000000001" customHeight="1" x14ac:dyDescent="0.2">
      <c r="A13" s="16" t="s">
        <v>5</v>
      </c>
      <c r="B13" s="18">
        <f>[9]Maio!$H$5</f>
        <v>10.08</v>
      </c>
      <c r="C13" s="18">
        <f>[9]Maio!$H$6</f>
        <v>14.4</v>
      </c>
      <c r="D13" s="18">
        <f>[9]Maio!$H$7</f>
        <v>12.96</v>
      </c>
      <c r="E13" s="18">
        <f>[9]Maio!$H$8</f>
        <v>8.64</v>
      </c>
      <c r="F13" s="18">
        <f>[9]Maio!$H$9</f>
        <v>18.720000000000002</v>
      </c>
      <c r="G13" s="18">
        <f>[9]Maio!$H$10</f>
        <v>14.04</v>
      </c>
      <c r="H13" s="18">
        <f>[9]Maio!$H$11</f>
        <v>12.24</v>
      </c>
      <c r="I13" s="18">
        <f>[9]Maio!$H$12</f>
        <v>14.04</v>
      </c>
      <c r="J13" s="18">
        <f>[9]Maio!$H$13</f>
        <v>14.76</v>
      </c>
      <c r="K13" s="18">
        <f>[9]Maio!$H$14</f>
        <v>14.4</v>
      </c>
      <c r="L13" s="18">
        <f>[9]Maio!$H$15</f>
        <v>11.879999999999999</v>
      </c>
      <c r="M13" s="18">
        <f>[9]Maio!$H$16</f>
        <v>9.7200000000000006</v>
      </c>
      <c r="N13" s="18">
        <f>[9]Maio!$H$17</f>
        <v>10.08</v>
      </c>
      <c r="O13" s="18">
        <f>[9]Maio!$H$18</f>
        <v>11.16</v>
      </c>
      <c r="P13" s="18">
        <f>[9]Maio!$H$19</f>
        <v>11.879999999999999</v>
      </c>
      <c r="Q13" s="18">
        <f>[9]Maio!$H$20</f>
        <v>16.559999999999999</v>
      </c>
      <c r="R13" s="18">
        <f>[9]Maio!$H$21</f>
        <v>9.3600000000000012</v>
      </c>
      <c r="S13" s="18">
        <f>[9]Maio!$H$22</f>
        <v>6.48</v>
      </c>
      <c r="T13" s="18">
        <f>[9]Maio!$H$23</f>
        <v>23.400000000000002</v>
      </c>
      <c r="U13" s="18">
        <f>[9]Maio!$H$24</f>
        <v>11.16</v>
      </c>
      <c r="V13" s="18">
        <f>[9]Maio!$H$25</f>
        <v>11.16</v>
      </c>
      <c r="W13" s="18">
        <f>[9]Maio!$H$26</f>
        <v>9.7200000000000006</v>
      </c>
      <c r="X13" s="18">
        <f>[9]Maio!$H$27</f>
        <v>17.28</v>
      </c>
      <c r="Y13" s="18">
        <f>[9]Maio!$H$28</f>
        <v>18.720000000000002</v>
      </c>
      <c r="Z13" s="18">
        <f>[9]Maio!$H$29</f>
        <v>9</v>
      </c>
      <c r="AA13" s="18">
        <f>[9]Maio!$H$30</f>
        <v>10.8</v>
      </c>
      <c r="AB13" s="18">
        <f>[9]Maio!$H$31</f>
        <v>11.879999999999999</v>
      </c>
      <c r="AC13" s="18">
        <f>[9]Maio!$H$32</f>
        <v>22.32</v>
      </c>
      <c r="AD13" s="18">
        <f>[9]Maio!$H$33</f>
        <v>26.28</v>
      </c>
      <c r="AE13" s="18">
        <f>[9]Maio!$H$34</f>
        <v>17.28</v>
      </c>
      <c r="AF13" s="18">
        <f>[9]Maio!$H$35</f>
        <v>12.24</v>
      </c>
      <c r="AG13" s="47">
        <f t="shared" si="1"/>
        <v>26.28</v>
      </c>
    </row>
    <row r="14" spans="1:33" ht="17.100000000000001" customHeight="1" x14ac:dyDescent="0.2">
      <c r="A14" s="16" t="s">
        <v>51</v>
      </c>
      <c r="B14" s="18">
        <f>[10]Maio!$H$5</f>
        <v>18</v>
      </c>
      <c r="C14" s="18">
        <f>[10]Maio!$H$6</f>
        <v>20.16</v>
      </c>
      <c r="D14" s="18">
        <f>[10]Maio!$H$7</f>
        <v>16.559999999999999</v>
      </c>
      <c r="E14" s="18">
        <f>[10]Maio!$H$8</f>
        <v>15.120000000000001</v>
      </c>
      <c r="F14" s="18">
        <f>[10]Maio!$H$9</f>
        <v>18.720000000000002</v>
      </c>
      <c r="G14" s="18">
        <f>[10]Maio!$H$10</f>
        <v>15.840000000000002</v>
      </c>
      <c r="H14" s="18">
        <f>[10]Maio!$H$11</f>
        <v>15.840000000000002</v>
      </c>
      <c r="I14" s="18">
        <f>[10]Maio!$H$12</f>
        <v>17.28</v>
      </c>
      <c r="J14" s="18">
        <f>[10]Maio!$H$13</f>
        <v>19.079999999999998</v>
      </c>
      <c r="K14" s="18">
        <f>[10]Maio!$H$14</f>
        <v>20.52</v>
      </c>
      <c r="L14" s="18">
        <f>[10]Maio!$H$15</f>
        <v>20.16</v>
      </c>
      <c r="M14" s="18">
        <f>[10]Maio!$H$16</f>
        <v>24.840000000000003</v>
      </c>
      <c r="N14" s="18">
        <f>[10]Maio!$H$17</f>
        <v>20.52</v>
      </c>
      <c r="O14" s="18">
        <f>[10]Maio!$H$18</f>
        <v>20.16</v>
      </c>
      <c r="P14" s="18">
        <f>[10]Maio!$H$19</f>
        <v>17.64</v>
      </c>
      <c r="Q14" s="18">
        <f>[10]Maio!$H$20</f>
        <v>15.48</v>
      </c>
      <c r="R14" s="18">
        <f>[10]Maio!$H$21</f>
        <v>18.36</v>
      </c>
      <c r="S14" s="18">
        <f>[10]Maio!$H$22</f>
        <v>17.64</v>
      </c>
      <c r="T14" s="18">
        <f>[10]Maio!$H$23</f>
        <v>23.759999999999998</v>
      </c>
      <c r="U14" s="18">
        <f>[10]Maio!$H$24</f>
        <v>16.920000000000002</v>
      </c>
      <c r="V14" s="18">
        <f>[10]Maio!$H$25</f>
        <v>17.28</v>
      </c>
      <c r="W14" s="18">
        <f>[10]Maio!$H$26</f>
        <v>14.4</v>
      </c>
      <c r="X14" s="18">
        <f>[10]Maio!$H$27</f>
        <v>11.16</v>
      </c>
      <c r="Y14" s="18">
        <f>[10]Maio!$H$28</f>
        <v>13.68</v>
      </c>
      <c r="Z14" s="18">
        <f>[10]Maio!$H$29</f>
        <v>12.96</v>
      </c>
      <c r="AA14" s="18">
        <f>[10]Maio!$H$30</f>
        <v>23.040000000000003</v>
      </c>
      <c r="AB14" s="18">
        <f>[10]Maio!$H$31</f>
        <v>21.96</v>
      </c>
      <c r="AC14" s="18">
        <f>[10]Maio!$H$32</f>
        <v>33.119999999999997</v>
      </c>
      <c r="AD14" s="18">
        <f>[10]Maio!$H$33</f>
        <v>33.480000000000004</v>
      </c>
      <c r="AE14" s="18">
        <f>[10]Maio!$H$34</f>
        <v>21.6</v>
      </c>
      <c r="AF14" s="18">
        <f>[10]Maio!$H$35</f>
        <v>15.840000000000002</v>
      </c>
      <c r="AG14" s="47">
        <f>MAX(B14:AF14)</f>
        <v>33.480000000000004</v>
      </c>
    </row>
    <row r="15" spans="1:33" ht="17.100000000000001" customHeight="1" x14ac:dyDescent="0.2">
      <c r="A15" s="16" t="s">
        <v>6</v>
      </c>
      <c r="B15" s="18">
        <f>[11]Maio!$H$5</f>
        <v>0</v>
      </c>
      <c r="C15" s="18">
        <f>[11]Maio!$H$6</f>
        <v>0</v>
      </c>
      <c r="D15" s="18">
        <f>[11]Maio!$H$7</f>
        <v>1.8</v>
      </c>
      <c r="E15" s="18">
        <f>[11]Maio!$H$8</f>
        <v>0.72000000000000008</v>
      </c>
      <c r="F15" s="18">
        <f>[11]Maio!$H$9</f>
        <v>11.879999999999999</v>
      </c>
      <c r="G15" s="18">
        <f>[11]Maio!$H$10</f>
        <v>15.840000000000002</v>
      </c>
      <c r="H15" s="18">
        <f>[11]Maio!$H$11</f>
        <v>15.840000000000002</v>
      </c>
      <c r="I15" s="18">
        <f>[11]Maio!$H$12</f>
        <v>17.28</v>
      </c>
      <c r="J15" s="18">
        <f>[11]Maio!$H$13</f>
        <v>19.079999999999998</v>
      </c>
      <c r="K15" s="18">
        <f>[11]Maio!$H$14</f>
        <v>20.52</v>
      </c>
      <c r="L15" s="18">
        <f>[11]Maio!$H$15</f>
        <v>20.16</v>
      </c>
      <c r="M15" s="18">
        <f>[11]Maio!$H$16</f>
        <v>24.840000000000003</v>
      </c>
      <c r="N15" s="18">
        <f>[11]Maio!$H$17</f>
        <v>5.04</v>
      </c>
      <c r="O15" s="18">
        <f>[11]Maio!$H$18</f>
        <v>10.8</v>
      </c>
      <c r="P15" s="18">
        <f>[11]Maio!$H$19</f>
        <v>5.7600000000000007</v>
      </c>
      <c r="Q15" s="18">
        <f>[11]Maio!$H$20</f>
        <v>2.16</v>
      </c>
      <c r="R15" s="18">
        <f>[11]Maio!$H$21</f>
        <v>9.7200000000000006</v>
      </c>
      <c r="S15" s="18">
        <f>[11]Maio!$H$22</f>
        <v>5.04</v>
      </c>
      <c r="T15" s="18">
        <f>[11]Maio!$H$23</f>
        <v>2.8800000000000003</v>
      </c>
      <c r="U15" s="18">
        <f>[11]Maio!$H$24</f>
        <v>0</v>
      </c>
      <c r="V15" s="18">
        <f>[11]Maio!$H$25</f>
        <v>6.48</v>
      </c>
      <c r="W15" s="18">
        <f>[11]Maio!$H$26</f>
        <v>8.64</v>
      </c>
      <c r="X15" s="18">
        <f>[11]Maio!$H$27</f>
        <v>14.76</v>
      </c>
      <c r="Y15" s="18">
        <f>[11]Maio!$H$28</f>
        <v>15.48</v>
      </c>
      <c r="Z15" s="18">
        <f>[11]Maio!$H$29</f>
        <v>12.24</v>
      </c>
      <c r="AA15" s="18">
        <f>[11]Maio!$H$30</f>
        <v>10.44</v>
      </c>
      <c r="AB15" s="18">
        <f>[11]Maio!$H$31</f>
        <v>12.96</v>
      </c>
      <c r="AC15" s="18">
        <f>[11]Maio!$H$32</f>
        <v>23.400000000000002</v>
      </c>
      <c r="AD15" s="18">
        <f>[11]Maio!$H$33</f>
        <v>21.96</v>
      </c>
      <c r="AE15" s="18">
        <f>[11]Maio!$H$34</f>
        <v>13.32</v>
      </c>
      <c r="AF15" s="18">
        <f>[11]Maio!$H$35</f>
        <v>11.16</v>
      </c>
      <c r="AG15" s="47">
        <f t="shared" si="1"/>
        <v>24.840000000000003</v>
      </c>
    </row>
    <row r="16" spans="1:33" ht="17.100000000000001" customHeight="1" x14ac:dyDescent="0.2">
      <c r="A16" s="16" t="s">
        <v>7</v>
      </c>
      <c r="B16" s="18">
        <f>[12]Maio!$H$5</f>
        <v>14.4</v>
      </c>
      <c r="C16" s="18">
        <f>[12]Maio!$H$6</f>
        <v>13.68</v>
      </c>
      <c r="D16" s="18">
        <f>[12]Maio!$H$7</f>
        <v>17.64</v>
      </c>
      <c r="E16" s="18">
        <f>[12]Maio!$H$8</f>
        <v>13.32</v>
      </c>
      <c r="F16" s="18">
        <f>[12]Maio!$H$9</f>
        <v>23.040000000000003</v>
      </c>
      <c r="G16" s="18">
        <f>[12]Maio!$H$10</f>
        <v>13.32</v>
      </c>
      <c r="H16" s="18">
        <f>[12]Maio!$H$11</f>
        <v>17.28</v>
      </c>
      <c r="I16" s="18">
        <f>[12]Maio!$H$12</f>
        <v>12.96</v>
      </c>
      <c r="J16" s="18">
        <f>[12]Maio!$H$13</f>
        <v>12.96</v>
      </c>
      <c r="K16" s="18">
        <f>[12]Maio!$H$14</f>
        <v>12.96</v>
      </c>
      <c r="L16" s="18">
        <f>[12]Maio!$H$15</f>
        <v>10.08</v>
      </c>
      <c r="M16" s="18">
        <f>[12]Maio!$H$16</f>
        <v>16.559999999999999</v>
      </c>
      <c r="N16" s="18">
        <f>[12]Maio!$H$17</f>
        <v>18.720000000000002</v>
      </c>
      <c r="O16" s="18">
        <f>[12]Maio!$H$18</f>
        <v>18</v>
      </c>
      <c r="P16" s="18">
        <f>[12]Maio!$H$19</f>
        <v>12.6</v>
      </c>
      <c r="Q16" s="18">
        <f>[12]Maio!$H$20</f>
        <v>16.920000000000002</v>
      </c>
      <c r="R16" s="18">
        <f>[12]Maio!$H$21</f>
        <v>15.120000000000001</v>
      </c>
      <c r="S16" s="18">
        <f>[12]Maio!$H$22</f>
        <v>12.6</v>
      </c>
      <c r="T16" s="18">
        <f>[12]Maio!$H$23</f>
        <v>11.520000000000001</v>
      </c>
      <c r="U16" s="18">
        <f>[12]Maio!$H$24</f>
        <v>10.44</v>
      </c>
      <c r="V16" s="18">
        <f>[12]Maio!$H$25</f>
        <v>9</v>
      </c>
      <c r="W16" s="18">
        <f>[12]Maio!$H$26</f>
        <v>10.44</v>
      </c>
      <c r="X16" s="18">
        <f>[12]Maio!$H$27</f>
        <v>11.520000000000001</v>
      </c>
      <c r="Y16" s="18">
        <f>[12]Maio!$H$28</f>
        <v>13.32</v>
      </c>
      <c r="Z16" s="18">
        <f>[12]Maio!$H$29</f>
        <v>11.520000000000001</v>
      </c>
      <c r="AA16" s="18">
        <f>[12]Maio!$H$30</f>
        <v>15.840000000000002</v>
      </c>
      <c r="AB16" s="18">
        <f>[12]Maio!$H$31</f>
        <v>17.64</v>
      </c>
      <c r="AC16" s="18">
        <f>[12]Maio!$H$32</f>
        <v>19.440000000000001</v>
      </c>
      <c r="AD16" s="18">
        <f>[12]Maio!$H$33</f>
        <v>29.16</v>
      </c>
      <c r="AE16" s="18">
        <f>[12]Maio!$H$34</f>
        <v>18</v>
      </c>
      <c r="AF16" s="18">
        <f>[12]Maio!$H$35</f>
        <v>14.76</v>
      </c>
      <c r="AG16" s="47">
        <f t="shared" si="1"/>
        <v>29.16</v>
      </c>
    </row>
    <row r="17" spans="1:33" ht="17.100000000000001" customHeight="1" x14ac:dyDescent="0.2">
      <c r="A17" s="16" t="s">
        <v>8</v>
      </c>
      <c r="B17" s="18">
        <f>[13]Maio!$H$5</f>
        <v>16.920000000000002</v>
      </c>
      <c r="C17" s="18">
        <f>[13]Maio!$H$6</f>
        <v>17.64</v>
      </c>
      <c r="D17" s="18">
        <f>[13]Maio!$H$7</f>
        <v>20.52</v>
      </c>
      <c r="E17" s="18">
        <f>[13]Maio!$H$8</f>
        <v>28.08</v>
      </c>
      <c r="F17" s="18">
        <f>[13]Maio!$H$9</f>
        <v>28.8</v>
      </c>
      <c r="G17" s="18">
        <f>[13]Maio!$H$10</f>
        <v>14.76</v>
      </c>
      <c r="H17" s="18">
        <f>[13]Maio!$H$11</f>
        <v>12.24</v>
      </c>
      <c r="I17" s="18">
        <f>[13]Maio!$H$12</f>
        <v>12.6</v>
      </c>
      <c r="J17" s="18">
        <f>[13]Maio!$H$13</f>
        <v>15.48</v>
      </c>
      <c r="K17" s="18">
        <f>[13]Maio!$H$14</f>
        <v>15.48</v>
      </c>
      <c r="L17" s="18">
        <f>[13]Maio!$H$15</f>
        <v>14.76</v>
      </c>
      <c r="M17" s="18">
        <f>[13]Maio!$H$16</f>
        <v>16.920000000000002</v>
      </c>
      <c r="N17" s="18">
        <f>[13]Maio!$H$17</f>
        <v>26.64</v>
      </c>
      <c r="O17" s="18">
        <f>[13]Maio!$H$18</f>
        <v>16.920000000000002</v>
      </c>
      <c r="P17" s="18">
        <f>[13]Maio!$H$19</f>
        <v>20.16</v>
      </c>
      <c r="Q17" s="18">
        <f>[13]Maio!$H$20</f>
        <v>19.8</v>
      </c>
      <c r="R17" s="18">
        <f>[13]Maio!$H$21</f>
        <v>10.08</v>
      </c>
      <c r="S17" s="18">
        <f>[13]Maio!$H$22</f>
        <v>18.720000000000002</v>
      </c>
      <c r="T17" s="18">
        <f>[13]Maio!$H$23</f>
        <v>14.4</v>
      </c>
      <c r="U17" s="18">
        <f>[13]Maio!$H$24</f>
        <v>9.7200000000000006</v>
      </c>
      <c r="V17" s="18">
        <f>[13]Maio!$H$25</f>
        <v>11.879999999999999</v>
      </c>
      <c r="W17" s="18">
        <f>[13]Maio!$H$26</f>
        <v>22.32</v>
      </c>
      <c r="X17" s="18">
        <f>[13]Maio!$H$27</f>
        <v>12.24</v>
      </c>
      <c r="Y17" s="18">
        <f>[13]Maio!$H$28</f>
        <v>11.520000000000001</v>
      </c>
      <c r="Z17" s="18">
        <f>[13]Maio!$H$29</f>
        <v>12.6</v>
      </c>
      <c r="AA17" s="18">
        <f>[13]Maio!$H$30</f>
        <v>19.079999999999998</v>
      </c>
      <c r="AB17" s="18">
        <f>[13]Maio!$H$31</f>
        <v>12.96</v>
      </c>
      <c r="AC17" s="18">
        <f>[13]Maio!$H$32</f>
        <v>26.28</v>
      </c>
      <c r="AD17" s="18">
        <f>[13]Maio!$H$33</f>
        <v>23.759999999999998</v>
      </c>
      <c r="AE17" s="18">
        <f>[13]Maio!$H$34</f>
        <v>17.64</v>
      </c>
      <c r="AF17" s="18">
        <f>[13]Maio!$H$35</f>
        <v>21.240000000000002</v>
      </c>
      <c r="AG17" s="47">
        <f t="shared" si="1"/>
        <v>28.8</v>
      </c>
    </row>
    <row r="18" spans="1:33" ht="17.100000000000001" customHeight="1" x14ac:dyDescent="0.2">
      <c r="A18" s="16" t="s">
        <v>9</v>
      </c>
      <c r="B18" s="18">
        <f>[14]Maio!$H$5</f>
        <v>12.96</v>
      </c>
      <c r="C18" s="18">
        <f>[14]Maio!$H$6</f>
        <v>15.48</v>
      </c>
      <c r="D18" s="18">
        <f>[14]Maio!$H$7</f>
        <v>22.68</v>
      </c>
      <c r="E18" s="18">
        <f>[14]Maio!$H$8</f>
        <v>17.64</v>
      </c>
      <c r="F18" s="18">
        <f>[14]Maio!$H$9</f>
        <v>26.28</v>
      </c>
      <c r="G18" s="18">
        <f>[14]Maio!$H$10</f>
        <v>16.920000000000002</v>
      </c>
      <c r="H18" s="18">
        <f>[14]Maio!$H$11</f>
        <v>16.920000000000002</v>
      </c>
      <c r="I18" s="18">
        <f>[14]Maio!$H$12</f>
        <v>11.520000000000001</v>
      </c>
      <c r="J18" s="18">
        <f>[14]Maio!$H$13</f>
        <v>11.520000000000001</v>
      </c>
      <c r="K18" s="18">
        <f>[14]Maio!$H$14</f>
        <v>13.68</v>
      </c>
      <c r="L18" s="18">
        <f>[14]Maio!$H$15</f>
        <v>11.879999999999999</v>
      </c>
      <c r="M18" s="18">
        <f>[14]Maio!$H$16</f>
        <v>22.32</v>
      </c>
      <c r="N18" s="18">
        <f>[14]Maio!$H$17</f>
        <v>21.6</v>
      </c>
      <c r="O18" s="18">
        <f>[14]Maio!$H$18</f>
        <v>17.64</v>
      </c>
      <c r="P18" s="18">
        <f>[14]Maio!$H$19</f>
        <v>18</v>
      </c>
      <c r="Q18" s="18">
        <f>[14]Maio!$H$20</f>
        <v>16.920000000000002</v>
      </c>
      <c r="R18" s="18">
        <f>[14]Maio!$H$21</f>
        <v>15.48</v>
      </c>
      <c r="S18" s="18">
        <f>[14]Maio!$H$22</f>
        <v>13.32</v>
      </c>
      <c r="T18" s="18">
        <f>[14]Maio!$H$23</f>
        <v>13.32</v>
      </c>
      <c r="U18" s="18">
        <f>[14]Maio!$H$24</f>
        <v>11.16</v>
      </c>
      <c r="V18" s="18">
        <f>[14]Maio!$H$25</f>
        <v>12.6</v>
      </c>
      <c r="W18" s="18">
        <f>[14]Maio!$H$26</f>
        <v>13.32</v>
      </c>
      <c r="X18" s="18">
        <f>[14]Maio!$H$27</f>
        <v>14.04</v>
      </c>
      <c r="Y18" s="18">
        <f>[14]Maio!$H$28</f>
        <v>13.32</v>
      </c>
      <c r="Z18" s="18">
        <f>[14]Maio!$H$29</f>
        <v>12.6</v>
      </c>
      <c r="AA18" s="18">
        <f>[14]Maio!$H$30</f>
        <v>16.920000000000002</v>
      </c>
      <c r="AB18" s="18">
        <f>[14]Maio!$H$31</f>
        <v>12.96</v>
      </c>
      <c r="AC18" s="18">
        <f>[14]Maio!$H$32</f>
        <v>30.6</v>
      </c>
      <c r="AD18" s="18">
        <f>[14]Maio!$H$33</f>
        <v>34.56</v>
      </c>
      <c r="AE18" s="18">
        <f>[14]Maio!$H$34</f>
        <v>18</v>
      </c>
      <c r="AF18" s="18">
        <f>[14]Maio!$H$35</f>
        <v>14.76</v>
      </c>
      <c r="AG18" s="47">
        <f t="shared" si="1"/>
        <v>34.56</v>
      </c>
    </row>
    <row r="19" spans="1:33" ht="17.100000000000001" customHeight="1" x14ac:dyDescent="0.2">
      <c r="A19" s="16" t="s">
        <v>50</v>
      </c>
      <c r="B19" s="18">
        <f>[15]Maio!$H$5</f>
        <v>13.68</v>
      </c>
      <c r="C19" s="18">
        <f>[15]Maio!$H$6</f>
        <v>17.64</v>
      </c>
      <c r="D19" s="18">
        <f>[15]Maio!$H$7</f>
        <v>19.079999999999998</v>
      </c>
      <c r="E19" s="18">
        <f>[15]Maio!$H$8</f>
        <v>14.04</v>
      </c>
      <c r="F19" s="18">
        <f>[15]Maio!$H$9</f>
        <v>9</v>
      </c>
      <c r="G19" s="18">
        <f>[15]Maio!$H$10</f>
        <v>9</v>
      </c>
      <c r="H19" s="18">
        <f>[15]Maio!$H$11</f>
        <v>5.7600000000000007</v>
      </c>
      <c r="I19" s="18">
        <f>[15]Maio!$H$12</f>
        <v>7.9200000000000008</v>
      </c>
      <c r="J19" s="18">
        <f>[15]Maio!$H$13</f>
        <v>11.16</v>
      </c>
      <c r="K19" s="18">
        <f>[15]Maio!$H$14</f>
        <v>12.6</v>
      </c>
      <c r="L19" s="18">
        <f>[15]Maio!$H$15</f>
        <v>11.520000000000001</v>
      </c>
      <c r="M19" s="18">
        <f>[15]Maio!$H$16</f>
        <v>14.76</v>
      </c>
      <c r="N19" s="18">
        <f>[15]Maio!$H$17</f>
        <v>18.720000000000002</v>
      </c>
      <c r="O19" s="18">
        <f>[15]Maio!$H$18</f>
        <v>15.120000000000001</v>
      </c>
      <c r="P19" s="18">
        <f>[15]Maio!$H$19</f>
        <v>15.120000000000001</v>
      </c>
      <c r="Q19" s="18">
        <f>[15]Maio!$H$20</f>
        <v>13.32</v>
      </c>
      <c r="R19" s="18">
        <f>[15]Maio!$H$21</f>
        <v>8.64</v>
      </c>
      <c r="S19" s="18">
        <f>[15]Maio!$H$22</f>
        <v>9.3600000000000012</v>
      </c>
      <c r="T19" s="18">
        <f>[15]Maio!$H$23</f>
        <v>8.64</v>
      </c>
      <c r="U19" s="18">
        <f>[15]Maio!$H$24</f>
        <v>13.68</v>
      </c>
      <c r="V19" s="18">
        <f>[15]Maio!$H$25</f>
        <v>6.48</v>
      </c>
      <c r="W19" s="18">
        <f>[15]Maio!$H$26</f>
        <v>10.8</v>
      </c>
      <c r="X19" s="18">
        <f>[15]Maio!$H$27</f>
        <v>8.64</v>
      </c>
      <c r="Y19" s="18">
        <f>[15]Maio!$H$28</f>
        <v>9.7200000000000006</v>
      </c>
      <c r="Z19" s="18">
        <f>[15]Maio!$H$29</f>
        <v>10.08</v>
      </c>
      <c r="AA19" s="18">
        <f>[15]Maio!$H$30</f>
        <v>16.2</v>
      </c>
      <c r="AB19" s="18">
        <f>[15]Maio!$H$31</f>
        <v>16.920000000000002</v>
      </c>
      <c r="AC19" s="18">
        <f>[15]Maio!$H$32</f>
        <v>31.680000000000003</v>
      </c>
      <c r="AD19" s="18">
        <f>[15]Maio!$H$33</f>
        <v>22.68</v>
      </c>
      <c r="AE19" s="18">
        <f>[15]Maio!$H$34</f>
        <v>9.7200000000000006</v>
      </c>
      <c r="AF19" s="18">
        <f>[15]Maio!$H$35</f>
        <v>16.559999999999999</v>
      </c>
      <c r="AG19" s="47">
        <f t="shared" si="1"/>
        <v>31.680000000000003</v>
      </c>
    </row>
    <row r="20" spans="1:33" ht="17.100000000000001" customHeight="1" x14ac:dyDescent="0.2">
      <c r="A20" s="16" t="s">
        <v>10</v>
      </c>
      <c r="B20" s="18">
        <f>[16]Maio!$H$5</f>
        <v>13.68</v>
      </c>
      <c r="C20" s="18">
        <f>[16]Maio!$H$6</f>
        <v>14.76</v>
      </c>
      <c r="D20" s="18">
        <f>[16]Maio!$H$7</f>
        <v>16.920000000000002</v>
      </c>
      <c r="E20" s="18">
        <f>[16]Maio!$H$8</f>
        <v>18.36</v>
      </c>
      <c r="F20" s="18">
        <f>[16]Maio!$H$9</f>
        <v>16.559999999999999</v>
      </c>
      <c r="G20" s="18">
        <f>[16]Maio!$H$10</f>
        <v>8.2799999999999994</v>
      </c>
      <c r="H20" s="18">
        <f>[16]Maio!$H$11</f>
        <v>9.3600000000000012</v>
      </c>
      <c r="I20" s="18">
        <f>[16]Maio!$H$12</f>
        <v>8.64</v>
      </c>
      <c r="J20" s="18">
        <f>[16]Maio!$H$13</f>
        <v>12.96</v>
      </c>
      <c r="K20" s="18">
        <f>[16]Maio!$H$14</f>
        <v>12.96</v>
      </c>
      <c r="L20" s="18">
        <f>[16]Maio!$H$15</f>
        <v>8.64</v>
      </c>
      <c r="M20" s="18">
        <f>[16]Maio!$H$16</f>
        <v>14.76</v>
      </c>
      <c r="N20" s="18">
        <f>[16]Maio!$H$17</f>
        <v>14.4</v>
      </c>
      <c r="O20" s="18">
        <f>[16]Maio!$H$18</f>
        <v>15.840000000000002</v>
      </c>
      <c r="P20" s="18">
        <f>[16]Maio!$H$19</f>
        <v>11.16</v>
      </c>
      <c r="Q20" s="18">
        <f>[16]Maio!$H$20</f>
        <v>15.840000000000002</v>
      </c>
      <c r="R20" s="18">
        <f>[16]Maio!$H$21</f>
        <v>6.48</v>
      </c>
      <c r="S20" s="18">
        <f>[16]Maio!$H$22</f>
        <v>12.6</v>
      </c>
      <c r="T20" s="18">
        <f>[16]Maio!$H$23</f>
        <v>11.520000000000001</v>
      </c>
      <c r="U20" s="18">
        <f>[16]Maio!$H$24</f>
        <v>2.8800000000000003</v>
      </c>
      <c r="V20" s="18">
        <f>[16]Maio!$H$25</f>
        <v>6.48</v>
      </c>
      <c r="W20" s="18">
        <f>[16]Maio!$H$26</f>
        <v>4.6800000000000006</v>
      </c>
      <c r="X20" s="18">
        <f>[16]Maio!$H$27</f>
        <v>7.2</v>
      </c>
      <c r="Y20" s="18">
        <f>[16]Maio!$H$28</f>
        <v>9</v>
      </c>
      <c r="Z20" s="18">
        <f>[16]Maio!$H$29</f>
        <v>8.2799999999999994</v>
      </c>
      <c r="AA20" s="18">
        <f>[16]Maio!$H$30</f>
        <v>16.2</v>
      </c>
      <c r="AB20" s="18">
        <f>[16]Maio!$H$31</f>
        <v>12.24</v>
      </c>
      <c r="AC20" s="18">
        <f>[16]Maio!$H$32</f>
        <v>18.720000000000002</v>
      </c>
      <c r="AD20" s="18">
        <f>[16]Maio!$H$33</f>
        <v>14.04</v>
      </c>
      <c r="AE20" s="18">
        <f>[16]Maio!$H$34</f>
        <v>13.32</v>
      </c>
      <c r="AF20" s="18">
        <f>[16]Maio!$H$35</f>
        <v>14.04</v>
      </c>
      <c r="AG20" s="47">
        <f>MAX(B20:AF20)</f>
        <v>18.720000000000002</v>
      </c>
    </row>
    <row r="21" spans="1:33" ht="17.100000000000001" customHeight="1" x14ac:dyDescent="0.2">
      <c r="A21" s="16" t="s">
        <v>11</v>
      </c>
      <c r="B21" s="18">
        <f>[17]Maio!$H$5</f>
        <v>7.2</v>
      </c>
      <c r="C21" s="18">
        <f>[17]Maio!$H$6</f>
        <v>9.7200000000000006</v>
      </c>
      <c r="D21" s="18">
        <f>[17]Maio!$H$7</f>
        <v>8.64</v>
      </c>
      <c r="E21" s="18">
        <f>[17]Maio!$H$8</f>
        <v>11.879999999999999</v>
      </c>
      <c r="F21" s="18">
        <f>[17]Maio!$H$9</f>
        <v>9.7200000000000006</v>
      </c>
      <c r="G21" s="18">
        <f>[17]Maio!$H$10</f>
        <v>11.520000000000001</v>
      </c>
      <c r="H21" s="18">
        <f>[17]Maio!$H$11</f>
        <v>9.7200000000000006</v>
      </c>
      <c r="I21" s="18">
        <f>[17]Maio!$H$12</f>
        <v>11.520000000000001</v>
      </c>
      <c r="J21" s="18">
        <f>[17]Maio!$H$13</f>
        <v>10.44</v>
      </c>
      <c r="K21" s="18">
        <f>[17]Maio!$H$14</f>
        <v>7.2</v>
      </c>
      <c r="L21" s="18">
        <f>[17]Maio!$H$15</f>
        <v>5.04</v>
      </c>
      <c r="M21" s="18">
        <f>[17]Maio!$H$16</f>
        <v>7.9200000000000008</v>
      </c>
      <c r="N21" s="18">
        <f>[17]Maio!$H$17</f>
        <v>11.520000000000001</v>
      </c>
      <c r="O21" s="18">
        <f>[17]Maio!$H$18</f>
        <v>11.879999999999999</v>
      </c>
      <c r="P21" s="18">
        <f>[17]Maio!$H$19</f>
        <v>8.64</v>
      </c>
      <c r="Q21" s="18">
        <f>[17]Maio!$H$20</f>
        <v>9</v>
      </c>
      <c r="R21" s="18">
        <f>[17]Maio!$H$21</f>
        <v>5.7600000000000007</v>
      </c>
      <c r="S21" s="18">
        <f>[17]Maio!$H$22</f>
        <v>10.08</v>
      </c>
      <c r="T21" s="18">
        <f>[17]Maio!$H$23</f>
        <v>7.2</v>
      </c>
      <c r="U21" s="18">
        <f>[17]Maio!$H$24</f>
        <v>5.04</v>
      </c>
      <c r="V21" s="18">
        <f>[17]Maio!$H$25</f>
        <v>6.48</v>
      </c>
      <c r="W21" s="18">
        <f>[17]Maio!$H$26</f>
        <v>6.48</v>
      </c>
      <c r="X21" s="18">
        <f>[17]Maio!$H$27</f>
        <v>6.12</v>
      </c>
      <c r="Y21" s="18">
        <f>[17]Maio!$H$28</f>
        <v>2.52</v>
      </c>
      <c r="Z21" s="18">
        <f>[17]Maio!$H$29</f>
        <v>9</v>
      </c>
      <c r="AA21" s="18">
        <f>[17]Maio!$H$30</f>
        <v>9.7200000000000006</v>
      </c>
      <c r="AB21" s="18">
        <f>[17]Maio!$H$31</f>
        <v>19.440000000000001</v>
      </c>
      <c r="AC21" s="18">
        <f>[17]Maio!$H$32</f>
        <v>17.64</v>
      </c>
      <c r="AD21" s="18">
        <f>[17]Maio!$H$33</f>
        <v>25.56</v>
      </c>
      <c r="AE21" s="18">
        <f>[17]Maio!$H$34</f>
        <v>15.840000000000002</v>
      </c>
      <c r="AF21" s="18">
        <f>[17]Maio!$H$35</f>
        <v>7.2</v>
      </c>
      <c r="AG21" s="47">
        <f>MAX(B21:AF21)</f>
        <v>25.56</v>
      </c>
    </row>
    <row r="22" spans="1:33" ht="17.100000000000001" customHeight="1" x14ac:dyDescent="0.2">
      <c r="A22" s="16" t="s">
        <v>12</v>
      </c>
      <c r="B22" s="18">
        <f>[18]Maio!$H$5</f>
        <v>11.520000000000001</v>
      </c>
      <c r="C22" s="18">
        <f>[18]Maio!$H$6</f>
        <v>12.96</v>
      </c>
      <c r="D22" s="18">
        <f>[18]Maio!$H$7</f>
        <v>11.879999999999999</v>
      </c>
      <c r="E22" s="18">
        <f>[18]Maio!$H$8</f>
        <v>11.16</v>
      </c>
      <c r="F22" s="18">
        <f>[18]Maio!$H$9</f>
        <v>12.6</v>
      </c>
      <c r="G22" s="18">
        <f>[18]Maio!$H$10</f>
        <v>11.879999999999999</v>
      </c>
      <c r="H22" s="18">
        <f>[18]Maio!$H$11</f>
        <v>10.8</v>
      </c>
      <c r="I22" s="18">
        <f>[18]Maio!$H$12</f>
        <v>7.5600000000000005</v>
      </c>
      <c r="J22" s="18">
        <f>[18]Maio!$H$13</f>
        <v>6.12</v>
      </c>
      <c r="K22" s="18">
        <f>[18]Maio!$H$14</f>
        <v>6.48</v>
      </c>
      <c r="L22" s="18">
        <f>[18]Maio!$H$15</f>
        <v>8.64</v>
      </c>
      <c r="M22" s="18">
        <f>[18]Maio!$H$16</f>
        <v>12.24</v>
      </c>
      <c r="N22" s="18">
        <f>[18]Maio!$H$17</f>
        <v>11.520000000000001</v>
      </c>
      <c r="O22" s="18">
        <f>[18]Maio!$H$18</f>
        <v>9.7200000000000006</v>
      </c>
      <c r="P22" s="18">
        <f>[18]Maio!$H$19</f>
        <v>9.7200000000000006</v>
      </c>
      <c r="Q22" s="18">
        <f>[18]Maio!$H$20</f>
        <v>9</v>
      </c>
      <c r="R22" s="18">
        <f>[18]Maio!$H$21</f>
        <v>7.5600000000000005</v>
      </c>
      <c r="S22" s="18">
        <f>[18]Maio!$H$22</f>
        <v>6.12</v>
      </c>
      <c r="T22" s="18">
        <f>[18]Maio!$H$23</f>
        <v>5.04</v>
      </c>
      <c r="U22" s="18">
        <f>[18]Maio!$H$24</f>
        <v>6.48</v>
      </c>
      <c r="V22" s="18">
        <f>[18]Maio!$H$25</f>
        <v>7.5600000000000005</v>
      </c>
      <c r="W22" s="18">
        <f>[18]Maio!$H$26</f>
        <v>6.84</v>
      </c>
      <c r="X22" s="18">
        <f>[18]Maio!$H$27</f>
        <v>10.44</v>
      </c>
      <c r="Y22" s="18">
        <f>[18]Maio!$H$28</f>
        <v>6.84</v>
      </c>
      <c r="Z22" s="18">
        <f>[18]Maio!$H$29</f>
        <v>7.9200000000000008</v>
      </c>
      <c r="AA22" s="18">
        <f>[18]Maio!$H$30</f>
        <v>9.3600000000000012</v>
      </c>
      <c r="AB22" s="18">
        <f>[18]Maio!$H$31</f>
        <v>11.879999999999999</v>
      </c>
      <c r="AC22" s="18">
        <f>[18]Maio!$H$32</f>
        <v>18.720000000000002</v>
      </c>
      <c r="AD22" s="18">
        <f>[18]Maio!$H$33</f>
        <v>18.36</v>
      </c>
      <c r="AE22" s="18">
        <f>[18]Maio!$H$34</f>
        <v>12.24</v>
      </c>
      <c r="AF22" s="18">
        <f>[18]Maio!$H$35</f>
        <v>10.8</v>
      </c>
      <c r="AG22" s="47">
        <f>MAX(B22:AF22)</f>
        <v>18.720000000000002</v>
      </c>
    </row>
    <row r="23" spans="1:33" ht="17.100000000000001" customHeight="1" x14ac:dyDescent="0.2">
      <c r="A23" s="16" t="s">
        <v>13</v>
      </c>
      <c r="B23" s="18">
        <f>[19]Maio!$H$5</f>
        <v>14.4</v>
      </c>
      <c r="C23" s="18">
        <f>[19]Maio!$H$6</f>
        <v>12.24</v>
      </c>
      <c r="D23" s="18">
        <f>[19]Maio!$H$7</f>
        <v>23.040000000000003</v>
      </c>
      <c r="E23" s="18">
        <f>[19]Maio!$H$8</f>
        <v>18.720000000000002</v>
      </c>
      <c r="F23" s="18">
        <f>[19]Maio!$H$9</f>
        <v>15.48</v>
      </c>
      <c r="G23" s="18">
        <f>[19]Maio!$H$10</f>
        <v>10.8</v>
      </c>
      <c r="H23" s="18">
        <f>[19]Maio!$H$11</f>
        <v>17.28</v>
      </c>
      <c r="I23" s="18">
        <f>[19]Maio!$H$12</f>
        <v>5.4</v>
      </c>
      <c r="J23" s="18">
        <f>[19]Maio!$H$13</f>
        <v>0.36000000000000004</v>
      </c>
      <c r="K23" s="18">
        <f>[19]Maio!$H$14</f>
        <v>9.3600000000000012</v>
      </c>
      <c r="L23" s="18">
        <f>[19]Maio!$H$15</f>
        <v>16.2</v>
      </c>
      <c r="M23" s="18">
        <f>[19]Maio!$H$16</f>
        <v>10.44</v>
      </c>
      <c r="N23" s="18">
        <f>[19]Maio!$H$17</f>
        <v>19.8</v>
      </c>
      <c r="O23" s="18">
        <f>[19]Maio!$H$18</f>
        <v>16.920000000000002</v>
      </c>
      <c r="P23" s="18">
        <f>[19]Maio!$H$19</f>
        <v>15.840000000000002</v>
      </c>
      <c r="Q23" s="18">
        <f>[19]Maio!$H$20</f>
        <v>22.32</v>
      </c>
      <c r="R23" s="18">
        <f>[19]Maio!$H$21</f>
        <v>9.7200000000000006</v>
      </c>
      <c r="S23" s="18">
        <f>[19]Maio!$H$22</f>
        <v>0</v>
      </c>
      <c r="T23" s="18">
        <f>[19]Maio!$H$23</f>
        <v>0</v>
      </c>
      <c r="U23" s="18">
        <f>[19]Maio!$H$24</f>
        <v>10.8</v>
      </c>
      <c r="V23" s="18">
        <f>[19]Maio!$H$25</f>
        <v>0</v>
      </c>
      <c r="W23" s="18">
        <f>[19]Maio!$H$26</f>
        <v>0</v>
      </c>
      <c r="X23" s="18">
        <f>[19]Maio!$H$27</f>
        <v>4.6800000000000006</v>
      </c>
      <c r="Y23" s="18">
        <f>[19]Maio!$H$28</f>
        <v>11.879999999999999</v>
      </c>
      <c r="Z23" s="18">
        <f>[19]Maio!$H$29</f>
        <v>0</v>
      </c>
      <c r="AA23" s="18">
        <f>[19]Maio!$H$30</f>
        <v>12.96</v>
      </c>
      <c r="AB23" s="18">
        <f>[19]Maio!$H$31</f>
        <v>19.079999999999998</v>
      </c>
      <c r="AC23" s="18">
        <f>[19]Maio!$H$32</f>
        <v>28.08</v>
      </c>
      <c r="AD23" s="18">
        <f>[19]Maio!$H$33</f>
        <v>27.36</v>
      </c>
      <c r="AE23" s="18">
        <f>[19]Maio!$H$34</f>
        <v>20.52</v>
      </c>
      <c r="AF23" s="18">
        <f>[19]Maio!$H$35</f>
        <v>14.4</v>
      </c>
      <c r="AG23" s="47">
        <f>MAX(B23:AF23)</f>
        <v>28.08</v>
      </c>
    </row>
    <row r="24" spans="1:33" ht="17.100000000000001" customHeight="1" x14ac:dyDescent="0.2">
      <c r="A24" s="16" t="s">
        <v>14</v>
      </c>
      <c r="B24" s="18">
        <f>[20]Maio!$H$5</f>
        <v>15.840000000000002</v>
      </c>
      <c r="C24" s="18">
        <f>[20]Maio!$H$6</f>
        <v>11.16</v>
      </c>
      <c r="D24" s="18">
        <f>[20]Maio!$H$7</f>
        <v>16.2</v>
      </c>
      <c r="E24" s="18">
        <f>[20]Maio!$H$8</f>
        <v>14.76</v>
      </c>
      <c r="F24" s="18">
        <f>[20]Maio!$H$9</f>
        <v>27.720000000000002</v>
      </c>
      <c r="G24" s="18">
        <f>[20]Maio!$H$10</f>
        <v>15.840000000000002</v>
      </c>
      <c r="H24" s="18">
        <f>[20]Maio!$H$11</f>
        <v>16.920000000000002</v>
      </c>
      <c r="I24" s="18">
        <f>[20]Maio!$H$12</f>
        <v>12.6</v>
      </c>
      <c r="J24" s="18">
        <f>[20]Maio!$H$13</f>
        <v>10.8</v>
      </c>
      <c r="K24" s="18">
        <f>[20]Maio!$H$14</f>
        <v>10.08</v>
      </c>
      <c r="L24" s="18">
        <f>[20]Maio!$H$15</f>
        <v>14.76</v>
      </c>
      <c r="M24" s="18">
        <f>[20]Maio!$H$16</f>
        <v>19.440000000000001</v>
      </c>
      <c r="N24" s="18">
        <f>[20]Maio!$H$17</f>
        <v>18.720000000000002</v>
      </c>
      <c r="O24" s="18">
        <f>[20]Maio!$H$18</f>
        <v>14.76</v>
      </c>
      <c r="P24" s="18">
        <f>[20]Maio!$H$19</f>
        <v>18</v>
      </c>
      <c r="Q24" s="18">
        <f>[20]Maio!$H$20</f>
        <v>21.96</v>
      </c>
      <c r="R24" s="18">
        <f>[20]Maio!$H$21</f>
        <v>14.76</v>
      </c>
      <c r="S24" s="18">
        <f>[20]Maio!$H$22</f>
        <v>12.6</v>
      </c>
      <c r="T24" s="18">
        <f>[20]Maio!$H$23</f>
        <v>14.4</v>
      </c>
      <c r="U24" s="18">
        <f>[20]Maio!$H$24</f>
        <v>14.4</v>
      </c>
      <c r="V24" s="18">
        <f>[20]Maio!$H$25</f>
        <v>7.2</v>
      </c>
      <c r="W24" s="18">
        <f>[20]Maio!$H$26</f>
        <v>13.32</v>
      </c>
      <c r="X24" s="18">
        <f>[20]Maio!$H$27</f>
        <v>11.879999999999999</v>
      </c>
      <c r="Y24" s="18">
        <f>[20]Maio!$H$28</f>
        <v>16.559999999999999</v>
      </c>
      <c r="Z24" s="18">
        <f>[20]Maio!$H$29</f>
        <v>11.520000000000001</v>
      </c>
      <c r="AA24" s="18">
        <f>[20]Maio!$H$30</f>
        <v>11.520000000000001</v>
      </c>
      <c r="AB24" s="18">
        <f>[20]Maio!$H$31</f>
        <v>18</v>
      </c>
      <c r="AC24" s="18">
        <f>[20]Maio!$H$32</f>
        <v>20.16</v>
      </c>
      <c r="AD24" s="18">
        <f>[20]Maio!$H$33</f>
        <v>22.68</v>
      </c>
      <c r="AE24" s="18">
        <f>[20]Maio!$H$34</f>
        <v>15.120000000000001</v>
      </c>
      <c r="AF24" s="18">
        <f>[20]Maio!$H$35</f>
        <v>11.520000000000001</v>
      </c>
      <c r="AG24" s="47">
        <f>MAX(B24:AF24)</f>
        <v>27.720000000000002</v>
      </c>
    </row>
    <row r="25" spans="1:33" ht="17.100000000000001" customHeight="1" x14ac:dyDescent="0.2">
      <c r="A25" s="16" t="s">
        <v>15</v>
      </c>
      <c r="B25" s="18">
        <f>[21]Maio!$H$5</f>
        <v>16.559999999999999</v>
      </c>
      <c r="C25" s="18">
        <f>[21]Maio!$H$6</f>
        <v>22.32</v>
      </c>
      <c r="D25" s="18">
        <f>[21]Maio!$H$7</f>
        <v>18.36</v>
      </c>
      <c r="E25" s="18">
        <f>[21]Maio!$H$8</f>
        <v>16.2</v>
      </c>
      <c r="F25" s="18">
        <f>[21]Maio!$H$9</f>
        <v>16.2</v>
      </c>
      <c r="G25" s="18">
        <f>[21]Maio!$H$10</f>
        <v>12.6</v>
      </c>
      <c r="H25" s="18">
        <f>[21]Maio!$H$11</f>
        <v>11.16</v>
      </c>
      <c r="I25" s="18">
        <f>[21]Maio!$H$12</f>
        <v>19.8</v>
      </c>
      <c r="J25" s="18">
        <f>[21]Maio!$H$13</f>
        <v>25.92</v>
      </c>
      <c r="K25" s="18">
        <f>[21]Maio!$H$14</f>
        <v>19.079999999999998</v>
      </c>
      <c r="L25" s="18">
        <f>[21]Maio!$H$15</f>
        <v>16.559999999999999</v>
      </c>
      <c r="M25" s="18">
        <f>[21]Maio!$H$16</f>
        <v>14.04</v>
      </c>
      <c r="N25" s="18">
        <f>[21]Maio!$H$17</f>
        <v>16.559999999999999</v>
      </c>
      <c r="O25" s="18">
        <f>[21]Maio!$H$18</f>
        <v>20.52</v>
      </c>
      <c r="P25" s="18">
        <f>[21]Maio!$H$19</f>
        <v>18</v>
      </c>
      <c r="Q25" s="18">
        <f>[21]Maio!$H$20</f>
        <v>26.28</v>
      </c>
      <c r="R25" s="18">
        <f>[21]Maio!$H$21</f>
        <v>9.3600000000000012</v>
      </c>
      <c r="S25" s="18">
        <f>[21]Maio!$H$22</f>
        <v>21.6</v>
      </c>
      <c r="T25" s="18">
        <f>[21]Maio!$H$23</f>
        <v>16.2</v>
      </c>
      <c r="U25" s="18">
        <f>[21]Maio!$H$24</f>
        <v>6.48</v>
      </c>
      <c r="V25" s="18">
        <f>[21]Maio!$H$25</f>
        <v>10.08</v>
      </c>
      <c r="W25" s="18">
        <f>[21]Maio!$H$26</f>
        <v>11.520000000000001</v>
      </c>
      <c r="X25" s="18">
        <f>[21]Maio!$H$27</f>
        <v>9.3600000000000012</v>
      </c>
      <c r="Y25" s="18">
        <f>[21]Maio!$H$28</f>
        <v>9.7200000000000006</v>
      </c>
      <c r="Z25" s="18">
        <f>[21]Maio!$H$29</f>
        <v>17.28</v>
      </c>
      <c r="AA25" s="18">
        <f>[21]Maio!$H$30</f>
        <v>23.400000000000002</v>
      </c>
      <c r="AB25" s="18">
        <f>[21]Maio!$H$31</f>
        <v>12.96</v>
      </c>
      <c r="AC25" s="18">
        <f>[21]Maio!$H$32</f>
        <v>22.68</v>
      </c>
      <c r="AD25" s="18">
        <f>[21]Maio!$H$33</f>
        <v>23.759999999999998</v>
      </c>
      <c r="AE25" s="18">
        <f>[21]Maio!$H$34</f>
        <v>19.079999999999998</v>
      </c>
      <c r="AF25" s="18">
        <f>[21]Maio!$H$35</f>
        <v>21.240000000000002</v>
      </c>
      <c r="AG25" s="47">
        <f t="shared" ref="AG25:AG32" si="2">MAX(B25:AF25)</f>
        <v>26.28</v>
      </c>
    </row>
    <row r="26" spans="1:33" ht="17.100000000000001" customHeight="1" x14ac:dyDescent="0.2">
      <c r="A26" s="16" t="s">
        <v>16</v>
      </c>
      <c r="B26" s="18">
        <f>[22]Maio!$H$5</f>
        <v>12.6</v>
      </c>
      <c r="C26" s="18">
        <f>[22]Maio!$H$6</f>
        <v>15.840000000000002</v>
      </c>
      <c r="D26" s="18">
        <f>[22]Maio!$H$7</f>
        <v>13.32</v>
      </c>
      <c r="E26" s="18">
        <f>[22]Maio!$H$8</f>
        <v>13.32</v>
      </c>
      <c r="F26" s="18">
        <f>[22]Maio!$H$9</f>
        <v>15.120000000000001</v>
      </c>
      <c r="G26" s="18">
        <f>[22]Maio!$H$10</f>
        <v>11.879999999999999</v>
      </c>
      <c r="H26" s="18">
        <f>[22]Maio!$H$11</f>
        <v>13.68</v>
      </c>
      <c r="I26" s="18">
        <f>[22]Maio!$H$12</f>
        <v>8.64</v>
      </c>
      <c r="J26" s="18">
        <f>[22]Maio!$H$13</f>
        <v>11.879999999999999</v>
      </c>
      <c r="K26" s="18">
        <f>[22]Maio!$H$14</f>
        <v>13.32</v>
      </c>
      <c r="L26" s="18">
        <f>[22]Maio!$H$15</f>
        <v>14.4</v>
      </c>
      <c r="M26" s="18">
        <f>[22]Maio!$H$16</f>
        <v>14.04</v>
      </c>
      <c r="N26" s="18">
        <f>[22]Maio!$H$17</f>
        <v>12.24</v>
      </c>
      <c r="O26" s="18">
        <f>[22]Maio!$H$18</f>
        <v>11.879999999999999</v>
      </c>
      <c r="P26" s="18">
        <f>[22]Maio!$H$19</f>
        <v>14.76</v>
      </c>
      <c r="Q26" s="18">
        <f>[22]Maio!$H$20</f>
        <v>19.079999999999998</v>
      </c>
      <c r="R26" s="18">
        <f>[22]Maio!$H$21</f>
        <v>13.68</v>
      </c>
      <c r="S26" s="18">
        <f>[22]Maio!$H$22</f>
        <v>7.5600000000000005</v>
      </c>
      <c r="T26" s="18">
        <f>[22]Maio!$H$23</f>
        <v>9.7200000000000006</v>
      </c>
      <c r="U26" s="18">
        <f>[22]Maio!$H$24</f>
        <v>11.16</v>
      </c>
      <c r="V26" s="18">
        <f>[22]Maio!$H$25</f>
        <v>9.7200000000000006</v>
      </c>
      <c r="W26" s="18">
        <f>[22]Maio!$H$26</f>
        <v>12.6</v>
      </c>
      <c r="X26" s="18">
        <f>[22]Maio!$H$27</f>
        <v>12.96</v>
      </c>
      <c r="Y26" s="18">
        <f>[22]Maio!$H$28</f>
        <v>10.8</v>
      </c>
      <c r="Z26" s="18">
        <f>[22]Maio!$H$29</f>
        <v>9.3600000000000012</v>
      </c>
      <c r="AA26" s="18">
        <f>[22]Maio!$H$30</f>
        <v>11.520000000000001</v>
      </c>
      <c r="AB26" s="18">
        <f>[22]Maio!$H$31</f>
        <v>10.08</v>
      </c>
      <c r="AC26" s="18">
        <f>[22]Maio!$H$32</f>
        <v>21.6</v>
      </c>
      <c r="AD26" s="18">
        <f>[22]Maio!$H$33</f>
        <v>16.559999999999999</v>
      </c>
      <c r="AE26" s="18">
        <f>[22]Maio!$H$34</f>
        <v>19.440000000000001</v>
      </c>
      <c r="AF26" s="18">
        <f>[22]Maio!$H$35</f>
        <v>14.76</v>
      </c>
      <c r="AG26" s="47">
        <f t="shared" si="2"/>
        <v>21.6</v>
      </c>
    </row>
    <row r="27" spans="1:33" ht="17.100000000000001" customHeight="1" x14ac:dyDescent="0.2">
      <c r="A27" s="16" t="s">
        <v>17</v>
      </c>
      <c r="B27" s="18">
        <f>[23]Maio!$H$5</f>
        <v>15.48</v>
      </c>
      <c r="C27" s="18">
        <f>[23]Maio!$H$6</f>
        <v>14.4</v>
      </c>
      <c r="D27" s="18">
        <f>[23]Maio!$H$7</f>
        <v>16.559999999999999</v>
      </c>
      <c r="E27" s="18">
        <f>[23]Maio!$H$8</f>
        <v>14.4</v>
      </c>
      <c r="F27" s="18">
        <f>[23]Maio!$H$9</f>
        <v>14.76</v>
      </c>
      <c r="G27" s="18">
        <f>[23]Maio!$H$10</f>
        <v>9</v>
      </c>
      <c r="H27" s="18">
        <f>[23]Maio!$H$11</f>
        <v>14.04</v>
      </c>
      <c r="I27" s="18">
        <f>[23]Maio!$H$12</f>
        <v>7.2</v>
      </c>
      <c r="J27" s="18">
        <f>[23]Maio!$H$13</f>
        <v>8.2799999999999994</v>
      </c>
      <c r="K27" s="18">
        <f>[23]Maio!$H$14</f>
        <v>12.96</v>
      </c>
      <c r="L27" s="18">
        <f>[23]Maio!$H$15</f>
        <v>6.12</v>
      </c>
      <c r="M27" s="18">
        <f>[23]Maio!$H$16</f>
        <v>18</v>
      </c>
      <c r="N27" s="18">
        <f>[23]Maio!$H$17</f>
        <v>12.6</v>
      </c>
      <c r="O27" s="18">
        <f>[23]Maio!$H$18</f>
        <v>12.96</v>
      </c>
      <c r="P27" s="18">
        <f>[23]Maio!$H$19</f>
        <v>16.2</v>
      </c>
      <c r="Q27" s="18">
        <f>[23]Maio!$H$20</f>
        <v>11.879999999999999</v>
      </c>
      <c r="R27" s="18">
        <f>[23]Maio!$H$21</f>
        <v>6.84</v>
      </c>
      <c r="S27" s="18">
        <f>[23]Maio!$H$22</f>
        <v>6.84</v>
      </c>
      <c r="T27" s="18">
        <f>[23]Maio!$H$23</f>
        <v>7.5600000000000005</v>
      </c>
      <c r="U27" s="18">
        <f>[23]Maio!$H$24</f>
        <v>6.12</v>
      </c>
      <c r="V27" s="18">
        <f>[23]Maio!$H$25</f>
        <v>6.12</v>
      </c>
      <c r="W27" s="18">
        <f>[23]Maio!$H$26</f>
        <v>7.9200000000000008</v>
      </c>
      <c r="X27" s="18">
        <f>[23]Maio!$H$27</f>
        <v>10.44</v>
      </c>
      <c r="Y27" s="18">
        <f>[23]Maio!$H$28</f>
        <v>10.08</v>
      </c>
      <c r="Z27" s="18">
        <f>[23]Maio!$H$29</f>
        <v>7.5600000000000005</v>
      </c>
      <c r="AA27" s="18">
        <f>[23]Maio!$H$30</f>
        <v>10.44</v>
      </c>
      <c r="AB27" s="18">
        <f>[23]Maio!$H$31</f>
        <v>12.24</v>
      </c>
      <c r="AC27" s="18">
        <f>[23]Maio!$H$32</f>
        <v>28.08</v>
      </c>
      <c r="AD27" s="18">
        <f>[23]Maio!$H$33</f>
        <v>30.240000000000002</v>
      </c>
      <c r="AE27" s="18">
        <f>[23]Maio!$H$34</f>
        <v>11.879999999999999</v>
      </c>
      <c r="AF27" s="18">
        <f>[23]Maio!$H$35</f>
        <v>2.52</v>
      </c>
      <c r="AG27" s="47">
        <f t="shared" si="2"/>
        <v>30.240000000000002</v>
      </c>
    </row>
    <row r="28" spans="1:33" ht="17.100000000000001" customHeight="1" x14ac:dyDescent="0.2">
      <c r="A28" s="16" t="s">
        <v>18</v>
      </c>
      <c r="B28" s="18">
        <f>[24]Maio!$H$5</f>
        <v>6.84</v>
      </c>
      <c r="C28" s="18">
        <f>[24]Maio!$H$6</f>
        <v>13.32</v>
      </c>
      <c r="D28" s="18">
        <f>[24]Maio!$H$7</f>
        <v>8.64</v>
      </c>
      <c r="E28" s="18">
        <f>[24]Maio!$H$8</f>
        <v>16.920000000000002</v>
      </c>
      <c r="F28" s="18">
        <f>[24]Maio!$H$9</f>
        <v>19.440000000000001</v>
      </c>
      <c r="G28" s="18">
        <f>[24]Maio!$H$10</f>
        <v>9</v>
      </c>
      <c r="H28" s="18">
        <f>[24]Maio!$H$11</f>
        <v>9.7200000000000006</v>
      </c>
      <c r="I28" s="18">
        <f>[24]Maio!$H$12</f>
        <v>26.64</v>
      </c>
      <c r="J28" s="18">
        <f>[24]Maio!$H$13</f>
        <v>0</v>
      </c>
      <c r="K28" s="18">
        <f>[24]Maio!$H$14</f>
        <v>0.36000000000000004</v>
      </c>
      <c r="L28" s="18">
        <f>[24]Maio!$H$15</f>
        <v>1.2960000000000003</v>
      </c>
      <c r="M28" s="18">
        <f>[24]Maio!$H$16</f>
        <v>6.84</v>
      </c>
      <c r="N28" s="18">
        <f>[24]Maio!$H$17</f>
        <v>7.2</v>
      </c>
      <c r="O28" s="18">
        <f>[24]Maio!$H$18</f>
        <v>20.52</v>
      </c>
      <c r="P28" s="18">
        <f>[24]Maio!$H$19</f>
        <v>1.8</v>
      </c>
      <c r="Q28" s="18">
        <f>[24]Maio!$H$20</f>
        <v>10.44</v>
      </c>
      <c r="R28" s="18">
        <f>[24]Maio!$H$21</f>
        <v>15.840000000000002</v>
      </c>
      <c r="S28" s="18">
        <f>[24]Maio!$H$22</f>
        <v>16.2</v>
      </c>
      <c r="T28" s="18">
        <f>[24]Maio!$H$23</f>
        <v>13.32</v>
      </c>
      <c r="U28" s="18">
        <f>[24]Maio!$H$24</f>
        <v>16.2</v>
      </c>
      <c r="V28" s="18">
        <f>[24]Maio!$H$25</f>
        <v>16.2</v>
      </c>
      <c r="W28" s="18">
        <f>[24]Maio!$H$26</f>
        <v>12.24</v>
      </c>
      <c r="X28" s="18">
        <f>[24]Maio!$H$27</f>
        <v>14.04</v>
      </c>
      <c r="Y28" s="18">
        <f>[24]Maio!$H$28</f>
        <v>15.120000000000001</v>
      </c>
      <c r="Z28" s="18">
        <f>[24]Maio!$H$29</f>
        <v>20.52</v>
      </c>
      <c r="AA28" s="18">
        <f>[24]Maio!$H$30</f>
        <v>18</v>
      </c>
      <c r="AB28" s="18">
        <f>[24]Maio!$H$31</f>
        <v>24.840000000000003</v>
      </c>
      <c r="AC28" s="18">
        <f>[24]Maio!$H$32</f>
        <v>36.36</v>
      </c>
      <c r="AD28" s="18">
        <f>[24]Maio!$H$33</f>
        <v>40.680000000000007</v>
      </c>
      <c r="AE28" s="18">
        <f>[24]Maio!$H$34</f>
        <v>18.720000000000002</v>
      </c>
      <c r="AF28" s="18">
        <f>[24]Maio!$H$35</f>
        <v>4.6800000000000006</v>
      </c>
      <c r="AG28" s="47">
        <f t="shared" si="2"/>
        <v>40.680000000000007</v>
      </c>
    </row>
    <row r="29" spans="1:33" ht="17.100000000000001" customHeight="1" x14ac:dyDescent="0.2">
      <c r="A29" s="16" t="s">
        <v>19</v>
      </c>
      <c r="B29" s="18">
        <f>[25]Maio!$H$5</f>
        <v>16.559999999999999</v>
      </c>
      <c r="C29" s="18">
        <f>[25]Maio!$H$6</f>
        <v>21.240000000000002</v>
      </c>
      <c r="D29" s="18">
        <f>[25]Maio!$H$7</f>
        <v>18</v>
      </c>
      <c r="E29" s="18">
        <f>[25]Maio!$H$8</f>
        <v>22.68</v>
      </c>
      <c r="F29" s="18">
        <f>[25]Maio!$H$9</f>
        <v>15.840000000000002</v>
      </c>
      <c r="G29" s="18">
        <f>[25]Maio!$H$10</f>
        <v>11.520000000000001</v>
      </c>
      <c r="H29" s="18">
        <f>[25]Maio!$H$11</f>
        <v>15.840000000000002</v>
      </c>
      <c r="I29" s="18">
        <f>[25]Maio!$H$12</f>
        <v>15.120000000000001</v>
      </c>
      <c r="J29" s="18">
        <f>[25]Maio!$H$13</f>
        <v>21.6</v>
      </c>
      <c r="K29" s="18">
        <f>[25]Maio!$H$14</f>
        <v>21.96</v>
      </c>
      <c r="L29" s="18">
        <f>[25]Maio!$H$15</f>
        <v>16.2</v>
      </c>
      <c r="M29" s="18">
        <f>[25]Maio!$H$16</f>
        <v>11.879999999999999</v>
      </c>
      <c r="N29" s="18">
        <f>[25]Maio!$H$17</f>
        <v>15.48</v>
      </c>
      <c r="O29" s="18">
        <f>[25]Maio!$H$18</f>
        <v>12.24</v>
      </c>
      <c r="P29" s="18">
        <f>[25]Maio!$H$19</f>
        <v>18.720000000000002</v>
      </c>
      <c r="Q29" s="18">
        <f>[25]Maio!$H$20</f>
        <v>24.12</v>
      </c>
      <c r="R29" s="18">
        <f>[25]Maio!$H$21</f>
        <v>19.079999999999998</v>
      </c>
      <c r="S29" s="18">
        <f>[25]Maio!$H$22</f>
        <v>16.559999999999999</v>
      </c>
      <c r="T29" s="18">
        <f>[25]Maio!$H$23</f>
        <v>15.120000000000001</v>
      </c>
      <c r="U29" s="18">
        <f>[25]Maio!$H$24</f>
        <v>12.96</v>
      </c>
      <c r="V29" s="18">
        <f>[25]Maio!$H$25</f>
        <v>15.840000000000002</v>
      </c>
      <c r="W29" s="18">
        <f>[25]Maio!$H$26</f>
        <v>13.32</v>
      </c>
      <c r="X29" s="18">
        <f>[25]Maio!$H$27</f>
        <v>15.840000000000002</v>
      </c>
      <c r="Y29" s="18">
        <f>[25]Maio!$H$28</f>
        <v>10.8</v>
      </c>
      <c r="Z29" s="18">
        <f>[25]Maio!$H$29</f>
        <v>13.68</v>
      </c>
      <c r="AA29" s="18">
        <f>[25]Maio!$H$30</f>
        <v>23.759999999999998</v>
      </c>
      <c r="AB29" s="18">
        <f>[25]Maio!$H$31</f>
        <v>12.24</v>
      </c>
      <c r="AC29" s="18">
        <f>[25]Maio!$H$32</f>
        <v>17.64</v>
      </c>
      <c r="AD29" s="18">
        <f>[25]Maio!$H$33</f>
        <v>22.68</v>
      </c>
      <c r="AE29" s="18">
        <f>[25]Maio!$H$34</f>
        <v>19.440000000000001</v>
      </c>
      <c r="AF29" s="18">
        <f>[25]Maio!$H$35</f>
        <v>20.16</v>
      </c>
      <c r="AG29" s="47">
        <f t="shared" si="2"/>
        <v>24.12</v>
      </c>
    </row>
    <row r="30" spans="1:33" ht="17.100000000000001" customHeight="1" x14ac:dyDescent="0.2">
      <c r="A30" s="16" t="s">
        <v>31</v>
      </c>
      <c r="B30" s="18">
        <f>[26]Maio!$H$5</f>
        <v>13.32</v>
      </c>
      <c r="C30" s="18">
        <f>[26]Maio!$H$6</f>
        <v>15.840000000000002</v>
      </c>
      <c r="D30" s="18">
        <f>[26]Maio!$H$7</f>
        <v>15.840000000000002</v>
      </c>
      <c r="E30" s="18">
        <f>[26]Maio!$H$8</f>
        <v>18.720000000000002</v>
      </c>
      <c r="F30" s="18">
        <f>[26]Maio!$H$9</f>
        <v>18</v>
      </c>
      <c r="G30" s="18">
        <f>[26]Maio!$H$10</f>
        <v>14.76</v>
      </c>
      <c r="H30" s="18">
        <f>[26]Maio!$H$11</f>
        <v>15.840000000000002</v>
      </c>
      <c r="I30" s="18">
        <f>[26]Maio!$H$12</f>
        <v>14.4</v>
      </c>
      <c r="J30" s="18">
        <f>[26]Maio!$H$13</f>
        <v>9.7200000000000006</v>
      </c>
      <c r="K30" s="18">
        <f>[26]Maio!$H$14</f>
        <v>17.64</v>
      </c>
      <c r="L30" s="18">
        <f>[26]Maio!$H$15</f>
        <v>11.16</v>
      </c>
      <c r="M30" s="18">
        <f>[26]Maio!$H$16</f>
        <v>18</v>
      </c>
      <c r="N30" s="18">
        <f>[26]Maio!$H$17</f>
        <v>16.2</v>
      </c>
      <c r="O30" s="18">
        <f>[26]Maio!$H$18</f>
        <v>14.04</v>
      </c>
      <c r="P30" s="18">
        <f>[26]Maio!$H$19</f>
        <v>18.720000000000002</v>
      </c>
      <c r="Q30" s="18">
        <f>[26]Maio!$H$20</f>
        <v>14.4</v>
      </c>
      <c r="R30" s="18">
        <f>[26]Maio!$H$21</f>
        <v>15.840000000000002</v>
      </c>
      <c r="S30" s="18">
        <f>[26]Maio!$H$22</f>
        <v>14.76</v>
      </c>
      <c r="T30" s="18">
        <f>[26]Maio!$H$23</f>
        <v>14.76</v>
      </c>
      <c r="U30" s="18">
        <f>[26]Maio!$H$24</f>
        <v>9.3600000000000012</v>
      </c>
      <c r="V30" s="18">
        <f>[26]Maio!$H$25</f>
        <v>11.16</v>
      </c>
      <c r="W30" s="18">
        <f>[26]Maio!$H$26</f>
        <v>11.16</v>
      </c>
      <c r="X30" s="18">
        <f>[26]Maio!$H$27</f>
        <v>11.879999999999999</v>
      </c>
      <c r="Y30" s="18">
        <f>[26]Maio!$H$28</f>
        <v>9.7200000000000006</v>
      </c>
      <c r="Z30" s="18">
        <f>[26]Maio!$H$29</f>
        <v>13.68</v>
      </c>
      <c r="AA30" s="18">
        <f>[26]Maio!$H$30</f>
        <v>19.079999999999998</v>
      </c>
      <c r="AB30" s="18">
        <f>[26]Maio!$H$31</f>
        <v>16.559999999999999</v>
      </c>
      <c r="AC30" s="18">
        <f>[26]Maio!$H$32</f>
        <v>29.880000000000003</v>
      </c>
      <c r="AD30" s="18">
        <f>[26]Maio!$H$33</f>
        <v>32.04</v>
      </c>
      <c r="AE30" s="18">
        <f>[26]Maio!$H$34</f>
        <v>22.68</v>
      </c>
      <c r="AF30" s="18">
        <f>[26]Maio!$H$35</f>
        <v>13.68</v>
      </c>
      <c r="AG30" s="47">
        <f t="shared" si="2"/>
        <v>32.04</v>
      </c>
    </row>
    <row r="31" spans="1:33" ht="17.100000000000001" customHeight="1" x14ac:dyDescent="0.2">
      <c r="A31" s="16" t="s">
        <v>52</v>
      </c>
      <c r="B31" s="18">
        <f>[27]Maio!$H$5</f>
        <v>15.840000000000002</v>
      </c>
      <c r="C31" s="18">
        <f>[27]Maio!$H$6</f>
        <v>17.64</v>
      </c>
      <c r="D31" s="18">
        <f>[27]Maio!$H$7</f>
        <v>17.28</v>
      </c>
      <c r="E31" s="18">
        <f>[27]Maio!$H$8</f>
        <v>18.36</v>
      </c>
      <c r="F31" s="18">
        <f>[27]Maio!$H$9</f>
        <v>26.28</v>
      </c>
      <c r="G31" s="18">
        <f>[27]Maio!$H$10</f>
        <v>24.48</v>
      </c>
      <c r="H31" s="18">
        <f>[27]Maio!$H$11</f>
        <v>20.88</v>
      </c>
      <c r="I31" s="18">
        <f>[27]Maio!$H$12</f>
        <v>23.040000000000003</v>
      </c>
      <c r="J31" s="18">
        <f>[27]Maio!$H$13</f>
        <v>14.76</v>
      </c>
      <c r="K31" s="18">
        <f>[27]Maio!$H$14</f>
        <v>17.28</v>
      </c>
      <c r="L31" s="18">
        <f>[27]Maio!$H$15</f>
        <v>19.440000000000001</v>
      </c>
      <c r="M31" s="18">
        <f>[27]Maio!$H$16</f>
        <v>18.720000000000002</v>
      </c>
      <c r="N31" s="18">
        <f>[27]Maio!$H$17</f>
        <v>19.079999999999998</v>
      </c>
      <c r="O31" s="18">
        <f>[27]Maio!$H$18</f>
        <v>18</v>
      </c>
      <c r="P31" s="18">
        <f>[27]Maio!$H$19</f>
        <v>18</v>
      </c>
      <c r="Q31" s="18">
        <f>[27]Maio!$H$20</f>
        <v>19.440000000000001</v>
      </c>
      <c r="R31" s="18">
        <f>[27]Maio!$H$21</f>
        <v>18</v>
      </c>
      <c r="S31" s="18">
        <f>[27]Maio!$H$22</f>
        <v>12.96</v>
      </c>
      <c r="T31" s="18">
        <f>[27]Maio!$H$23</f>
        <v>16.559999999999999</v>
      </c>
      <c r="U31" s="18">
        <f>[27]Maio!$H$24</f>
        <v>12.24</v>
      </c>
      <c r="V31" s="18">
        <f>[27]Maio!$H$25</f>
        <v>15.120000000000001</v>
      </c>
      <c r="W31" s="18">
        <f>[27]Maio!$H$26</f>
        <v>17.28</v>
      </c>
      <c r="X31" s="18">
        <f>[27]Maio!$H$27</f>
        <v>16.559999999999999</v>
      </c>
      <c r="Y31" s="18">
        <f>[27]Maio!$H$28</f>
        <v>18.36</v>
      </c>
      <c r="Z31" s="18">
        <f>[27]Maio!$H$29</f>
        <v>15.48</v>
      </c>
      <c r="AA31" s="18">
        <f>[27]Maio!$H$30</f>
        <v>15.840000000000002</v>
      </c>
      <c r="AB31" s="18">
        <f>[27]Maio!$H$31</f>
        <v>18.720000000000002</v>
      </c>
      <c r="AC31" s="18">
        <f>[27]Maio!$H$32</f>
        <v>29.52</v>
      </c>
      <c r="AD31" s="18">
        <f>[27]Maio!$H$33</f>
        <v>33.119999999999997</v>
      </c>
      <c r="AE31" s="18">
        <f>[27]Maio!$H$34</f>
        <v>15.840000000000002</v>
      </c>
      <c r="AF31" s="18">
        <f>[27]Maio!$H$35</f>
        <v>16.559999999999999</v>
      </c>
      <c r="AG31" s="47">
        <f>MAX(B31:AF31)</f>
        <v>33.119999999999997</v>
      </c>
    </row>
    <row r="32" spans="1:33" ht="17.100000000000001" customHeight="1" x14ac:dyDescent="0.2">
      <c r="A32" s="16" t="s">
        <v>20</v>
      </c>
      <c r="B32" s="18">
        <f>[28]Maio!$H$5</f>
        <v>7.5600000000000005</v>
      </c>
      <c r="C32" s="18">
        <f>[28]Maio!$H$6</f>
        <v>10.08</v>
      </c>
      <c r="D32" s="18">
        <f>[28]Maio!$H$7</f>
        <v>12.96</v>
      </c>
      <c r="E32" s="18">
        <f>[28]Maio!$H$8</f>
        <v>9</v>
      </c>
      <c r="F32" s="18">
        <f>[28]Maio!$H$9</f>
        <v>14.4</v>
      </c>
      <c r="G32" s="18">
        <f>[28]Maio!$H$10</f>
        <v>8.2799999999999994</v>
      </c>
      <c r="H32" s="18">
        <f>[28]Maio!$H$11</f>
        <v>10.8</v>
      </c>
      <c r="I32" s="18">
        <f>[28]Maio!$H$12</f>
        <v>9.3600000000000012</v>
      </c>
      <c r="J32" s="18">
        <f>[28]Maio!$H$13</f>
        <v>6.12</v>
      </c>
      <c r="K32" s="18">
        <f>[28]Maio!$H$14</f>
        <v>6.12</v>
      </c>
      <c r="L32" s="18">
        <f>[28]Maio!$H$15</f>
        <v>7.2</v>
      </c>
      <c r="M32" s="18">
        <f>[28]Maio!$H$16</f>
        <v>12.24</v>
      </c>
      <c r="N32" s="18">
        <f>[28]Maio!$H$17</f>
        <v>11.520000000000001</v>
      </c>
      <c r="O32" s="18">
        <f>[28]Maio!$H$18</f>
        <v>7.2</v>
      </c>
      <c r="P32" s="18">
        <f>[28]Maio!$H$19</f>
        <v>12.24</v>
      </c>
      <c r="Q32" s="18">
        <f>[28]Maio!$H$20</f>
        <v>5.7600000000000007</v>
      </c>
      <c r="R32" s="18">
        <f>[28]Maio!$H$21</f>
        <v>9.3600000000000012</v>
      </c>
      <c r="S32" s="18">
        <f>[28]Maio!$H$22</f>
        <v>6.48</v>
      </c>
      <c r="T32" s="18">
        <f>[28]Maio!$H$23</f>
        <v>9</v>
      </c>
      <c r="U32" s="18">
        <f>[28]Maio!$H$24</f>
        <v>7.5600000000000005</v>
      </c>
      <c r="V32" s="18">
        <f>[28]Maio!$H$25</f>
        <v>5.4</v>
      </c>
      <c r="W32" s="18">
        <f>[28]Maio!$H$26</f>
        <v>13.68</v>
      </c>
      <c r="X32" s="18">
        <f>[28]Maio!$H$27</f>
        <v>6.12</v>
      </c>
      <c r="Y32" s="18">
        <f>[28]Maio!$H$28</f>
        <v>10.8</v>
      </c>
      <c r="Z32" s="18">
        <f>[28]Maio!$H$29</f>
        <v>6.48</v>
      </c>
      <c r="AA32" s="18">
        <f>[28]Maio!$H$30</f>
        <v>8.64</v>
      </c>
      <c r="AB32" s="18">
        <f>[28]Maio!$H$31</f>
        <v>9.7200000000000006</v>
      </c>
      <c r="AC32" s="18">
        <f>[28]Maio!$H$32</f>
        <v>10.08</v>
      </c>
      <c r="AD32" s="18">
        <f>[28]Maio!$H$33</f>
        <v>9.7200000000000006</v>
      </c>
      <c r="AE32" s="18">
        <f>[28]Maio!$H$34</f>
        <v>13.68</v>
      </c>
      <c r="AF32" s="18">
        <f>[28]Maio!$H$35</f>
        <v>6.12</v>
      </c>
      <c r="AG32" s="47">
        <f t="shared" si="2"/>
        <v>14.4</v>
      </c>
    </row>
    <row r="33" spans="1:33" s="5" customFormat="1" ht="17.100000000000001" customHeight="1" x14ac:dyDescent="0.2">
      <c r="A33" s="38" t="s">
        <v>33</v>
      </c>
      <c r="B33" s="39">
        <f t="shared" ref="B33:AG33" si="3">MAX(B5:B32)</f>
        <v>18</v>
      </c>
      <c r="C33" s="39">
        <f t="shared" si="3"/>
        <v>22.32</v>
      </c>
      <c r="D33" s="39">
        <f t="shared" si="3"/>
        <v>23.040000000000003</v>
      </c>
      <c r="E33" s="39">
        <f t="shared" si="3"/>
        <v>28.08</v>
      </c>
      <c r="F33" s="39">
        <f t="shared" si="3"/>
        <v>28.8</v>
      </c>
      <c r="G33" s="39">
        <f t="shared" si="3"/>
        <v>24.48</v>
      </c>
      <c r="H33" s="39">
        <f t="shared" si="3"/>
        <v>20.88</v>
      </c>
      <c r="I33" s="39">
        <f t="shared" si="3"/>
        <v>26.64</v>
      </c>
      <c r="J33" s="39">
        <f t="shared" si="3"/>
        <v>25.92</v>
      </c>
      <c r="K33" s="39">
        <f t="shared" si="3"/>
        <v>21.96</v>
      </c>
      <c r="L33" s="39">
        <f t="shared" si="3"/>
        <v>20.16</v>
      </c>
      <c r="M33" s="39">
        <f t="shared" si="3"/>
        <v>24.840000000000003</v>
      </c>
      <c r="N33" s="39">
        <f t="shared" si="3"/>
        <v>26.64</v>
      </c>
      <c r="O33" s="39">
        <f t="shared" si="3"/>
        <v>25.2</v>
      </c>
      <c r="P33" s="39">
        <f t="shared" si="3"/>
        <v>20.16</v>
      </c>
      <c r="Q33" s="39">
        <f t="shared" si="3"/>
        <v>26.28</v>
      </c>
      <c r="R33" s="39">
        <f t="shared" si="3"/>
        <v>19.079999999999998</v>
      </c>
      <c r="S33" s="39">
        <f t="shared" si="3"/>
        <v>23.400000000000002</v>
      </c>
      <c r="T33" s="39">
        <f t="shared" si="3"/>
        <v>23.759999999999998</v>
      </c>
      <c r="U33" s="39">
        <f t="shared" si="3"/>
        <v>16.920000000000002</v>
      </c>
      <c r="V33" s="39">
        <f t="shared" si="3"/>
        <v>17.28</v>
      </c>
      <c r="W33" s="39">
        <f t="shared" si="3"/>
        <v>22.32</v>
      </c>
      <c r="X33" s="39">
        <f t="shared" si="3"/>
        <v>18.36</v>
      </c>
      <c r="Y33" s="39">
        <f t="shared" si="3"/>
        <v>19.079999999999998</v>
      </c>
      <c r="Z33" s="39">
        <f t="shared" si="3"/>
        <v>23.040000000000003</v>
      </c>
      <c r="AA33" s="39">
        <f t="shared" si="3"/>
        <v>25.92</v>
      </c>
      <c r="AB33" s="39">
        <f t="shared" si="3"/>
        <v>24.840000000000003</v>
      </c>
      <c r="AC33" s="39">
        <f t="shared" si="3"/>
        <v>36.36</v>
      </c>
      <c r="AD33" s="39">
        <f t="shared" si="3"/>
        <v>40.680000000000007</v>
      </c>
      <c r="AE33" s="39">
        <f t="shared" si="3"/>
        <v>22.68</v>
      </c>
      <c r="AF33" s="39">
        <f t="shared" si="3"/>
        <v>25.92</v>
      </c>
      <c r="AG33" s="47">
        <f t="shared" si="3"/>
        <v>40.680000000000007</v>
      </c>
    </row>
    <row r="35" spans="1:33" x14ac:dyDescent="0.2">
      <c r="B35" s="2"/>
      <c r="C35" s="2"/>
      <c r="D35" s="31"/>
      <c r="E35" s="31" t="s">
        <v>55</v>
      </c>
      <c r="F35" s="31"/>
      <c r="G35" s="31"/>
      <c r="H35" s="31"/>
      <c r="K35" s="2"/>
      <c r="L35" s="2"/>
      <c r="M35" s="2"/>
      <c r="N35" s="2" t="s">
        <v>56</v>
      </c>
      <c r="O35" s="2"/>
      <c r="P35" s="2"/>
      <c r="Q35" s="2"/>
      <c r="W35" s="2"/>
      <c r="X35" s="2"/>
      <c r="Y35" s="2" t="s">
        <v>58</v>
      </c>
      <c r="Z35" s="2"/>
      <c r="AA35" s="2"/>
    </row>
    <row r="36" spans="1:33" x14ac:dyDescent="0.2">
      <c r="K36" s="32"/>
      <c r="L36" s="32"/>
      <c r="M36" s="32"/>
      <c r="N36" s="32" t="s">
        <v>57</v>
      </c>
      <c r="O36" s="32"/>
      <c r="P36" s="32"/>
      <c r="Q36" s="32"/>
      <c r="W36" s="32"/>
      <c r="X36" s="32"/>
      <c r="Y36" s="32" t="s">
        <v>59</v>
      </c>
      <c r="Z36" s="32"/>
      <c r="AA36" s="32"/>
    </row>
    <row r="39" spans="1:33" x14ac:dyDescent="0.2">
      <c r="N39" s="3" t="s">
        <v>54</v>
      </c>
    </row>
    <row r="40" spans="1:33" x14ac:dyDescent="0.2">
      <c r="G40" s="3" t="s">
        <v>54</v>
      </c>
      <c r="X40" s="3" t="s">
        <v>54</v>
      </c>
    </row>
    <row r="45" spans="1:33" x14ac:dyDescent="0.2">
      <c r="I45" s="3" t="s">
        <v>54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zoomScaleNormal="100" workbookViewId="0">
      <selection activeCell="AG9" sqref="AG9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5" ht="20.100000000000001" customHeight="1" x14ac:dyDescent="0.2">
      <c r="A1" s="63" t="s">
        <v>29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5" s="4" customFormat="1" ht="15" customHeight="1" x14ac:dyDescent="0.2">
      <c r="A2" s="60" t="s">
        <v>21</v>
      </c>
      <c r="B2" s="62" t="s">
        <v>53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7"/>
    </row>
    <row r="3" spans="1:35" s="5" customFormat="1" ht="14.25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54" t="s">
        <v>44</v>
      </c>
      <c r="AH3" s="10"/>
    </row>
    <row r="4" spans="1:35" s="5" customFormat="1" ht="12.75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4" t="s">
        <v>39</v>
      </c>
      <c r="AH4" s="10"/>
    </row>
    <row r="5" spans="1:35" s="5" customFormat="1" ht="13.5" customHeight="1" x14ac:dyDescent="0.2">
      <c r="A5" s="16" t="s">
        <v>48</v>
      </c>
      <c r="B5" s="21" t="str">
        <f>[1]Maio!$I$5</f>
        <v>SE</v>
      </c>
      <c r="C5" s="21" t="str">
        <f>[1]Maio!$I$6</f>
        <v>O</v>
      </c>
      <c r="D5" s="21" t="str">
        <f>[1]Maio!$I$7</f>
        <v>O</v>
      </c>
      <c r="E5" s="21" t="str">
        <f>[1]Maio!$I$8</f>
        <v>NE</v>
      </c>
      <c r="F5" s="21" t="str">
        <f>[1]Maio!$I$9</f>
        <v>NO</v>
      </c>
      <c r="G5" s="21" t="str">
        <f>[1]Maio!$I$10</f>
        <v>O</v>
      </c>
      <c r="H5" s="21" t="str">
        <f>[1]Maio!$I$11</f>
        <v>NO</v>
      </c>
      <c r="I5" s="21" t="str">
        <f>[1]Maio!$I$12</f>
        <v>NO</v>
      </c>
      <c r="J5" s="21" t="str">
        <f>[1]Maio!$I$13</f>
        <v>NO</v>
      </c>
      <c r="K5" s="21" t="str">
        <f>[1]Maio!$I$14</f>
        <v>O</v>
      </c>
      <c r="L5" s="21" t="str">
        <f>[1]Maio!$I$15</f>
        <v>O</v>
      </c>
      <c r="M5" s="21" t="str">
        <f>[1]Maio!$I$16</f>
        <v>O</v>
      </c>
      <c r="N5" s="21" t="str">
        <f>[1]Maio!$I$17</f>
        <v>SE</v>
      </c>
      <c r="O5" s="21" t="str">
        <f>[1]Maio!$I$18</f>
        <v>NO</v>
      </c>
      <c r="P5" s="21" t="str">
        <f>[1]Maio!$I$19</f>
        <v>NO</v>
      </c>
      <c r="Q5" s="21" t="str">
        <f>[1]Maio!$I$20</f>
        <v>O</v>
      </c>
      <c r="R5" s="21" t="str">
        <f>[1]Maio!$I$21</f>
        <v>O</v>
      </c>
      <c r="S5" s="21" t="str">
        <f>[1]Maio!$I$22</f>
        <v>O</v>
      </c>
      <c r="T5" s="21" t="str">
        <f>[1]Maio!$I$23</f>
        <v>O</v>
      </c>
      <c r="U5" s="21" t="str">
        <f>[1]Maio!$I$24</f>
        <v>SO</v>
      </c>
      <c r="V5" s="21" t="str">
        <f>[1]Maio!$I$25</f>
        <v>O</v>
      </c>
      <c r="W5" s="21" t="str">
        <f>[1]Maio!$I$26</f>
        <v>NO</v>
      </c>
      <c r="X5" s="21" t="str">
        <f>[1]Maio!$I$27</f>
        <v>O</v>
      </c>
      <c r="Y5" s="21" t="str">
        <f>[1]Maio!$I$28</f>
        <v>O</v>
      </c>
      <c r="Z5" s="21" t="str">
        <f>[1]Maio!$I$29</f>
        <v>SO</v>
      </c>
      <c r="AA5" s="21" t="str">
        <f>[1]Maio!$I$30</f>
        <v>O</v>
      </c>
      <c r="AB5" s="21" t="str">
        <f>[1]Maio!$I$31</f>
        <v>O</v>
      </c>
      <c r="AC5" s="21" t="str">
        <f>[1]Maio!$I$32</f>
        <v>NE</v>
      </c>
      <c r="AD5" s="21" t="str">
        <f>[1]Maio!$I$33</f>
        <v>NE</v>
      </c>
      <c r="AE5" s="21" t="str">
        <f>[1]Maio!$I$34</f>
        <v>O</v>
      </c>
      <c r="AF5" s="21" t="str">
        <f>[1]Maio!$I$35</f>
        <v>O</v>
      </c>
      <c r="AG5" s="54" t="str">
        <f>[1]Maio!$I$36</f>
        <v>O</v>
      </c>
      <c r="AH5" s="10"/>
    </row>
    <row r="6" spans="1:35" s="1" customFormat="1" ht="12.75" customHeight="1" x14ac:dyDescent="0.2">
      <c r="A6" s="16" t="s">
        <v>0</v>
      </c>
      <c r="B6" s="18" t="str">
        <f>[2]Maio!$I$5</f>
        <v>L</v>
      </c>
      <c r="C6" s="18" t="str">
        <f>[2]Maio!$I$6</f>
        <v>L</v>
      </c>
      <c r="D6" s="18" t="str">
        <f>[2]Maio!$I$7</f>
        <v>L</v>
      </c>
      <c r="E6" s="18" t="str">
        <f>[2]Maio!$I$8</f>
        <v>L</v>
      </c>
      <c r="F6" s="18" t="str">
        <f>[2]Maio!$I$9</f>
        <v>NE</v>
      </c>
      <c r="G6" s="18" t="str">
        <f>[2]Maio!$I$10</f>
        <v>SO</v>
      </c>
      <c r="H6" s="18" t="str">
        <f>[2]Maio!$I$11</f>
        <v>SO</v>
      </c>
      <c r="I6" s="18" t="str">
        <f>[2]Maio!$I$12</f>
        <v>NE</v>
      </c>
      <c r="J6" s="18" t="str">
        <f>[2]Maio!$I$13</f>
        <v>L</v>
      </c>
      <c r="K6" s="18" t="str">
        <f>[2]Maio!$I$14</f>
        <v>L</v>
      </c>
      <c r="L6" s="18" t="str">
        <f>[2]Maio!$I$15</f>
        <v>NE</v>
      </c>
      <c r="M6" s="18" t="str">
        <f>[2]Maio!$I$16</f>
        <v>L</v>
      </c>
      <c r="N6" s="18" t="str">
        <f>[2]Maio!$I$17</f>
        <v>L</v>
      </c>
      <c r="O6" s="18" t="str">
        <f>[2]Maio!$I$18</f>
        <v>L</v>
      </c>
      <c r="P6" s="18" t="str">
        <f>[2]Maio!$I$19</f>
        <v>L</v>
      </c>
      <c r="Q6" s="18" t="str">
        <f>[2]Maio!$I$20</f>
        <v>S</v>
      </c>
      <c r="R6" s="18" t="str">
        <f>[2]Maio!$I$21</f>
        <v>SO</v>
      </c>
      <c r="S6" s="18" t="str">
        <f>[2]Maio!$I$22</f>
        <v>NE</v>
      </c>
      <c r="T6" s="22" t="str">
        <f>[2]Maio!$I$23</f>
        <v>NE</v>
      </c>
      <c r="U6" s="22" t="str">
        <f>[2]Maio!$I$24</f>
        <v>S</v>
      </c>
      <c r="V6" s="22" t="str">
        <f>[2]Maio!$I$25</f>
        <v>S</v>
      </c>
      <c r="W6" s="22" t="str">
        <f>[2]Maio!$I$26</f>
        <v>S</v>
      </c>
      <c r="X6" s="22" t="str">
        <f>[2]Maio!$I$27</f>
        <v>S</v>
      </c>
      <c r="Y6" s="22" t="str">
        <f>[2]Maio!$I$28</f>
        <v>SO</v>
      </c>
      <c r="Z6" s="22" t="str">
        <f>[2]Maio!$I$29</f>
        <v>L</v>
      </c>
      <c r="AA6" s="22" t="str">
        <f>[2]Maio!$I$30</f>
        <v>NE</v>
      </c>
      <c r="AB6" s="22" t="str">
        <f>[2]Maio!$I$31</f>
        <v>L</v>
      </c>
      <c r="AC6" s="22" t="str">
        <f>[2]Maio!$I$32</f>
        <v>N</v>
      </c>
      <c r="AD6" s="22" t="str">
        <f>[2]Maio!$I$33</f>
        <v>NE</v>
      </c>
      <c r="AE6" s="22" t="str">
        <f>[2]Maio!$I$34</f>
        <v>SE</v>
      </c>
      <c r="AF6" s="22" t="str">
        <f>[2]Maio!$I$35</f>
        <v>NE</v>
      </c>
      <c r="AG6" s="54" t="str">
        <f>[2]Maio!$I$36</f>
        <v>L</v>
      </c>
      <c r="AH6" s="2"/>
    </row>
    <row r="7" spans="1:35" ht="12.75" customHeight="1" x14ac:dyDescent="0.2">
      <c r="A7" s="16" t="s">
        <v>1</v>
      </c>
      <c r="B7" s="20" t="str">
        <f>[3]Maio!$I$5</f>
        <v>SE</v>
      </c>
      <c r="C7" s="20" t="str">
        <f>[3]Maio!$I$6</f>
        <v>SE</v>
      </c>
      <c r="D7" s="20" t="str">
        <f>[3]Maio!$I$7</f>
        <v>SE</v>
      </c>
      <c r="E7" s="20" t="str">
        <f>[3]Maio!$I$8</f>
        <v>SE</v>
      </c>
      <c r="F7" s="20" t="str">
        <f>[3]Maio!$I$9</f>
        <v>SE</v>
      </c>
      <c r="G7" s="20" t="str">
        <f>[3]Maio!$I$10</f>
        <v>SE</v>
      </c>
      <c r="H7" s="20" t="str">
        <f>[3]Maio!$I$11</f>
        <v>S</v>
      </c>
      <c r="I7" s="20" t="str">
        <f>[3]Maio!$I$12</f>
        <v>SE</v>
      </c>
      <c r="J7" s="20" t="str">
        <f>[3]Maio!$I$13</f>
        <v>SE</v>
      </c>
      <c r="K7" s="20" t="str">
        <f>[3]Maio!$I$14</f>
        <v>SE</v>
      </c>
      <c r="L7" s="20" t="str">
        <f>[3]Maio!$I$15</f>
        <v>SE</v>
      </c>
      <c r="M7" s="20" t="str">
        <f>[3]Maio!$I$16</f>
        <v>SE</v>
      </c>
      <c r="N7" s="20" t="str">
        <f>[3]Maio!$I$17</f>
        <v>N</v>
      </c>
      <c r="O7" s="20" t="str">
        <f>[3]Maio!$I$18</f>
        <v>SE</v>
      </c>
      <c r="P7" s="20" t="str">
        <f>[3]Maio!$I$19</f>
        <v>SE</v>
      </c>
      <c r="Q7" s="20" t="str">
        <f>[3]Maio!$I$20</f>
        <v>S</v>
      </c>
      <c r="R7" s="20" t="str">
        <f>[3]Maio!$I$21</f>
        <v>S</v>
      </c>
      <c r="S7" s="20" t="str">
        <f>[3]Maio!$I$22</f>
        <v>S</v>
      </c>
      <c r="T7" s="23" t="str">
        <f>[3]Maio!$I$23</f>
        <v>SE</v>
      </c>
      <c r="U7" s="23" t="str">
        <f>[3]Maio!$I$24</f>
        <v>S</v>
      </c>
      <c r="V7" s="23" t="str">
        <f>[3]Maio!$I$25</f>
        <v>S</v>
      </c>
      <c r="W7" s="23" t="str">
        <f>[3]Maio!$I$26</f>
        <v>NO</v>
      </c>
      <c r="X7" s="23" t="str">
        <f>[3]Maio!$I$27</f>
        <v>S</v>
      </c>
      <c r="Y7" s="23" t="str">
        <f>[3]Maio!$I$28</f>
        <v>SO</v>
      </c>
      <c r="Z7" s="23" t="str">
        <f>[3]Maio!$I$29</f>
        <v>S</v>
      </c>
      <c r="AA7" s="23" t="str">
        <f>[3]Maio!$I$30</f>
        <v>SE</v>
      </c>
      <c r="AB7" s="23" t="str">
        <f>[3]Maio!$I$31</f>
        <v>N</v>
      </c>
      <c r="AC7" s="23" t="str">
        <f>[3]Maio!$I$32</f>
        <v>NO</v>
      </c>
      <c r="AD7" s="23" t="str">
        <f>[3]Maio!$I$33</f>
        <v>NO</v>
      </c>
      <c r="AE7" s="23" t="str">
        <f>[3]Maio!$I$34</f>
        <v>SE</v>
      </c>
      <c r="AF7" s="23" t="str">
        <f>[3]Maio!$I$35</f>
        <v>SE</v>
      </c>
      <c r="AG7" s="54" t="str">
        <f>[3]Maio!$I$36</f>
        <v>SE</v>
      </c>
      <c r="AH7" s="2"/>
    </row>
    <row r="8" spans="1:35" ht="12.75" customHeight="1" x14ac:dyDescent="0.2">
      <c r="A8" s="16" t="s">
        <v>60</v>
      </c>
      <c r="B8" s="20" t="str">
        <f>[4]Maio!$I$5</f>
        <v>L</v>
      </c>
      <c r="C8" s="20" t="str">
        <f>[4]Maio!$I$6</f>
        <v>L</v>
      </c>
      <c r="D8" s="20" t="str">
        <f>[4]Maio!$I$7</f>
        <v>L</v>
      </c>
      <c r="E8" s="20" t="str">
        <f>[4]Maio!$I$8</f>
        <v>NE</v>
      </c>
      <c r="F8" s="20" t="str">
        <f>[4]Maio!$I$9</f>
        <v>S</v>
      </c>
      <c r="G8" s="20" t="str">
        <f>[4]Maio!$I$10</f>
        <v>SO</v>
      </c>
      <c r="H8" s="20" t="str">
        <f>[4]Maio!$I$11</f>
        <v>SO</v>
      </c>
      <c r="I8" s="20" t="str">
        <f>[4]Maio!$I$12</f>
        <v>S</v>
      </c>
      <c r="J8" s="20" t="str">
        <f>[4]Maio!$I$13</f>
        <v>L</v>
      </c>
      <c r="K8" s="20" t="str">
        <f>[4]Maio!$I$14</f>
        <v>L</v>
      </c>
      <c r="L8" s="20" t="str">
        <f>[4]Maio!$I$15</f>
        <v>L</v>
      </c>
      <c r="M8" s="20" t="str">
        <f>[4]Maio!$I$16</f>
        <v>L</v>
      </c>
      <c r="N8" s="20" t="str">
        <f>[4]Maio!$I$17</f>
        <v>NE</v>
      </c>
      <c r="O8" s="20" t="str">
        <f>[4]Maio!$I$18</f>
        <v>SE</v>
      </c>
      <c r="P8" s="20" t="str">
        <f>[4]Maio!$I$19</f>
        <v>L</v>
      </c>
      <c r="Q8" s="20" t="str">
        <f>[4]Maio!$I$20</f>
        <v>S</v>
      </c>
      <c r="R8" s="20" t="str">
        <f>[4]Maio!$I$21</f>
        <v>SO</v>
      </c>
      <c r="S8" s="20" t="str">
        <f>[4]Maio!$I$22</f>
        <v>SE</v>
      </c>
      <c r="T8" s="23" t="str">
        <f>[4]Maio!$I$23</f>
        <v>SE</v>
      </c>
      <c r="U8" s="23" t="str">
        <f>[4]Maio!$I$24</f>
        <v>L</v>
      </c>
      <c r="V8" s="23" t="str">
        <f>[4]Maio!$I$25</f>
        <v>SE</v>
      </c>
      <c r="W8" s="23" t="str">
        <f>[4]Maio!$I$26</f>
        <v>SE</v>
      </c>
      <c r="X8" s="23" t="str">
        <f>[4]Maio!$I$27</f>
        <v>L</v>
      </c>
      <c r="Y8" s="23" t="str">
        <f>[4]Maio!$I$28</f>
        <v>SE</v>
      </c>
      <c r="Z8" s="23" t="str">
        <f>[4]Maio!$I$29</f>
        <v>SE</v>
      </c>
      <c r="AA8" s="23" t="str">
        <f>[4]Maio!$I$30</f>
        <v>L</v>
      </c>
      <c r="AB8" s="23" t="str">
        <f>[4]Maio!$I$31</f>
        <v>NE</v>
      </c>
      <c r="AC8" s="23" t="str">
        <f>[4]Maio!$I$32</f>
        <v>L</v>
      </c>
      <c r="AD8" s="23" t="str">
        <f>[4]Maio!$I$33</f>
        <v>L</v>
      </c>
      <c r="AE8" s="23" t="str">
        <f>[4]Maio!$I$34</f>
        <v>SO</v>
      </c>
      <c r="AF8" s="23" t="str">
        <f>[4]Maio!$I$35</f>
        <v>S</v>
      </c>
      <c r="AG8" s="54" t="str">
        <f>[4]Maio!$I$36</f>
        <v>L</v>
      </c>
      <c r="AH8" s="2"/>
    </row>
    <row r="9" spans="1:35" ht="12" customHeight="1" x14ac:dyDescent="0.2">
      <c r="A9" s="16" t="s">
        <v>49</v>
      </c>
      <c r="B9" s="24" t="str">
        <f>[5]Maio!$I$5</f>
        <v>NE</v>
      </c>
      <c r="C9" s="24" t="str">
        <f>[5]Maio!$I$6</f>
        <v>NE</v>
      </c>
      <c r="D9" s="24" t="str">
        <f>[5]Maio!$I$7</f>
        <v>NE</v>
      </c>
      <c r="E9" s="24" t="str">
        <f>[5]Maio!$I$8</f>
        <v>NE</v>
      </c>
      <c r="F9" s="24" t="str">
        <f>[5]Maio!$I$9</f>
        <v>S</v>
      </c>
      <c r="G9" s="24" t="str">
        <f>[5]Maio!$I$10</f>
        <v>S</v>
      </c>
      <c r="H9" s="24" t="str">
        <f>[5]Maio!$I$11</f>
        <v>S</v>
      </c>
      <c r="I9" s="24" t="str">
        <f>[5]Maio!$I$12</f>
        <v>NE</v>
      </c>
      <c r="J9" s="24" t="str">
        <f>[5]Maio!$I$13</f>
        <v>NE</v>
      </c>
      <c r="K9" s="24" t="str">
        <f>[5]Maio!$I$14</f>
        <v>NE</v>
      </c>
      <c r="L9" s="24" t="str">
        <f>[5]Maio!$I$15</f>
        <v>NE</v>
      </c>
      <c r="M9" s="24" t="str">
        <f>[5]Maio!$I$16</f>
        <v>NE</v>
      </c>
      <c r="N9" s="24" t="str">
        <f>[5]Maio!$I$17</f>
        <v>NE</v>
      </c>
      <c r="O9" s="24" t="str">
        <f>[5]Maio!$I$18</f>
        <v>NE</v>
      </c>
      <c r="P9" s="24" t="str">
        <f>[5]Maio!$I$19</f>
        <v>N</v>
      </c>
      <c r="Q9" s="24" t="str">
        <f>[5]Maio!$I$20</f>
        <v>SO</v>
      </c>
      <c r="R9" s="24" t="str">
        <f>[5]Maio!$I$21</f>
        <v>SO</v>
      </c>
      <c r="S9" s="24" t="str">
        <f>[5]Maio!$I$22</f>
        <v>NE</v>
      </c>
      <c r="T9" s="23" t="str">
        <f>[5]Maio!$I$23</f>
        <v>NE</v>
      </c>
      <c r="U9" s="23" t="str">
        <f>[5]Maio!$I$24</f>
        <v>SO</v>
      </c>
      <c r="V9" s="23" t="str">
        <f>[5]Maio!$I$25</f>
        <v>SO</v>
      </c>
      <c r="W9" s="23" t="str">
        <f>[5]Maio!$I$26</f>
        <v>SO</v>
      </c>
      <c r="X9" s="23" t="str">
        <f>[5]Maio!$I$27</f>
        <v>SO</v>
      </c>
      <c r="Y9" s="23" t="str">
        <f>[5]Maio!$I$28</f>
        <v>SO</v>
      </c>
      <c r="Z9" s="23" t="str">
        <f>[5]Maio!$I$29</f>
        <v>S</v>
      </c>
      <c r="AA9" s="23" t="str">
        <f>[5]Maio!$I$30</f>
        <v>NE</v>
      </c>
      <c r="AB9" s="23" t="str">
        <f>[5]Maio!$I$31</f>
        <v>NE</v>
      </c>
      <c r="AC9" s="23" t="str">
        <f>[5]Maio!$I$32</f>
        <v>N</v>
      </c>
      <c r="AD9" s="23" t="str">
        <f>[5]Maio!$I$33</f>
        <v>N</v>
      </c>
      <c r="AE9" s="23" t="str">
        <f>[5]Maio!$I$34</f>
        <v>SE</v>
      </c>
      <c r="AF9" s="23" t="str">
        <f>[5]Maio!$I$35</f>
        <v>NE</v>
      </c>
      <c r="AG9" s="54" t="str">
        <f>[5]Maio!$I$36</f>
        <v>NE</v>
      </c>
      <c r="AH9" s="2"/>
    </row>
    <row r="10" spans="1:35" ht="13.5" customHeight="1" x14ac:dyDescent="0.2">
      <c r="A10" s="16" t="s">
        <v>2</v>
      </c>
      <c r="B10" s="19" t="str">
        <f>[6]Maio!$I$5</f>
        <v>L</v>
      </c>
      <c r="C10" s="19" t="str">
        <f>[6]Maio!$I$6</f>
        <v>NE</v>
      </c>
      <c r="D10" s="19" t="str">
        <f>[6]Maio!$I$7</f>
        <v>L</v>
      </c>
      <c r="E10" s="19" t="str">
        <f>[6]Maio!$I$8</f>
        <v>N</v>
      </c>
      <c r="F10" s="19" t="str">
        <f>[6]Maio!$I$9</f>
        <v>L</v>
      </c>
      <c r="G10" s="19" t="str">
        <f>[6]Maio!$I$10</f>
        <v>L</v>
      </c>
      <c r="H10" s="19" t="str">
        <f>[6]Maio!$I$11</f>
        <v>SE</v>
      </c>
      <c r="I10" s="19" t="str">
        <f>[6]Maio!$I$12</f>
        <v>SE</v>
      </c>
      <c r="J10" s="19" t="str">
        <f>[6]Maio!$I$13</f>
        <v>L</v>
      </c>
      <c r="K10" s="19" t="str">
        <f>[6]Maio!$I$14</f>
        <v>L</v>
      </c>
      <c r="L10" s="19" t="str">
        <f>[6]Maio!$I$15</f>
        <v>L</v>
      </c>
      <c r="M10" s="19" t="str">
        <f>[6]Maio!$I$16</f>
        <v>NE</v>
      </c>
      <c r="N10" s="19" t="str">
        <f>[6]Maio!$I$17</f>
        <v>L</v>
      </c>
      <c r="O10" s="19" t="str">
        <f>[6]Maio!$I$18</f>
        <v>N</v>
      </c>
      <c r="P10" s="19" t="str">
        <f>[6]Maio!$I$19</f>
        <v>NE</v>
      </c>
      <c r="Q10" s="19" t="str">
        <f>[6]Maio!$I$20</f>
        <v>N</v>
      </c>
      <c r="R10" s="19" t="str">
        <f>[6]Maio!$I$21</f>
        <v>N</v>
      </c>
      <c r="S10" s="19" t="str">
        <f>[6]Maio!$I$22</f>
        <v>L</v>
      </c>
      <c r="T10" s="22" t="str">
        <f>[6]Maio!$I$23</f>
        <v>L</v>
      </c>
      <c r="U10" s="22" t="str">
        <f>[6]Maio!$I$24</f>
        <v>L</v>
      </c>
      <c r="V10" s="19" t="str">
        <f>[6]Maio!$I$25</f>
        <v>N</v>
      </c>
      <c r="W10" s="22" t="str">
        <f>[6]Maio!$I$26</f>
        <v>N</v>
      </c>
      <c r="X10" s="22" t="str">
        <f>[6]Maio!$I$27</f>
        <v>N</v>
      </c>
      <c r="Y10" s="22" t="str">
        <f>[6]Maio!$I$28</f>
        <v>N</v>
      </c>
      <c r="Z10" s="22" t="str">
        <f>[6]Maio!$I$29</f>
        <v>L</v>
      </c>
      <c r="AA10" s="22" t="str">
        <f>[6]Maio!$I$30</f>
        <v>L</v>
      </c>
      <c r="AB10" s="22" t="str">
        <f>[6]Maio!$I$31</f>
        <v>N</v>
      </c>
      <c r="AC10" s="22" t="str">
        <f>[6]Maio!$I$32</f>
        <v>N</v>
      </c>
      <c r="AD10" s="22" t="str">
        <f>[6]Maio!$I$33</f>
        <v>N</v>
      </c>
      <c r="AE10" s="22" t="str">
        <f>[6]Maio!$I$34</f>
        <v>SE</v>
      </c>
      <c r="AF10" s="22" t="str">
        <f>[6]Maio!$I$35</f>
        <v>SE</v>
      </c>
      <c r="AG10" s="54" t="str">
        <f>[6]Maio!$I$36</f>
        <v>L</v>
      </c>
      <c r="AH10" s="2"/>
    </row>
    <row r="11" spans="1:35" ht="12.75" customHeight="1" x14ac:dyDescent="0.2">
      <c r="A11" s="16" t="s">
        <v>3</v>
      </c>
      <c r="B11" s="19" t="str">
        <f>[7]Maio!$I$5</f>
        <v>SO</v>
      </c>
      <c r="C11" s="19" t="str">
        <f>[7]Maio!$I$6</f>
        <v>O</v>
      </c>
      <c r="D11" s="19" t="str">
        <f>[7]Maio!$I$7</f>
        <v>SO</v>
      </c>
      <c r="E11" s="19" t="str">
        <f>[7]Maio!$I$8</f>
        <v>O</v>
      </c>
      <c r="F11" s="19" t="str">
        <f>[7]Maio!$I$9</f>
        <v>O</v>
      </c>
      <c r="G11" s="19" t="str">
        <f>[7]Maio!$I$10</f>
        <v>S</v>
      </c>
      <c r="H11" s="19" t="str">
        <f>[7]Maio!$I$11</f>
        <v>O</v>
      </c>
      <c r="I11" s="19" t="str">
        <f>[7]Maio!$I$12</f>
        <v>O</v>
      </c>
      <c r="J11" s="19" t="str">
        <f>[7]Maio!$I$13</f>
        <v>O</v>
      </c>
      <c r="K11" s="19" t="str">
        <f>[7]Maio!$I$14</f>
        <v>O</v>
      </c>
      <c r="L11" s="19" t="str">
        <f>[7]Maio!$I$15</f>
        <v>O</v>
      </c>
      <c r="M11" s="19" t="str">
        <f>[7]Maio!$I$16</f>
        <v>NE</v>
      </c>
      <c r="N11" s="19" t="str">
        <f>[7]Maio!$I$17</f>
        <v>SO</v>
      </c>
      <c r="O11" s="19" t="str">
        <f>[7]Maio!$I$18</f>
        <v>SO</v>
      </c>
      <c r="P11" s="19" t="str">
        <f>[7]Maio!$I$19</f>
        <v>SO</v>
      </c>
      <c r="Q11" s="19" t="str">
        <f>[7]Maio!$I$20</f>
        <v>SO</v>
      </c>
      <c r="R11" s="19" t="str">
        <f>[7]Maio!$I$21</f>
        <v>SE</v>
      </c>
      <c r="S11" s="19" t="str">
        <f>[7]Maio!$I$22</f>
        <v>L</v>
      </c>
      <c r="T11" s="22" t="str">
        <f>[7]Maio!$I$23</f>
        <v>L</v>
      </c>
      <c r="U11" s="22" t="str">
        <f>[7]Maio!$I$24</f>
        <v>O</v>
      </c>
      <c r="V11" s="22" t="str">
        <f>[7]Maio!$I$25</f>
        <v>O</v>
      </c>
      <c r="W11" s="22" t="str">
        <f>[7]Maio!$I$26</f>
        <v>N</v>
      </c>
      <c r="X11" s="22" t="str">
        <f>[7]Maio!$I$27</f>
        <v>N</v>
      </c>
      <c r="Y11" s="22" t="str">
        <f>[7]Maio!$I$28</f>
        <v>SE</v>
      </c>
      <c r="Z11" s="22" t="str">
        <f>[7]Maio!$I$29</f>
        <v>SE</v>
      </c>
      <c r="AA11" s="22" t="str">
        <f>[7]Maio!$I$30</f>
        <v>SO</v>
      </c>
      <c r="AB11" s="22" t="str">
        <f>[7]Maio!$I$31</f>
        <v>SO</v>
      </c>
      <c r="AC11" s="22" t="str">
        <f>[7]Maio!$I$32</f>
        <v>O</v>
      </c>
      <c r="AD11" s="22" t="str">
        <f>[7]Maio!$I$33</f>
        <v>O</v>
      </c>
      <c r="AE11" s="22" t="str">
        <f>[7]Maio!$I$34</f>
        <v>NO</v>
      </c>
      <c r="AF11" s="22" t="str">
        <f>[7]Maio!$I$35</f>
        <v>L</v>
      </c>
      <c r="AG11" s="54" t="str">
        <f>[7]Maio!$I$36</f>
        <v>O</v>
      </c>
      <c r="AH11" s="2"/>
    </row>
    <row r="12" spans="1:35" ht="14.25" customHeight="1" x14ac:dyDescent="0.2">
      <c r="A12" s="16" t="s">
        <v>4</v>
      </c>
      <c r="B12" s="19" t="str">
        <f>[8]Maio!$I$5</f>
        <v>NE</v>
      </c>
      <c r="C12" s="19" t="str">
        <f>[8]Maio!$I$6</f>
        <v>L</v>
      </c>
      <c r="D12" s="19" t="str">
        <f>[8]Maio!$I$7</f>
        <v>NE</v>
      </c>
      <c r="E12" s="19" t="str">
        <f>[8]Maio!$I$8</f>
        <v>NO</v>
      </c>
      <c r="F12" s="19" t="str">
        <f>[8]Maio!$I$9</f>
        <v>O</v>
      </c>
      <c r="G12" s="19" t="str">
        <f>[8]Maio!$I$10</f>
        <v>S</v>
      </c>
      <c r="H12" s="19" t="str">
        <f>[8]Maio!$I$11</f>
        <v>S</v>
      </c>
      <c r="I12" s="19" t="str">
        <f>[8]Maio!$I$12</f>
        <v>SE</v>
      </c>
      <c r="J12" s="19" t="str">
        <f>[8]Maio!$I$13</f>
        <v>L</v>
      </c>
      <c r="K12" s="19" t="str">
        <f>[8]Maio!$I$14</f>
        <v>L</v>
      </c>
      <c r="L12" s="19" t="str">
        <f>[8]Maio!$I$15</f>
        <v>L</v>
      </c>
      <c r="M12" s="19" t="str">
        <f>[8]Maio!$I$16</f>
        <v>NE</v>
      </c>
      <c r="N12" s="19" t="str">
        <f>[8]Maio!$I$17</f>
        <v>NE</v>
      </c>
      <c r="O12" s="19" t="str">
        <f>[8]Maio!$I$18</f>
        <v>N</v>
      </c>
      <c r="P12" s="19" t="str">
        <f>[8]Maio!$I$19</f>
        <v>N</v>
      </c>
      <c r="Q12" s="19" t="str">
        <f>[8]Maio!$I$20</f>
        <v>SO</v>
      </c>
      <c r="R12" s="19" t="str">
        <f>[8]Maio!$I$21</f>
        <v>SE</v>
      </c>
      <c r="S12" s="19" t="str">
        <f>[8]Maio!$I$22</f>
        <v>L</v>
      </c>
      <c r="T12" s="22" t="str">
        <f>[8]Maio!$I$23</f>
        <v>L</v>
      </c>
      <c r="U12" s="22" t="str">
        <f>[8]Maio!$I$24</f>
        <v>L</v>
      </c>
      <c r="V12" s="22" t="str">
        <f>[8]Maio!$I$25</f>
        <v>L</v>
      </c>
      <c r="W12" s="22" t="str">
        <f>[8]Maio!$I$26</f>
        <v>L</v>
      </c>
      <c r="X12" s="22" t="str">
        <f>[8]Maio!$I$27</f>
        <v>SE</v>
      </c>
      <c r="Y12" s="22" t="str">
        <f>[8]Maio!$I$28</f>
        <v>SE</v>
      </c>
      <c r="Z12" s="22" t="str">
        <f>[8]Maio!$I$29</f>
        <v>SE</v>
      </c>
      <c r="AA12" s="22" t="str">
        <f>[8]Maio!$I$30</f>
        <v>L</v>
      </c>
      <c r="AB12" s="22" t="str">
        <f>[8]Maio!$I$31</f>
        <v>N</v>
      </c>
      <c r="AC12" s="22" t="str">
        <f>[8]Maio!$I$32</f>
        <v>N</v>
      </c>
      <c r="AD12" s="22" t="str">
        <f>[8]Maio!$I$33</f>
        <v>NO</v>
      </c>
      <c r="AE12" s="22" t="str">
        <f>[8]Maio!$I$34</f>
        <v>N</v>
      </c>
      <c r="AF12" s="22" t="str">
        <f>[8]Maio!$I$35</f>
        <v>L</v>
      </c>
      <c r="AG12" s="54" t="str">
        <f>[8]Maio!$I$36</f>
        <v>L</v>
      </c>
      <c r="AH12" s="2"/>
    </row>
    <row r="13" spans="1:35" ht="12.75" customHeight="1" x14ac:dyDescent="0.2">
      <c r="A13" s="16" t="s">
        <v>5</v>
      </c>
      <c r="B13" s="22" t="str">
        <f>[9]Maio!$I$5</f>
        <v>SE</v>
      </c>
      <c r="C13" s="22" t="str">
        <f>[9]Maio!$I$6</f>
        <v>L</v>
      </c>
      <c r="D13" s="22" t="str">
        <f>[9]Maio!$I$7</f>
        <v>L</v>
      </c>
      <c r="E13" s="22" t="str">
        <f>[9]Maio!$I$8</f>
        <v>L</v>
      </c>
      <c r="F13" s="22" t="str">
        <f>[9]Maio!$I$9</f>
        <v>SE</v>
      </c>
      <c r="G13" s="22" t="str">
        <f>[9]Maio!$I$10</f>
        <v>S</v>
      </c>
      <c r="H13" s="22" t="str">
        <f>[9]Maio!$I$11</f>
        <v>S</v>
      </c>
      <c r="I13" s="22" t="str">
        <f>[9]Maio!$I$12</f>
        <v>L</v>
      </c>
      <c r="J13" s="22" t="str">
        <f>[9]Maio!$I$13</f>
        <v>L</v>
      </c>
      <c r="K13" s="22" t="str">
        <f>[9]Maio!$I$14</f>
        <v>SE</v>
      </c>
      <c r="L13" s="22" t="str">
        <f>[9]Maio!$I$15</f>
        <v>L</v>
      </c>
      <c r="M13" s="22" t="str">
        <f>[9]Maio!$I$16</f>
        <v>SE</v>
      </c>
      <c r="N13" s="22" t="str">
        <f>[9]Maio!$I$17</f>
        <v>SE</v>
      </c>
      <c r="O13" s="22" t="str">
        <f>[9]Maio!$I$18</f>
        <v>L</v>
      </c>
      <c r="P13" s="22" t="str">
        <f>[9]Maio!$I$19</f>
        <v>L</v>
      </c>
      <c r="Q13" s="22" t="str">
        <f>[9]Maio!$I$20</f>
        <v>SO</v>
      </c>
      <c r="R13" s="22" t="str">
        <f>[9]Maio!$I$21</f>
        <v>NO</v>
      </c>
      <c r="S13" s="22" t="str">
        <f>[9]Maio!$I$22</f>
        <v>NO</v>
      </c>
      <c r="T13" s="22" t="str">
        <f>[9]Maio!$I$23</f>
        <v>SO</v>
      </c>
      <c r="U13" s="22" t="str">
        <f>[9]Maio!$I$24</f>
        <v>SO</v>
      </c>
      <c r="V13" s="22" t="str">
        <f>[9]Maio!$I$25</f>
        <v>SO</v>
      </c>
      <c r="W13" s="22" t="str">
        <f>[9]Maio!$I$26</f>
        <v>SO</v>
      </c>
      <c r="X13" s="22" t="str">
        <f>[9]Maio!$I$27</f>
        <v>SO</v>
      </c>
      <c r="Y13" s="22" t="str">
        <f>[9]Maio!$I$28</f>
        <v>SO</v>
      </c>
      <c r="Z13" s="22" t="str">
        <f>[9]Maio!$I$29</f>
        <v>SO</v>
      </c>
      <c r="AA13" s="22" t="str">
        <f>[9]Maio!$I$30</f>
        <v>NE</v>
      </c>
      <c r="AB13" s="22" t="str">
        <f>[9]Maio!$I$31</f>
        <v>L</v>
      </c>
      <c r="AC13" s="22" t="str">
        <f>[9]Maio!$I$32</f>
        <v>NO</v>
      </c>
      <c r="AD13" s="22" t="str">
        <f>[9]Maio!$I$33</f>
        <v>NO</v>
      </c>
      <c r="AE13" s="22" t="str">
        <f>[9]Maio!$I$34</f>
        <v>SO</v>
      </c>
      <c r="AF13" s="22" t="str">
        <f>[9]Maio!$I$35</f>
        <v>L</v>
      </c>
      <c r="AG13" s="54" t="str">
        <f>[9]Maio!$I$36</f>
        <v>L</v>
      </c>
      <c r="AH13" s="2"/>
    </row>
    <row r="14" spans="1:35" ht="14.25" customHeight="1" x14ac:dyDescent="0.2">
      <c r="A14" s="16" t="s">
        <v>51</v>
      </c>
      <c r="B14" s="22" t="str">
        <f>[10]Maio!$I$5</f>
        <v>NE</v>
      </c>
      <c r="C14" s="22" t="str">
        <f>[10]Maio!$I$6</f>
        <v>NE</v>
      </c>
      <c r="D14" s="22" t="str">
        <f>[10]Maio!$I$7</f>
        <v>NE</v>
      </c>
      <c r="E14" s="22" t="str">
        <f>[10]Maio!$I$8</f>
        <v>N</v>
      </c>
      <c r="F14" s="22" t="str">
        <f>[10]Maio!$I$9</f>
        <v>NE</v>
      </c>
      <c r="G14" s="22" t="str">
        <f>[10]Maio!$I$10</f>
        <v>SE</v>
      </c>
      <c r="H14" s="22" t="str">
        <f>[10]Maio!$I$11</f>
        <v>L</v>
      </c>
      <c r="I14" s="22" t="str">
        <f>[10]Maio!$I$12</f>
        <v>L</v>
      </c>
      <c r="J14" s="22" t="str">
        <f>[10]Maio!$I$13</f>
        <v>NE</v>
      </c>
      <c r="K14" s="22" t="str">
        <f>[10]Maio!$I$14</f>
        <v>NE</v>
      </c>
      <c r="L14" s="22" t="str">
        <f>[10]Maio!$I$15</f>
        <v>NE</v>
      </c>
      <c r="M14" s="22" t="str">
        <f>[10]Maio!$I$16</f>
        <v>NE</v>
      </c>
      <c r="N14" s="22" t="str">
        <f>[10]Maio!$I$17</f>
        <v>NE</v>
      </c>
      <c r="O14" s="22" t="str">
        <f>[10]Maio!$I$18</f>
        <v>NE</v>
      </c>
      <c r="P14" s="22" t="str">
        <f>[10]Maio!$I$19</f>
        <v>NE</v>
      </c>
      <c r="Q14" s="22" t="str">
        <f>[10]Maio!$I$20</f>
        <v>N</v>
      </c>
      <c r="R14" s="22" t="str">
        <f>[10]Maio!$I$21</f>
        <v>SE</v>
      </c>
      <c r="S14" s="22" t="str">
        <f>[10]Maio!$I$22</f>
        <v>L</v>
      </c>
      <c r="T14" s="22" t="str">
        <f>[10]Maio!$I$23</f>
        <v>L</v>
      </c>
      <c r="U14" s="22" t="str">
        <f>[10]Maio!$I$24</f>
        <v>NE</v>
      </c>
      <c r="V14" s="22" t="str">
        <f>[10]Maio!$I$25</f>
        <v>NE</v>
      </c>
      <c r="W14" s="22" t="str">
        <f>[10]Maio!$I$26</f>
        <v>NE</v>
      </c>
      <c r="X14" s="22" t="str">
        <f>[10]Maio!$I$27</f>
        <v>O</v>
      </c>
      <c r="Y14" s="22" t="str">
        <f>[10]Maio!$I$28</f>
        <v>O</v>
      </c>
      <c r="Z14" s="22" t="str">
        <f>[10]Maio!$I$29</f>
        <v>SE</v>
      </c>
      <c r="AA14" s="22" t="str">
        <f>[10]Maio!$I$30</f>
        <v>NE</v>
      </c>
      <c r="AB14" s="22" t="str">
        <f>[10]Maio!$I$31</f>
        <v>NE</v>
      </c>
      <c r="AC14" s="22" t="str">
        <f>[10]Maio!$I$32</f>
        <v>N</v>
      </c>
      <c r="AD14" s="22" t="str">
        <f>[10]Maio!$I$33</f>
        <v>N</v>
      </c>
      <c r="AE14" s="22" t="str">
        <f>[10]Maio!$I$34</f>
        <v>N</v>
      </c>
      <c r="AF14" s="22" t="str">
        <f>[10]Maio!$I$35</f>
        <v>NE</v>
      </c>
      <c r="AG14" s="54" t="str">
        <f>[10]Maio!$I$36</f>
        <v>NE</v>
      </c>
      <c r="AH14" s="2"/>
    </row>
    <row r="15" spans="1:35" ht="12" customHeight="1" x14ac:dyDescent="0.2">
      <c r="A15" s="16" t="s">
        <v>6</v>
      </c>
      <c r="B15" s="22" t="str">
        <f>[11]Maio!$I$5</f>
        <v>SE</v>
      </c>
      <c r="C15" s="22" t="str">
        <f>[11]Maio!$I$6</f>
        <v>SE</v>
      </c>
      <c r="D15" s="22" t="str">
        <f>[11]Maio!$I$7</f>
        <v>L</v>
      </c>
      <c r="E15" s="22" t="str">
        <f>[11]Maio!$I$8</f>
        <v>O</v>
      </c>
      <c r="F15" s="22" t="str">
        <f>[11]Maio!$I$9</f>
        <v>SO</v>
      </c>
      <c r="G15" s="22" t="str">
        <f>[11]Maio!$I$10</f>
        <v>SE</v>
      </c>
      <c r="H15" s="22" t="str">
        <f>[11]Maio!$I$11</f>
        <v>L</v>
      </c>
      <c r="I15" s="22" t="str">
        <f>[11]Maio!$I$12</f>
        <v>L</v>
      </c>
      <c r="J15" s="22" t="str">
        <f>[11]Maio!$I$13</f>
        <v>NE</v>
      </c>
      <c r="K15" s="22" t="str">
        <f>[11]Maio!$I$14</f>
        <v>NE</v>
      </c>
      <c r="L15" s="22" t="str">
        <f>[11]Maio!$I$15</f>
        <v>NE</v>
      </c>
      <c r="M15" s="22" t="str">
        <f>[11]Maio!$I$16</f>
        <v>NE</v>
      </c>
      <c r="N15" s="22" t="str">
        <f>[11]Maio!$I$17</f>
        <v>NE</v>
      </c>
      <c r="O15" s="22" t="str">
        <f>[11]Maio!$I$18</f>
        <v>NO</v>
      </c>
      <c r="P15" s="22" t="str">
        <f>[11]Maio!$I$19</f>
        <v>O</v>
      </c>
      <c r="Q15" s="22" t="str">
        <f>[11]Maio!$I$20</f>
        <v>L</v>
      </c>
      <c r="R15" s="22" t="str">
        <f>[11]Maio!$I$21</f>
        <v>NO</v>
      </c>
      <c r="S15" s="22" t="str">
        <f>[11]Maio!$I$22</f>
        <v>NO</v>
      </c>
      <c r="T15" s="22" t="str">
        <f>[11]Maio!$I$23</f>
        <v>L</v>
      </c>
      <c r="U15" s="22" t="str">
        <f>[11]Maio!$I$24</f>
        <v>O</v>
      </c>
      <c r="V15" s="22" t="str">
        <f>[11]Maio!$I$25</f>
        <v>NO</v>
      </c>
      <c r="W15" s="22" t="str">
        <f>[11]Maio!$I$26</f>
        <v>NO</v>
      </c>
      <c r="X15" s="22" t="str">
        <f>[11]Maio!$I$27</f>
        <v>O</v>
      </c>
      <c r="Y15" s="22" t="str">
        <f>[11]Maio!$I$28</f>
        <v>O</v>
      </c>
      <c r="Z15" s="22" t="str">
        <f>[11]Maio!$I$29</f>
        <v>SE</v>
      </c>
      <c r="AA15" s="22" t="str">
        <f>[11]Maio!$I$30</f>
        <v>SE</v>
      </c>
      <c r="AB15" s="22" t="str">
        <f>[11]Maio!$I$31</f>
        <v>NO</v>
      </c>
      <c r="AC15" s="22" t="str">
        <f>[11]Maio!$I$32</f>
        <v>NO</v>
      </c>
      <c r="AD15" s="22" t="str">
        <f>[11]Maio!$I$33</f>
        <v>NO</v>
      </c>
      <c r="AE15" s="22" t="str">
        <f>[11]Maio!$I$34</f>
        <v>L</v>
      </c>
      <c r="AF15" s="22" t="str">
        <f>[11]Maio!$I$35</f>
        <v>L</v>
      </c>
      <c r="AG15" s="54" t="str">
        <f>[27]Maio!$I$36</f>
        <v>L</v>
      </c>
      <c r="AH15" s="2" t="s">
        <v>54</v>
      </c>
    </row>
    <row r="16" spans="1:35" ht="12.75" customHeight="1" x14ac:dyDescent="0.2">
      <c r="A16" s="16" t="s">
        <v>7</v>
      </c>
      <c r="B16" s="19" t="str">
        <f>[12]Maio!$I$5</f>
        <v>NE</v>
      </c>
      <c r="C16" s="19" t="str">
        <f>[12]Maio!$I$6</f>
        <v>NE</v>
      </c>
      <c r="D16" s="19" t="str">
        <f>[12]Maio!$I$7</f>
        <v>N</v>
      </c>
      <c r="E16" s="19" t="str">
        <f>[12]Maio!$I$8</f>
        <v>NO</v>
      </c>
      <c r="F16" s="19" t="str">
        <f>[12]Maio!$I$9</f>
        <v>SE</v>
      </c>
      <c r="G16" s="19" t="str">
        <f>[12]Maio!$I$10</f>
        <v>S</v>
      </c>
      <c r="H16" s="19" t="str">
        <f>[12]Maio!$I$11</f>
        <v>S</v>
      </c>
      <c r="I16" s="19" t="str">
        <f>[12]Maio!$I$12</f>
        <v>L</v>
      </c>
      <c r="J16" s="19" t="str">
        <f>[12]Maio!$I$13</f>
        <v>NE</v>
      </c>
      <c r="K16" s="19" t="str">
        <f>[12]Maio!$I$14</f>
        <v>NE</v>
      </c>
      <c r="L16" s="19" t="str">
        <f>[12]Maio!$I$15</f>
        <v>NE</v>
      </c>
      <c r="M16" s="19" t="str">
        <f>[12]Maio!$I$16</f>
        <v>N</v>
      </c>
      <c r="N16" s="19" t="str">
        <f>[12]Maio!$I$17</f>
        <v>NE</v>
      </c>
      <c r="O16" s="19" t="str">
        <f>[12]Maio!$I$18</f>
        <v>SE</v>
      </c>
      <c r="P16" s="19" t="str">
        <f>[12]Maio!$I$19</f>
        <v>N</v>
      </c>
      <c r="Q16" s="19" t="str">
        <f>[12]Maio!$I$20</f>
        <v>S</v>
      </c>
      <c r="R16" s="19" t="str">
        <f>[12]Maio!$I$21</f>
        <v>S</v>
      </c>
      <c r="S16" s="19" t="str">
        <f>[12]Maio!$I$22</f>
        <v>L</v>
      </c>
      <c r="T16" s="22" t="str">
        <f>[12]Maio!$I$23</f>
        <v>L</v>
      </c>
      <c r="U16" s="22" t="str">
        <f>[12]Maio!$I$24</f>
        <v>SE</v>
      </c>
      <c r="V16" s="22" t="str">
        <f>[12]Maio!$I$25</f>
        <v>S</v>
      </c>
      <c r="W16" s="22" t="str">
        <f>[12]Maio!$I$26</f>
        <v>S</v>
      </c>
      <c r="X16" s="22" t="str">
        <f>[12]Maio!$I$27</f>
        <v>S</v>
      </c>
      <c r="Y16" s="22" t="str">
        <f>[12]Maio!$I$28</f>
        <v>S</v>
      </c>
      <c r="Z16" s="22" t="str">
        <f>[12]Maio!$I$29</f>
        <v>S</v>
      </c>
      <c r="AA16" s="22" t="str">
        <f>[12]Maio!$I$30</f>
        <v>L</v>
      </c>
      <c r="AB16" s="22" t="str">
        <f>[12]Maio!$I$31</f>
        <v>NO</v>
      </c>
      <c r="AC16" s="22" t="str">
        <f>[12]Maio!$I$32</f>
        <v>N</v>
      </c>
      <c r="AD16" s="22" t="str">
        <f>[12]Maio!$I$33</f>
        <v>NO</v>
      </c>
      <c r="AE16" s="22" t="str">
        <f>[12]Maio!$I$34</f>
        <v>S</v>
      </c>
      <c r="AF16" s="22" t="str">
        <f>[12]Maio!$I$35</f>
        <v>NE</v>
      </c>
      <c r="AG16" s="54" t="str">
        <f>[12]Maio!$I$36</f>
        <v>S</v>
      </c>
      <c r="AH16" s="2"/>
      <c r="AI16" s="35" t="s">
        <v>54</v>
      </c>
    </row>
    <row r="17" spans="1:36" ht="14.25" customHeight="1" x14ac:dyDescent="0.2">
      <c r="A17" s="16" t="s">
        <v>8</v>
      </c>
      <c r="B17" s="19" t="str">
        <f>[13]Maio!$I$5</f>
        <v>NE</v>
      </c>
      <c r="C17" s="19" t="str">
        <f>[13]Maio!$I$6</f>
        <v>NE</v>
      </c>
      <c r="D17" s="19" t="str">
        <f>[13]Maio!$I$7</f>
        <v>NE</v>
      </c>
      <c r="E17" s="19" t="str">
        <f>[13]Maio!$I$8</f>
        <v>NE</v>
      </c>
      <c r="F17" s="19" t="str">
        <f>[13]Maio!$I$9</f>
        <v>SO</v>
      </c>
      <c r="G17" s="19" t="str">
        <f>[13]Maio!$I$10</f>
        <v>S</v>
      </c>
      <c r="H17" s="19" t="str">
        <f>[13]Maio!$I$11</f>
        <v>S</v>
      </c>
      <c r="I17" s="19" t="str">
        <f>[13]Maio!$I$12</f>
        <v>L</v>
      </c>
      <c r="J17" s="19" t="str">
        <f>[13]Maio!$I$13</f>
        <v>NE</v>
      </c>
      <c r="K17" s="19" t="str">
        <f>[13]Maio!$I$14</f>
        <v>NE</v>
      </c>
      <c r="L17" s="19" t="str">
        <f>[13]Maio!$I$15</f>
        <v>NE</v>
      </c>
      <c r="M17" s="19" t="str">
        <f>[13]Maio!$I$16</f>
        <v>NE</v>
      </c>
      <c r="N17" s="19" t="str">
        <f>[13]Maio!$I$17</f>
        <v>SE</v>
      </c>
      <c r="O17" s="19" t="str">
        <f>[13]Maio!$I$18</f>
        <v>SE</v>
      </c>
      <c r="P17" s="19" t="str">
        <f>[13]Maio!$I$19</f>
        <v>N</v>
      </c>
      <c r="Q17" s="22" t="str">
        <f>[13]Maio!$I$20</f>
        <v>SO</v>
      </c>
      <c r="R17" s="22" t="str">
        <f>[13]Maio!$I$21</f>
        <v>S</v>
      </c>
      <c r="S17" s="22" t="str">
        <f>[13]Maio!$I$22</f>
        <v>L</v>
      </c>
      <c r="T17" s="22" t="str">
        <f>[13]Maio!$I$23</f>
        <v>L</v>
      </c>
      <c r="U17" s="22" t="str">
        <f>[13]Maio!$I$24</f>
        <v>S</v>
      </c>
      <c r="V17" s="22" t="str">
        <f>[13]Maio!$I$25</f>
        <v>S</v>
      </c>
      <c r="W17" s="22" t="str">
        <f>[13]Maio!$I$26</f>
        <v>S</v>
      </c>
      <c r="X17" s="22" t="str">
        <f>[13]Maio!$I$27</f>
        <v>S</v>
      </c>
      <c r="Y17" s="22" t="str">
        <f>[13]Maio!$I$28</f>
        <v>SE</v>
      </c>
      <c r="Z17" s="22" t="str">
        <f>[13]Maio!$I$29</f>
        <v>S</v>
      </c>
      <c r="AA17" s="22" t="str">
        <f>[13]Maio!$I$30</f>
        <v>NE</v>
      </c>
      <c r="AB17" s="22" t="str">
        <f>[13]Maio!$I$31</f>
        <v>NE</v>
      </c>
      <c r="AC17" s="22" t="str">
        <f>[13]Maio!$I$32</f>
        <v>NE</v>
      </c>
      <c r="AD17" s="22" t="str">
        <f>[13]Maio!$I$33</f>
        <v>NE</v>
      </c>
      <c r="AE17" s="22" t="str">
        <f>[13]Maio!$I$34</f>
        <v>S</v>
      </c>
      <c r="AF17" s="22" t="str">
        <f>[13]Maio!$I$35</f>
        <v>NE</v>
      </c>
      <c r="AG17" s="54" t="str">
        <f>[13]Maio!$I$36</f>
        <v>NE</v>
      </c>
      <c r="AH17" s="2"/>
    </row>
    <row r="18" spans="1:36" ht="13.5" customHeight="1" x14ac:dyDescent="0.2">
      <c r="A18" s="16" t="s">
        <v>9</v>
      </c>
      <c r="B18" s="19" t="str">
        <f>[14]Maio!$I$5</f>
        <v>L</v>
      </c>
      <c r="C18" s="19" t="str">
        <f>[14]Maio!$I$6</f>
        <v>NE</v>
      </c>
      <c r="D18" s="19" t="str">
        <f>[14]Maio!$I$7</f>
        <v>L</v>
      </c>
      <c r="E18" s="19" t="str">
        <f>[14]Maio!$I$8</f>
        <v>N</v>
      </c>
      <c r="F18" s="19" t="str">
        <f>[14]Maio!$I$9</f>
        <v>S</v>
      </c>
      <c r="G18" s="19" t="str">
        <f>[14]Maio!$I$10</f>
        <v>S</v>
      </c>
      <c r="H18" s="19" t="str">
        <f>[14]Maio!$I$11</f>
        <v>S</v>
      </c>
      <c r="I18" s="19" t="str">
        <f>[14]Maio!$I$12</f>
        <v>S</v>
      </c>
      <c r="J18" s="19" t="str">
        <f>[14]Maio!$I$13</f>
        <v>L</v>
      </c>
      <c r="K18" s="19" t="str">
        <f>[14]Maio!$I$14</f>
        <v>L</v>
      </c>
      <c r="L18" s="19" t="str">
        <f>[14]Maio!$I$15</f>
        <v>L</v>
      </c>
      <c r="M18" s="19" t="str">
        <f>[14]Maio!$I$16</f>
        <v>L</v>
      </c>
      <c r="N18" s="19" t="str">
        <f>[14]Maio!$I$17</f>
        <v>NE</v>
      </c>
      <c r="O18" s="19" t="str">
        <f>[14]Maio!$I$18</f>
        <v>SE</v>
      </c>
      <c r="P18" s="19" t="str">
        <f>[14]Maio!$I$19</f>
        <v>NE</v>
      </c>
      <c r="Q18" s="19" t="str">
        <f>[14]Maio!$I$20</f>
        <v>S</v>
      </c>
      <c r="R18" s="19" t="str">
        <f>[14]Maio!$I$21</f>
        <v>SO</v>
      </c>
      <c r="S18" s="19" t="str">
        <f>[14]Maio!$I$22</f>
        <v>L</v>
      </c>
      <c r="T18" s="22" t="str">
        <f>[14]Maio!$I$23</f>
        <v>L</v>
      </c>
      <c r="U18" s="22" t="str">
        <f>[14]Maio!$I$24</f>
        <v>S</v>
      </c>
      <c r="V18" s="22" t="str">
        <f>[14]Maio!$I$25</f>
        <v>S</v>
      </c>
      <c r="W18" s="22" t="str">
        <f>[14]Maio!$I$26</f>
        <v>S</v>
      </c>
      <c r="X18" s="22" t="str">
        <f>[14]Maio!$I$27</f>
        <v>S</v>
      </c>
      <c r="Y18" s="22" t="str">
        <f>[14]Maio!$I$28</f>
        <v>SE</v>
      </c>
      <c r="Z18" s="22" t="str">
        <f>[14]Maio!$I$29</f>
        <v>S</v>
      </c>
      <c r="AA18" s="22" t="str">
        <f>[14]Maio!$I$30</f>
        <v>L</v>
      </c>
      <c r="AB18" s="22" t="str">
        <f>[14]Maio!$I$31</f>
        <v>L</v>
      </c>
      <c r="AC18" s="22" t="str">
        <f>[14]Maio!$I$32</f>
        <v>NE</v>
      </c>
      <c r="AD18" s="22" t="str">
        <f>[14]Maio!$I$33</f>
        <v>L</v>
      </c>
      <c r="AE18" s="22" t="str">
        <f>[14]Maio!$I$34</f>
        <v>S</v>
      </c>
      <c r="AF18" s="22" t="str">
        <f>[14]Maio!$I$35</f>
        <v>S</v>
      </c>
      <c r="AG18" s="54" t="str">
        <f>[14]Maio!$I$36</f>
        <v>L</v>
      </c>
      <c r="AH18" s="2"/>
    </row>
    <row r="19" spans="1:36" ht="14.25" customHeight="1" x14ac:dyDescent="0.2">
      <c r="A19" s="16" t="s">
        <v>50</v>
      </c>
      <c r="B19" s="19" t="str">
        <f>[15]Maio!$I$5</f>
        <v>N</v>
      </c>
      <c r="C19" s="19" t="str">
        <f>[15]Maio!$I$6</f>
        <v>N</v>
      </c>
      <c r="D19" s="19" t="str">
        <f>[15]Maio!$I$7</f>
        <v>N</v>
      </c>
      <c r="E19" s="19" t="str">
        <f>[15]Maio!$I$8</f>
        <v>SE</v>
      </c>
      <c r="F19" s="19" t="str">
        <f>[15]Maio!$I$9</f>
        <v>S</v>
      </c>
      <c r="G19" s="19" t="str">
        <f>[15]Maio!$I$10</f>
        <v>S</v>
      </c>
      <c r="H19" s="19" t="str">
        <f>[15]Maio!$I$11</f>
        <v>S</v>
      </c>
      <c r="I19" s="19" t="str">
        <f>[15]Maio!$I$12</f>
        <v>S</v>
      </c>
      <c r="J19" s="19" t="str">
        <f>[15]Maio!$I$13</f>
        <v>SE</v>
      </c>
      <c r="K19" s="19" t="str">
        <f>[15]Maio!$I$14</f>
        <v>NE</v>
      </c>
      <c r="L19" s="19" t="str">
        <f>[15]Maio!$I$15</f>
        <v>SE</v>
      </c>
      <c r="M19" s="19" t="str">
        <f>[15]Maio!$I$16</f>
        <v>NE</v>
      </c>
      <c r="N19" s="19" t="str">
        <f>[15]Maio!$I$17</f>
        <v>N</v>
      </c>
      <c r="O19" s="19" t="str">
        <f>[15]Maio!$I$18</f>
        <v>N</v>
      </c>
      <c r="P19" s="19" t="str">
        <f>[15]Maio!$I$19</f>
        <v>N</v>
      </c>
      <c r="Q19" s="19" t="str">
        <f>[15]Maio!$I$20</f>
        <v>SO</v>
      </c>
      <c r="R19" s="19" t="str">
        <f>[15]Maio!$I$21</f>
        <v>SO</v>
      </c>
      <c r="S19" s="19" t="str">
        <f>[15]Maio!$I$22</f>
        <v>SE</v>
      </c>
      <c r="T19" s="22" t="str">
        <f>[15]Maio!$I$23</f>
        <v>NO</v>
      </c>
      <c r="U19" s="22" t="str">
        <f>[15]Maio!$I$24</f>
        <v>SO</v>
      </c>
      <c r="V19" s="22" t="str">
        <f>[15]Maio!$I$25</f>
        <v>SO</v>
      </c>
      <c r="W19" s="22" t="str">
        <f>[15]Maio!$I$26</f>
        <v>SO</v>
      </c>
      <c r="X19" s="22" t="str">
        <f>[15]Maio!$I$27</f>
        <v>SO</v>
      </c>
      <c r="Y19" s="22" t="str">
        <f>[15]Maio!$I$28</f>
        <v>SO</v>
      </c>
      <c r="Z19" s="22" t="str">
        <f>[15]Maio!$I$29</f>
        <v>SO</v>
      </c>
      <c r="AA19" s="22" t="str">
        <f>[15]Maio!$I$30</f>
        <v>S</v>
      </c>
      <c r="AB19" s="22" t="str">
        <f>[15]Maio!$I$31</f>
        <v>N</v>
      </c>
      <c r="AC19" s="22" t="str">
        <f>[15]Maio!$I$32</f>
        <v>N</v>
      </c>
      <c r="AD19" s="22" t="str">
        <f>[15]Maio!$I$33</f>
        <v>N</v>
      </c>
      <c r="AE19" s="22" t="str">
        <f>[15]Maio!$I$34</f>
        <v>S</v>
      </c>
      <c r="AF19" s="22" t="str">
        <f>[15]Maio!$I$35</f>
        <v>N</v>
      </c>
      <c r="AG19" s="54" t="str">
        <f>[15]Maio!$I$36</f>
        <v>N</v>
      </c>
      <c r="AH19" s="2"/>
    </row>
    <row r="20" spans="1:36" ht="12" customHeight="1" x14ac:dyDescent="0.2">
      <c r="A20" s="16" t="s">
        <v>10</v>
      </c>
      <c r="B20" s="18" t="str">
        <f>[16]Maio!$I$5</f>
        <v>NE</v>
      </c>
      <c r="C20" s="18" t="str">
        <f>[16]Maio!$I$6</f>
        <v>NE</v>
      </c>
      <c r="D20" s="18" t="str">
        <f>[16]Maio!$I$7</f>
        <v>N</v>
      </c>
      <c r="E20" s="18" t="str">
        <f>[16]Maio!$I$8</f>
        <v>N</v>
      </c>
      <c r="F20" s="18" t="str">
        <f>[16]Maio!$I$9</f>
        <v>SO</v>
      </c>
      <c r="G20" s="18" t="str">
        <f>[16]Maio!$I$10</f>
        <v>SE</v>
      </c>
      <c r="H20" s="18" t="str">
        <f>[16]Maio!$I$11</f>
        <v>SO</v>
      </c>
      <c r="I20" s="18" t="str">
        <f>[16]Maio!$I$12</f>
        <v>L</v>
      </c>
      <c r="J20" s="18" t="str">
        <f>[16]Maio!$I$13</f>
        <v>L</v>
      </c>
      <c r="K20" s="18" t="str">
        <f>[16]Maio!$I$14</f>
        <v>NE</v>
      </c>
      <c r="L20" s="18" t="str">
        <f>[16]Maio!$I$15</f>
        <v>NE</v>
      </c>
      <c r="M20" s="18" t="str">
        <f>[16]Maio!$I$16</f>
        <v>N</v>
      </c>
      <c r="N20" s="18" t="str">
        <f>[16]Maio!$I$17</f>
        <v>SE</v>
      </c>
      <c r="O20" s="18" t="str">
        <f>[16]Maio!$I$18</f>
        <v>L</v>
      </c>
      <c r="P20" s="18" t="str">
        <f>[16]Maio!$I$19</f>
        <v>N</v>
      </c>
      <c r="Q20" s="18" t="str">
        <f>[16]Maio!$I$20</f>
        <v>S</v>
      </c>
      <c r="R20" s="18" t="str">
        <f>[16]Maio!$I$21</f>
        <v>S</v>
      </c>
      <c r="S20" s="18" t="str">
        <f>[16]Maio!$I$22</f>
        <v>L</v>
      </c>
      <c r="T20" s="22" t="str">
        <f>[16]Maio!$I$23</f>
        <v>L</v>
      </c>
      <c r="U20" s="22" t="str">
        <f>[16]Maio!$I$24</f>
        <v>S</v>
      </c>
      <c r="V20" s="22" t="str">
        <f>[16]Maio!$I$25</f>
        <v>SE</v>
      </c>
      <c r="W20" s="22" t="str">
        <f>[16]Maio!$I$26</f>
        <v>SO</v>
      </c>
      <c r="X20" s="22" t="str">
        <f>[16]Maio!$I$27</f>
        <v>S</v>
      </c>
      <c r="Y20" s="22" t="str">
        <f>[16]Maio!$I$28</f>
        <v>SO</v>
      </c>
      <c r="Z20" s="22" t="str">
        <f>[16]Maio!$I$29</f>
        <v>S</v>
      </c>
      <c r="AA20" s="22" t="str">
        <f>[16]Maio!$I$30</f>
        <v>L</v>
      </c>
      <c r="AB20" s="22" t="str">
        <f>[16]Maio!$I$31</f>
        <v>NE</v>
      </c>
      <c r="AC20" s="22" t="str">
        <f>[16]Maio!$I$32</f>
        <v>N</v>
      </c>
      <c r="AD20" s="22" t="str">
        <f>[16]Maio!$I$33</f>
        <v>NE</v>
      </c>
      <c r="AE20" s="22" t="str">
        <f>[16]Maio!$I$34</f>
        <v>S</v>
      </c>
      <c r="AF20" s="22" t="str">
        <f>[16]Maio!$I$35</f>
        <v>NE</v>
      </c>
      <c r="AG20" s="54" t="str">
        <f>[16]Maio!$I$36</f>
        <v>NE</v>
      </c>
      <c r="AH20" s="2"/>
    </row>
    <row r="21" spans="1:36" ht="13.5" customHeight="1" x14ac:dyDescent="0.2">
      <c r="A21" s="16" t="s">
        <v>11</v>
      </c>
      <c r="B21" s="19" t="str">
        <f>[17]Maio!$I$5</f>
        <v>O</v>
      </c>
      <c r="C21" s="19" t="str">
        <f>[17]Maio!$I$6</f>
        <v>O</v>
      </c>
      <c r="D21" s="19" t="str">
        <f>[17]Maio!$I$7</f>
        <v>O</v>
      </c>
      <c r="E21" s="19" t="str">
        <f>[17]Maio!$I$8</f>
        <v>O</v>
      </c>
      <c r="F21" s="19" t="str">
        <f>[17]Maio!$I$9</f>
        <v>SE</v>
      </c>
      <c r="G21" s="19" t="str">
        <f>[17]Maio!$I$10</f>
        <v>SE</v>
      </c>
      <c r="H21" s="19" t="str">
        <f>[17]Maio!$I$11</f>
        <v>O</v>
      </c>
      <c r="I21" s="19" t="str">
        <f>[17]Maio!$I$12</f>
        <v>L</v>
      </c>
      <c r="J21" s="19" t="str">
        <f>[17]Maio!$I$13</f>
        <v>L</v>
      </c>
      <c r="K21" s="19" t="str">
        <f>[17]Maio!$I$14</f>
        <v>O</v>
      </c>
      <c r="L21" s="19" t="str">
        <f>[17]Maio!$I$15</f>
        <v>O</v>
      </c>
      <c r="M21" s="19" t="str">
        <f>[17]Maio!$I$16</f>
        <v>O</v>
      </c>
      <c r="N21" s="19" t="str">
        <f>[17]Maio!$I$17</f>
        <v>NO</v>
      </c>
      <c r="O21" s="19" t="str">
        <f>[17]Maio!$I$18</f>
        <v>L</v>
      </c>
      <c r="P21" s="19" t="str">
        <f>[17]Maio!$I$19</f>
        <v>NO</v>
      </c>
      <c r="Q21" s="19" t="str">
        <f>[17]Maio!$I$20</f>
        <v>S</v>
      </c>
      <c r="R21" s="19" t="str">
        <f>[17]Maio!$I$21</f>
        <v>S</v>
      </c>
      <c r="S21" s="19" t="str">
        <f>[17]Maio!$I$22</f>
        <v>L</v>
      </c>
      <c r="T21" s="22" t="str">
        <f>[17]Maio!$I$23</f>
        <v>SE</v>
      </c>
      <c r="U21" s="22" t="str">
        <f>[17]Maio!$I$24</f>
        <v>O</v>
      </c>
      <c r="V21" s="22" t="str">
        <f>[17]Maio!$I$25</f>
        <v>S</v>
      </c>
      <c r="W21" s="22" t="str">
        <f>[17]Maio!$I$26</f>
        <v>S</v>
      </c>
      <c r="X21" s="22" t="str">
        <f>[17]Maio!$I$27</f>
        <v>S</v>
      </c>
      <c r="Y21" s="22" t="str">
        <f>[17]Maio!$I$28</f>
        <v>S</v>
      </c>
      <c r="Z21" s="22" t="str">
        <f>[17]Maio!$I$29</f>
        <v>S</v>
      </c>
      <c r="AA21" s="22" t="str">
        <f>[17]Maio!$I$30</f>
        <v>S</v>
      </c>
      <c r="AB21" s="22" t="str">
        <f>[17]Maio!$I$31</f>
        <v>S</v>
      </c>
      <c r="AC21" s="22" t="str">
        <f>[17]Maio!$I$32</f>
        <v>S</v>
      </c>
      <c r="AD21" s="22" t="str">
        <f>[17]Maio!$I$33</f>
        <v>S</v>
      </c>
      <c r="AE21" s="22" t="str">
        <f>[17]Maio!$I$34</f>
        <v>S</v>
      </c>
      <c r="AF21" s="22" t="str">
        <f>[17]Maio!$I$35</f>
        <v>S</v>
      </c>
      <c r="AG21" s="54" t="str">
        <f>[17]Maio!$I$36</f>
        <v>S</v>
      </c>
      <c r="AH21" s="2"/>
    </row>
    <row r="22" spans="1:36" ht="14.25" customHeight="1" x14ac:dyDescent="0.2">
      <c r="A22" s="16" t="s">
        <v>12</v>
      </c>
      <c r="B22" s="19" t="str">
        <f>[18]Maio!$I$5</f>
        <v>S</v>
      </c>
      <c r="C22" s="19" t="str">
        <f>[18]Maio!$I$6</f>
        <v>O</v>
      </c>
      <c r="D22" s="19" t="str">
        <f>[18]Maio!$I$7</f>
        <v>N</v>
      </c>
      <c r="E22" s="19" t="str">
        <f>[18]Maio!$I$8</f>
        <v>NO</v>
      </c>
      <c r="F22" s="19" t="str">
        <f>[18]Maio!$I$9</f>
        <v>SE</v>
      </c>
      <c r="G22" s="19" t="str">
        <f>[18]Maio!$I$10</f>
        <v>SO</v>
      </c>
      <c r="H22" s="19" t="str">
        <f>[18]Maio!$I$11</f>
        <v>SO</v>
      </c>
      <c r="I22" s="19" t="str">
        <f>[18]Maio!$I$12</f>
        <v>SO</v>
      </c>
      <c r="J22" s="19" t="str">
        <f>[18]Maio!$I$13</f>
        <v>S</v>
      </c>
      <c r="K22" s="19" t="str">
        <f>[18]Maio!$I$14</f>
        <v>S</v>
      </c>
      <c r="L22" s="19" t="str">
        <f>[18]Maio!$I$15</f>
        <v>O</v>
      </c>
      <c r="M22" s="19" t="str">
        <f>[18]Maio!$I$16</f>
        <v>O</v>
      </c>
      <c r="N22" s="19" t="str">
        <f>[18]Maio!$I$17</f>
        <v>N</v>
      </c>
      <c r="O22" s="19" t="str">
        <f>[18]Maio!$I$18</f>
        <v>SE</v>
      </c>
      <c r="P22" s="19" t="str">
        <f>[18]Maio!$I$19</f>
        <v>NO</v>
      </c>
      <c r="Q22" s="19" t="str">
        <f>[18]Maio!$I$20</f>
        <v>S</v>
      </c>
      <c r="R22" s="19" t="str">
        <f>[18]Maio!$I$21</f>
        <v>S</v>
      </c>
      <c r="S22" s="19" t="str">
        <f>[18]Maio!$I$22</f>
        <v>S</v>
      </c>
      <c r="T22" s="19" t="str">
        <f>[18]Maio!$I$23</f>
        <v>S</v>
      </c>
      <c r="U22" s="19" t="str">
        <f>[18]Maio!$I$24</f>
        <v>S</v>
      </c>
      <c r="V22" s="19" t="str">
        <f>[18]Maio!$I$25</f>
        <v>S</v>
      </c>
      <c r="W22" s="19" t="str">
        <f>[18]Maio!$I$26</f>
        <v>SE</v>
      </c>
      <c r="X22" s="19" t="str">
        <f>[18]Maio!$I$27</f>
        <v>S</v>
      </c>
      <c r="Y22" s="19" t="str">
        <f>[18]Maio!$I$28</f>
        <v>S</v>
      </c>
      <c r="Z22" s="19" t="str">
        <f>[18]Maio!$I$29</f>
        <v>S</v>
      </c>
      <c r="AA22" s="19" t="str">
        <f>[18]Maio!$I$30</f>
        <v>S</v>
      </c>
      <c r="AB22" s="19" t="str">
        <f>[18]Maio!$I$31</f>
        <v>N</v>
      </c>
      <c r="AC22" s="19" t="str">
        <f>[18]Maio!$I$32</f>
        <v>N</v>
      </c>
      <c r="AD22" s="19" t="str">
        <f>[18]Maio!$I$33</f>
        <v>N</v>
      </c>
      <c r="AE22" s="19" t="str">
        <f>[18]Maio!$I$34</f>
        <v>S</v>
      </c>
      <c r="AF22" s="19" t="str">
        <f>[18]Maio!$I$35</f>
        <v>S</v>
      </c>
      <c r="AG22" s="54" t="str">
        <f>[18]Maio!$I$36</f>
        <v>S</v>
      </c>
      <c r="AH22" s="2"/>
    </row>
    <row r="23" spans="1:36" ht="13.5" customHeight="1" x14ac:dyDescent="0.2">
      <c r="A23" s="16" t="s">
        <v>13</v>
      </c>
      <c r="B23" s="22" t="str">
        <f>[19]Maio!$I$5</f>
        <v>NE</v>
      </c>
      <c r="C23" s="22" t="str">
        <f>[19]Maio!$I$6</f>
        <v>NE</v>
      </c>
      <c r="D23" s="22" t="str">
        <f>[19]Maio!$I$7</f>
        <v>NE</v>
      </c>
      <c r="E23" s="22" t="str">
        <f>[19]Maio!$I$8</f>
        <v>NE</v>
      </c>
      <c r="F23" s="22" t="str">
        <f>[19]Maio!$I$9</f>
        <v>L</v>
      </c>
      <c r="G23" s="22" t="str">
        <f>[19]Maio!$I$10</f>
        <v>SE</v>
      </c>
      <c r="H23" s="22" t="str">
        <f>[19]Maio!$I$11</f>
        <v>S</v>
      </c>
      <c r="I23" s="22" t="str">
        <f>[19]Maio!$I$12</f>
        <v>SE</v>
      </c>
      <c r="J23" s="22" t="str">
        <f>[19]Maio!$I$13</f>
        <v>NE</v>
      </c>
      <c r="K23" s="22" t="str">
        <f>[19]Maio!$I$14</f>
        <v>NE</v>
      </c>
      <c r="L23" s="22" t="str">
        <f>[19]Maio!$I$15</f>
        <v>L</v>
      </c>
      <c r="M23" s="22" t="str">
        <f>[19]Maio!$I$16</f>
        <v>NE</v>
      </c>
      <c r="N23" s="22" t="str">
        <f>[19]Maio!$I$17</f>
        <v>N</v>
      </c>
      <c r="O23" s="22" t="str">
        <f>[19]Maio!$I$18</f>
        <v>NE</v>
      </c>
      <c r="P23" s="22" t="str">
        <f>[19]Maio!$I$19</f>
        <v>NE</v>
      </c>
      <c r="Q23" s="22" t="str">
        <f>[19]Maio!$I$20</f>
        <v>SO</v>
      </c>
      <c r="R23" s="22" t="str">
        <f>[19]Maio!$I$21</f>
        <v>SO</v>
      </c>
      <c r="S23" s="22" t="str">
        <f>[19]Maio!$I$22</f>
        <v>O</v>
      </c>
      <c r="T23" s="22" t="str">
        <f>[19]Maio!$I$23</f>
        <v>SO</v>
      </c>
      <c r="U23" s="22" t="str">
        <f>[19]Maio!$I$24</f>
        <v>SO</v>
      </c>
      <c r="V23" s="22" t="str">
        <f>[19]Maio!$I$25</f>
        <v>SO</v>
      </c>
      <c r="W23" s="22" t="str">
        <f>[19]Maio!$I$26</f>
        <v>O</v>
      </c>
      <c r="X23" s="22" t="str">
        <f>[19]Maio!$I$27</f>
        <v>SO</v>
      </c>
      <c r="Y23" s="22" t="str">
        <f>[19]Maio!$I$28</f>
        <v>SO</v>
      </c>
      <c r="Z23" s="22" t="str">
        <f>[19]Maio!$I$29</f>
        <v>SO</v>
      </c>
      <c r="AA23" s="22" t="str">
        <f>[19]Maio!$I$30</f>
        <v>N</v>
      </c>
      <c r="AB23" s="22" t="str">
        <f>[19]Maio!$I$31</f>
        <v>N</v>
      </c>
      <c r="AC23" s="22" t="str">
        <f>[19]Maio!$I$32</f>
        <v>N</v>
      </c>
      <c r="AD23" s="22" t="str">
        <f>[19]Maio!$I$33</f>
        <v>N</v>
      </c>
      <c r="AE23" s="22" t="str">
        <f>[19]Maio!$I$34</f>
        <v>S</v>
      </c>
      <c r="AF23" s="22" t="str">
        <f>[19]Maio!$I$35</f>
        <v>S</v>
      </c>
      <c r="AG23" s="54" t="str">
        <f>[19]Maio!$I$36</f>
        <v>NE</v>
      </c>
      <c r="AH23" s="2"/>
    </row>
    <row r="24" spans="1:36" ht="14.25" customHeight="1" x14ac:dyDescent="0.2">
      <c r="A24" s="16" t="s">
        <v>14</v>
      </c>
      <c r="B24" s="19" t="str">
        <f>[20]Maio!$I$5</f>
        <v>NE</v>
      </c>
      <c r="C24" s="19" t="str">
        <f>[20]Maio!$I$6</f>
        <v>O</v>
      </c>
      <c r="D24" s="19" t="str">
        <f>[20]Maio!$I$7</f>
        <v>N</v>
      </c>
      <c r="E24" s="19" t="str">
        <f>[20]Maio!$I$8</f>
        <v>NE</v>
      </c>
      <c r="F24" s="19" t="str">
        <f>[20]Maio!$I$9</f>
        <v>O</v>
      </c>
      <c r="G24" s="19" t="str">
        <f>[20]Maio!$I$10</f>
        <v>SO</v>
      </c>
      <c r="H24" s="19" t="str">
        <f>[20]Maio!$I$11</f>
        <v>SO</v>
      </c>
      <c r="I24" s="19" t="str">
        <f>[20]Maio!$I$12</f>
        <v>SO</v>
      </c>
      <c r="J24" s="19" t="str">
        <f>[20]Maio!$I$13</f>
        <v>S</v>
      </c>
      <c r="K24" s="19" t="str">
        <f>[20]Maio!$I$14</f>
        <v>O</v>
      </c>
      <c r="L24" s="19" t="str">
        <f>[20]Maio!$I$15</f>
        <v>SE</v>
      </c>
      <c r="M24" s="19" t="str">
        <f>[20]Maio!$I$16</f>
        <v>NE</v>
      </c>
      <c r="N24" s="19" t="str">
        <f>[20]Maio!$I$17</f>
        <v>NE</v>
      </c>
      <c r="O24" s="19" t="str">
        <f>[20]Maio!$I$18</f>
        <v>L</v>
      </c>
      <c r="P24" s="19" t="str">
        <f>[20]Maio!$I$19</f>
        <v>N</v>
      </c>
      <c r="Q24" s="19" t="str">
        <f>[20]Maio!$I$20</f>
        <v>N</v>
      </c>
      <c r="R24" s="19" t="str">
        <f>[20]Maio!$I$21</f>
        <v>S</v>
      </c>
      <c r="S24" s="19" t="str">
        <f>[20]Maio!$I$22</f>
        <v>S</v>
      </c>
      <c r="T24" s="19" t="str">
        <f>[20]Maio!$I$23</f>
        <v>SE</v>
      </c>
      <c r="U24" s="19" t="str">
        <f>[20]Maio!$I$24</f>
        <v>NE</v>
      </c>
      <c r="V24" s="19" t="str">
        <f>[20]Maio!$I$25</f>
        <v>SO</v>
      </c>
      <c r="W24" s="19" t="str">
        <f>[20]Maio!$I$26</f>
        <v>O</v>
      </c>
      <c r="X24" s="19" t="str">
        <f>[20]Maio!$I$27</f>
        <v>SE</v>
      </c>
      <c r="Y24" s="19" t="str">
        <f>[20]Maio!$I$28</f>
        <v>SE</v>
      </c>
      <c r="Z24" s="19" t="str">
        <f>[20]Maio!$I$29</f>
        <v>S</v>
      </c>
      <c r="AA24" s="19" t="str">
        <f>[20]Maio!$I$30</f>
        <v>S</v>
      </c>
      <c r="AB24" s="19" t="str">
        <f>[20]Maio!$I$31</f>
        <v>N</v>
      </c>
      <c r="AC24" s="19" t="str">
        <f>[20]Maio!$I$32</f>
        <v>NO</v>
      </c>
      <c r="AD24" s="19" t="str">
        <f>[20]Maio!$I$33</f>
        <v>NE</v>
      </c>
      <c r="AE24" s="19" t="str">
        <f>[20]Maio!$I$34</f>
        <v>NE</v>
      </c>
      <c r="AF24" s="19" t="str">
        <f>[20]Maio!$I$35</f>
        <v>NE</v>
      </c>
      <c r="AG24" s="54" t="str">
        <f>[20]Maio!$I$36</f>
        <v>NE</v>
      </c>
      <c r="AH24" s="2"/>
    </row>
    <row r="25" spans="1:36" ht="13.5" customHeight="1" x14ac:dyDescent="0.2">
      <c r="A25" s="16" t="s">
        <v>15</v>
      </c>
      <c r="B25" s="19" t="str">
        <f>[21]Maio!$I$5</f>
        <v>NE</v>
      </c>
      <c r="C25" s="19" t="str">
        <f>[21]Maio!$I$6</f>
        <v>NE</v>
      </c>
      <c r="D25" s="19" t="str">
        <f>[21]Maio!$I$7</f>
        <v>NE</v>
      </c>
      <c r="E25" s="19" t="str">
        <f>[21]Maio!$I$8</f>
        <v>N</v>
      </c>
      <c r="F25" s="19" t="str">
        <f>[21]Maio!$I$9</f>
        <v>NE</v>
      </c>
      <c r="G25" s="19" t="str">
        <f>[21]Maio!$I$10</f>
        <v>S</v>
      </c>
      <c r="H25" s="19" t="str">
        <f>[21]Maio!$I$11</f>
        <v>S</v>
      </c>
      <c r="I25" s="19" t="str">
        <f>[21]Maio!$I$12</f>
        <v>SE</v>
      </c>
      <c r="J25" s="19" t="str">
        <f>[21]Maio!$I$13</f>
        <v>NE</v>
      </c>
      <c r="K25" s="19" t="str">
        <f>[21]Maio!$I$14</f>
        <v>NE</v>
      </c>
      <c r="L25" s="19" t="str">
        <f>[21]Maio!$I$15</f>
        <v>NE</v>
      </c>
      <c r="M25" s="19" t="str">
        <f>[21]Maio!$I$16</f>
        <v>NE</v>
      </c>
      <c r="N25" s="19" t="str">
        <f>[21]Maio!$I$17</f>
        <v>NE</v>
      </c>
      <c r="O25" s="19" t="str">
        <f>[21]Maio!$I$18</f>
        <v>NE</v>
      </c>
      <c r="P25" s="19" t="str">
        <f>[21]Maio!$I$19</f>
        <v>NE</v>
      </c>
      <c r="Q25" s="19" t="str">
        <f>[21]Maio!$I$20</f>
        <v>S</v>
      </c>
      <c r="R25" s="19" t="str">
        <f>[21]Maio!$I$21</f>
        <v>S</v>
      </c>
      <c r="S25" s="19" t="str">
        <f>[21]Maio!$I$22</f>
        <v>NE</v>
      </c>
      <c r="T25" s="19" t="str">
        <f>[21]Maio!$I$23</f>
        <v>NE</v>
      </c>
      <c r="U25" s="19" t="str">
        <f>[21]Maio!$I$24</f>
        <v>S</v>
      </c>
      <c r="V25" s="19" t="str">
        <f>[21]Maio!$I$25</f>
        <v>L</v>
      </c>
      <c r="W25" s="19" t="str">
        <f>[21]Maio!$I$26</f>
        <v>S</v>
      </c>
      <c r="X25" s="19" t="str">
        <f>[21]Maio!$I$27</f>
        <v>S</v>
      </c>
      <c r="Y25" s="19" t="str">
        <f>[21]Maio!$I$28</f>
        <v>SO</v>
      </c>
      <c r="Z25" s="19" t="str">
        <f>[21]Maio!$I$29</f>
        <v>L</v>
      </c>
      <c r="AA25" s="19" t="str">
        <f>[21]Maio!$I$30</f>
        <v>NE</v>
      </c>
      <c r="AB25" s="19" t="str">
        <f>[21]Maio!$I$31</f>
        <v>NO</v>
      </c>
      <c r="AC25" s="19" t="str">
        <f>[21]Maio!$I$32</f>
        <v>N</v>
      </c>
      <c r="AD25" s="19" t="str">
        <f>[21]Maio!$I$33</f>
        <v>N</v>
      </c>
      <c r="AE25" s="19" t="str">
        <f>[21]Maio!$I$34</f>
        <v>SE</v>
      </c>
      <c r="AF25" s="19" t="str">
        <f>[21]Maio!$I$35</f>
        <v>NE</v>
      </c>
      <c r="AG25" s="54" t="str">
        <f>[21]Maio!$I$36</f>
        <v>NE</v>
      </c>
      <c r="AH25" s="2"/>
    </row>
    <row r="26" spans="1:36" ht="13.5" customHeight="1" x14ac:dyDescent="0.2">
      <c r="A26" s="16" t="s">
        <v>16</v>
      </c>
      <c r="B26" s="25" t="str">
        <f>[22]Maio!$I$5</f>
        <v>SO</v>
      </c>
      <c r="C26" s="25" t="str">
        <f>[22]Maio!$I$6</f>
        <v>SO</v>
      </c>
      <c r="D26" s="25" t="str">
        <f>[22]Maio!$I$7</f>
        <v>SO</v>
      </c>
      <c r="E26" s="25" t="str">
        <f>[22]Maio!$I$8</f>
        <v>O</v>
      </c>
      <c r="F26" s="25" t="str">
        <f>[22]Maio!$I$9</f>
        <v>SO</v>
      </c>
      <c r="G26" s="25" t="str">
        <f>[22]Maio!$I$10</f>
        <v>SO</v>
      </c>
      <c r="H26" s="25" t="str">
        <f>[22]Maio!$I$11</f>
        <v>SO</v>
      </c>
      <c r="I26" s="25" t="str">
        <f>[22]Maio!$I$12</f>
        <v>SO</v>
      </c>
      <c r="J26" s="25" t="str">
        <f>[22]Maio!$I$13</f>
        <v>SO</v>
      </c>
      <c r="K26" s="25" t="str">
        <f>[22]Maio!$I$14</f>
        <v>SO</v>
      </c>
      <c r="L26" s="25" t="str">
        <f>[22]Maio!$I$15</f>
        <v>SO</v>
      </c>
      <c r="M26" s="25" t="str">
        <f>[22]Maio!$I$16</f>
        <v>SO</v>
      </c>
      <c r="N26" s="25" t="str">
        <f>[22]Maio!$I$17</f>
        <v>SO</v>
      </c>
      <c r="O26" s="25" t="str">
        <f>[22]Maio!$I$18</f>
        <v>O</v>
      </c>
      <c r="P26" s="25" t="str">
        <f>[22]Maio!$I$19</f>
        <v>O</v>
      </c>
      <c r="Q26" s="25" t="str">
        <f>[22]Maio!$I$20</f>
        <v>S</v>
      </c>
      <c r="R26" s="25" t="str">
        <f>[22]Maio!$I$21</f>
        <v>S</v>
      </c>
      <c r="S26" s="25" t="str">
        <f>[22]Maio!$I$22</f>
        <v>SO</v>
      </c>
      <c r="T26" s="25" t="str">
        <f>[22]Maio!$I$23</f>
        <v>SO</v>
      </c>
      <c r="U26" s="25" t="str">
        <f>[22]Maio!$I$24</f>
        <v>SO</v>
      </c>
      <c r="V26" s="25" t="str">
        <f>[22]Maio!$I$25</f>
        <v>S</v>
      </c>
      <c r="W26" s="25" t="str">
        <f>[22]Maio!$I$26</f>
        <v>SO</v>
      </c>
      <c r="X26" s="25" t="str">
        <f>[22]Maio!$I$27</f>
        <v>S</v>
      </c>
      <c r="Y26" s="25" t="str">
        <f>[22]Maio!$I$28</f>
        <v>SO</v>
      </c>
      <c r="Z26" s="25" t="str">
        <f>[22]Maio!$I$29</f>
        <v>SO</v>
      </c>
      <c r="AA26" s="25" t="str">
        <f>[22]Maio!$I$30</f>
        <v>SO</v>
      </c>
      <c r="AB26" s="25" t="str">
        <f>[22]Maio!$I$31</f>
        <v>SO</v>
      </c>
      <c r="AC26" s="25" t="str">
        <f>[22]Maio!$I$32</f>
        <v>SO</v>
      </c>
      <c r="AD26" s="25" t="str">
        <f>[22]Maio!$I$33</f>
        <v>SO</v>
      </c>
      <c r="AE26" s="25" t="str">
        <f>[22]Maio!$I$34</f>
        <v>SO</v>
      </c>
      <c r="AF26" s="25" t="str">
        <f>[22]Maio!$I$35</f>
        <v>SO</v>
      </c>
      <c r="AG26" s="54" t="str">
        <f>[22]Maio!$I$36</f>
        <v>SO</v>
      </c>
      <c r="AH26" s="2"/>
    </row>
    <row r="27" spans="1:36" ht="12" customHeight="1" x14ac:dyDescent="0.2">
      <c r="A27" s="16" t="s">
        <v>17</v>
      </c>
      <c r="B27" s="19" t="str">
        <f>[23]Maio!$I$5</f>
        <v>NE</v>
      </c>
      <c r="C27" s="19" t="str">
        <f>[23]Maio!$I$6</f>
        <v>NE</v>
      </c>
      <c r="D27" s="19" t="str">
        <f>[23]Maio!$I$7</f>
        <v>NO</v>
      </c>
      <c r="E27" s="19" t="str">
        <f>[23]Maio!$I$8</f>
        <v>N</v>
      </c>
      <c r="F27" s="19" t="str">
        <f>[23]Maio!$I$9</f>
        <v>S</v>
      </c>
      <c r="G27" s="19" t="str">
        <f>[23]Maio!$I$10</f>
        <v>SO</v>
      </c>
      <c r="H27" s="19" t="str">
        <f>[23]Maio!$I$11</f>
        <v>S</v>
      </c>
      <c r="I27" s="19" t="str">
        <f>[23]Maio!$I$12</f>
        <v>SE</v>
      </c>
      <c r="J27" s="19" t="str">
        <f>[23]Maio!$I$13</f>
        <v>L</v>
      </c>
      <c r="K27" s="19" t="str">
        <f>[23]Maio!$I$14</f>
        <v>L</v>
      </c>
      <c r="L27" s="19" t="str">
        <f>[23]Maio!$I$15</f>
        <v>NE</v>
      </c>
      <c r="M27" s="19" t="str">
        <f>[23]Maio!$I$16</f>
        <v>NE</v>
      </c>
      <c r="N27" s="19" t="str">
        <f>[23]Maio!$I$17</f>
        <v>SE</v>
      </c>
      <c r="O27" s="19" t="str">
        <f>[23]Maio!$I$18</f>
        <v>SE</v>
      </c>
      <c r="P27" s="19" t="str">
        <f>[23]Maio!$I$19</f>
        <v>NO</v>
      </c>
      <c r="Q27" s="19" t="str">
        <f>[23]Maio!$I$20</f>
        <v>S</v>
      </c>
      <c r="R27" s="19" t="str">
        <f>[23]Maio!$I$21</f>
        <v>SE</v>
      </c>
      <c r="S27" s="19" t="str">
        <f>[23]Maio!$I$22</f>
        <v>NE</v>
      </c>
      <c r="T27" s="19" t="str">
        <f>[23]Maio!$I$23</f>
        <v>S</v>
      </c>
      <c r="U27" s="19" t="str">
        <f>[23]Maio!$I$24</f>
        <v>S</v>
      </c>
      <c r="V27" s="19" t="str">
        <f>[23]Maio!$I$25</f>
        <v>S</v>
      </c>
      <c r="W27" s="19" t="str">
        <f>[23]Maio!$I$26</f>
        <v>S</v>
      </c>
      <c r="X27" s="19" t="str">
        <f>[23]Maio!$I$27</f>
        <v>S</v>
      </c>
      <c r="Y27" s="19" t="str">
        <f>[23]Maio!$I$28</f>
        <v>SO</v>
      </c>
      <c r="Z27" s="19" t="str">
        <f>[23]Maio!$I$29</f>
        <v>SE</v>
      </c>
      <c r="AA27" s="19" t="str">
        <f>[23]Maio!$I$30</f>
        <v>L</v>
      </c>
      <c r="AB27" s="19" t="str">
        <f>[23]Maio!$I$31</f>
        <v>N</v>
      </c>
      <c r="AC27" s="19" t="str">
        <f>[23]Maio!$I$32</f>
        <v>N</v>
      </c>
      <c r="AD27" s="19" t="str">
        <f>[23]Maio!$I$33</f>
        <v>NE</v>
      </c>
      <c r="AE27" s="19" t="str">
        <f>[23]Maio!$I$34</f>
        <v>S</v>
      </c>
      <c r="AF27" s="19" t="str">
        <f>[23]Maio!$I$35</f>
        <v>NE</v>
      </c>
      <c r="AG27" s="54" t="str">
        <f>[23]Maio!$I$36</f>
        <v>S</v>
      </c>
      <c r="AH27" s="2"/>
      <c r="AJ27" s="35" t="s">
        <v>54</v>
      </c>
    </row>
    <row r="28" spans="1:36" ht="12" customHeight="1" x14ac:dyDescent="0.2">
      <c r="A28" s="16" t="s">
        <v>18</v>
      </c>
      <c r="B28" s="19" t="str">
        <f>[24]Maio!$I$5</f>
        <v>SE</v>
      </c>
      <c r="C28" s="19" t="str">
        <f>[24]Maio!$I$6</f>
        <v>NE</v>
      </c>
      <c r="D28" s="19" t="str">
        <f>[24]Maio!$I$7</f>
        <v>N</v>
      </c>
      <c r="E28" s="19" t="str">
        <f>[24]Maio!$I$8</f>
        <v>NO</v>
      </c>
      <c r="F28" s="19" t="str">
        <f>[24]Maio!$I$9</f>
        <v>S</v>
      </c>
      <c r="G28" s="19" t="str">
        <f>[24]Maio!$I$10</f>
        <v>SE</v>
      </c>
      <c r="H28" s="19" t="str">
        <f>[24]Maio!$I$11</f>
        <v>S</v>
      </c>
      <c r="I28" s="19" t="str">
        <f>[24]Maio!$I$12</f>
        <v>SE</v>
      </c>
      <c r="J28" s="19" t="str">
        <f>[24]Maio!$I$13</f>
        <v>L</v>
      </c>
      <c r="K28" s="19" t="str">
        <f>[24]Maio!$I$14</f>
        <v>L</v>
      </c>
      <c r="L28" s="19" t="str">
        <f>[24]Maio!$I$15</f>
        <v>SE</v>
      </c>
      <c r="M28" s="19" t="str">
        <f>[24]Maio!$I$16</f>
        <v>N</v>
      </c>
      <c r="N28" s="19" t="str">
        <f>[24]Maio!$I$17</f>
        <v>N</v>
      </c>
      <c r="O28" s="19" t="str">
        <f>[24]Maio!$I$18</f>
        <v>N</v>
      </c>
      <c r="P28" s="19" t="str">
        <f>[24]Maio!$I$19</f>
        <v>N</v>
      </c>
      <c r="Q28" s="19" t="str">
        <f>[24]Maio!$I$20</f>
        <v>S</v>
      </c>
      <c r="R28" s="19" t="str">
        <f>[24]Maio!$I$21</f>
        <v>SE</v>
      </c>
      <c r="S28" s="19" t="str">
        <f>[24]Maio!$I$22</f>
        <v>SE</v>
      </c>
      <c r="T28" s="19" t="str">
        <f>[24]Maio!$I$23</f>
        <v>S</v>
      </c>
      <c r="U28" s="19" t="str">
        <f>[24]Maio!$I$24</f>
        <v>NE</v>
      </c>
      <c r="V28" s="19" t="str">
        <f>[24]Maio!$I$25</f>
        <v>NE</v>
      </c>
      <c r="W28" s="19" t="str">
        <f>[24]Maio!$I$26</f>
        <v>S</v>
      </c>
      <c r="X28" s="19" t="str">
        <f>[24]Maio!$I$27</f>
        <v>S</v>
      </c>
      <c r="Y28" s="19" t="str">
        <f>[24]Maio!$I$28</f>
        <v>SO</v>
      </c>
      <c r="Z28" s="19" t="str">
        <f>[24]Maio!$I$29</f>
        <v>L</v>
      </c>
      <c r="AA28" s="19" t="str">
        <f>[24]Maio!$I$30</f>
        <v>L</v>
      </c>
      <c r="AB28" s="19" t="str">
        <f>[24]Maio!$I$31</f>
        <v>NO</v>
      </c>
      <c r="AC28" s="19" t="str">
        <f>[24]Maio!$I$32</f>
        <v>NO</v>
      </c>
      <c r="AD28" s="19" t="str">
        <f>[24]Maio!$I$33</f>
        <v>NO</v>
      </c>
      <c r="AE28" s="19" t="str">
        <f>[24]Maio!$I$34</f>
        <v>SE</v>
      </c>
      <c r="AF28" s="19" t="str">
        <f>[24]Maio!$I$35</f>
        <v>L</v>
      </c>
      <c r="AG28" s="54" t="str">
        <f>[24]Maio!$I$36</f>
        <v>SE</v>
      </c>
      <c r="AH28" s="2"/>
    </row>
    <row r="29" spans="1:36" ht="13.5" customHeight="1" x14ac:dyDescent="0.2">
      <c r="A29" s="16" t="s">
        <v>19</v>
      </c>
      <c r="B29" s="19" t="str">
        <f>[25]Maio!$I$5</f>
        <v>N</v>
      </c>
      <c r="C29" s="19" t="str">
        <f>[25]Maio!$I$6</f>
        <v>NE</v>
      </c>
      <c r="D29" s="19" t="str">
        <f>[25]Maio!$I$7</f>
        <v>N</v>
      </c>
      <c r="E29" s="19" t="str">
        <f>[25]Maio!$I$8</f>
        <v>NE</v>
      </c>
      <c r="F29" s="19" t="str">
        <f>[25]Maio!$I$9</f>
        <v>S</v>
      </c>
      <c r="G29" s="19" t="str">
        <f>[25]Maio!$I$10</f>
        <v>S</v>
      </c>
      <c r="H29" s="19" t="str">
        <f>[25]Maio!$I$11</f>
        <v>S</v>
      </c>
      <c r="I29" s="19" t="str">
        <f>[25]Maio!$I$12</f>
        <v>NE</v>
      </c>
      <c r="J29" s="19" t="str">
        <f>[25]Maio!$I$13</f>
        <v>NE</v>
      </c>
      <c r="K29" s="19" t="str">
        <f>[25]Maio!$I$14</f>
        <v>NE</v>
      </c>
      <c r="L29" s="19" t="str">
        <f>[25]Maio!$I$15</f>
        <v>NE</v>
      </c>
      <c r="M29" s="19" t="str">
        <f>[25]Maio!$I$16</f>
        <v>L</v>
      </c>
      <c r="N29" s="19" t="str">
        <f>[25]Maio!$I$17</f>
        <v>L</v>
      </c>
      <c r="O29" s="19" t="str">
        <f>[25]Maio!$I$18</f>
        <v>NE</v>
      </c>
      <c r="P29" s="19" t="str">
        <f>[25]Maio!$I$19</f>
        <v>NO</v>
      </c>
      <c r="Q29" s="19" t="str">
        <f>[25]Maio!$I$20</f>
        <v>S</v>
      </c>
      <c r="R29" s="19" t="str">
        <f>[25]Maio!$I$21</f>
        <v>S</v>
      </c>
      <c r="S29" s="19" t="str">
        <f>[25]Maio!$I$22</f>
        <v>SE</v>
      </c>
      <c r="T29" s="19" t="str">
        <f>[25]Maio!$I$23</f>
        <v>NE</v>
      </c>
      <c r="U29" s="19" t="str">
        <f>[25]Maio!$I$24</f>
        <v>S</v>
      </c>
      <c r="V29" s="19" t="str">
        <f>[25]Maio!$I$25</f>
        <v>S</v>
      </c>
      <c r="W29" s="19" t="str">
        <f>[25]Maio!$I$26</f>
        <v>S</v>
      </c>
      <c r="X29" s="19" t="str">
        <f>[25]Maio!$I$27</f>
        <v>S</v>
      </c>
      <c r="Y29" s="19" t="str">
        <f>[25]Maio!$I$28</f>
        <v>SO</v>
      </c>
      <c r="Z29" s="19" t="str">
        <f>[25]Maio!$I$29</f>
        <v>S</v>
      </c>
      <c r="AA29" s="19" t="str">
        <f>[25]Maio!$I$30</f>
        <v>L</v>
      </c>
      <c r="AB29" s="19" t="str">
        <f>[25]Maio!$I$31</f>
        <v>NE</v>
      </c>
      <c r="AC29" s="19" t="str">
        <f>[25]Maio!$I$32</f>
        <v>NE</v>
      </c>
      <c r="AD29" s="19" t="str">
        <f>[25]Maio!$I$33</f>
        <v>NE</v>
      </c>
      <c r="AE29" s="19" t="str">
        <f>[25]Maio!$I$34</f>
        <v>S</v>
      </c>
      <c r="AF29" s="19" t="str">
        <f>[25]Maio!$I$35</f>
        <v>NE</v>
      </c>
      <c r="AG29" s="54" t="str">
        <f>[25]Maio!$I$36</f>
        <v>NE</v>
      </c>
      <c r="AH29" s="2" t="s">
        <v>54</v>
      </c>
    </row>
    <row r="30" spans="1:36" ht="10.5" customHeight="1" x14ac:dyDescent="0.2">
      <c r="A30" s="16" t="s">
        <v>31</v>
      </c>
      <c r="B30" s="19" t="str">
        <f>[26]Maio!$I$5</f>
        <v>NE</v>
      </c>
      <c r="C30" s="19" t="str">
        <f>[26]Maio!$I$6</f>
        <v>NE</v>
      </c>
      <c r="D30" s="19" t="str">
        <f>[26]Maio!$I$7</f>
        <v>NO</v>
      </c>
      <c r="E30" s="19" t="str">
        <f>[26]Maio!$I$8</f>
        <v>NO</v>
      </c>
      <c r="F30" s="19" t="str">
        <f>[26]Maio!$I$9</f>
        <v>SE</v>
      </c>
      <c r="G30" s="19" t="str">
        <f>[26]Maio!$I$10</f>
        <v>SE</v>
      </c>
      <c r="H30" s="19" t="str">
        <f>[26]Maio!$I$11</f>
        <v>SE</v>
      </c>
      <c r="I30" s="19" t="str">
        <f>[26]Maio!$I$12</f>
        <v>SE</v>
      </c>
      <c r="J30" s="19" t="str">
        <f>[26]Maio!$I$13</f>
        <v>SE</v>
      </c>
      <c r="K30" s="19" t="str">
        <f>[26]Maio!$I$14</f>
        <v>NE</v>
      </c>
      <c r="L30" s="19" t="str">
        <f>[26]Maio!$I$15</f>
        <v>NE</v>
      </c>
      <c r="M30" s="19" t="str">
        <f>[26]Maio!$I$16</f>
        <v>N</v>
      </c>
      <c r="N30" s="19" t="str">
        <f>[26]Maio!$I$17</f>
        <v>N</v>
      </c>
      <c r="O30" s="19" t="str">
        <f>[26]Maio!$I$18</f>
        <v>NO</v>
      </c>
      <c r="P30" s="19" t="str">
        <f>[26]Maio!$I$19</f>
        <v>NO</v>
      </c>
      <c r="Q30" s="19" t="str">
        <f>[26]Maio!$I$20</f>
        <v>SE</v>
      </c>
      <c r="R30" s="19" t="str">
        <f>[26]Maio!$I$21</f>
        <v>SE</v>
      </c>
      <c r="S30" s="19" t="str">
        <f>[26]Maio!$I$22</f>
        <v>SE</v>
      </c>
      <c r="T30" s="19" t="str">
        <f>[26]Maio!$I$23</f>
        <v>SE</v>
      </c>
      <c r="U30" s="19" t="str">
        <f>[26]Maio!$I$24</f>
        <v>SE</v>
      </c>
      <c r="V30" s="19" t="str">
        <f>[26]Maio!$I$25</f>
        <v>SE</v>
      </c>
      <c r="W30" s="19" t="str">
        <f>[26]Maio!$I$26</f>
        <v>SE</v>
      </c>
      <c r="X30" s="19" t="str">
        <f>[26]Maio!$I$27</f>
        <v>SE</v>
      </c>
      <c r="Y30" s="19" t="str">
        <f>[26]Maio!$I$28</f>
        <v>S</v>
      </c>
      <c r="Z30" s="19" t="str">
        <f>[26]Maio!$I$29</f>
        <v>SE</v>
      </c>
      <c r="AA30" s="19" t="str">
        <f>[26]Maio!$I$30</f>
        <v>SE</v>
      </c>
      <c r="AB30" s="19" t="str">
        <f>[26]Maio!$I$31</f>
        <v>NO</v>
      </c>
      <c r="AC30" s="19" t="str">
        <f>[26]Maio!$I$32</f>
        <v>NO</v>
      </c>
      <c r="AD30" s="19" t="str">
        <f>[26]Maio!$I$33</f>
        <v>NO</v>
      </c>
      <c r="AE30" s="19" t="str">
        <f>[26]Maio!$I$34</f>
        <v>SE</v>
      </c>
      <c r="AF30" s="19" t="str">
        <f>[26]Maio!$I$35</f>
        <v>SE</v>
      </c>
      <c r="AG30" s="54" t="str">
        <f>[26]Maio!$I$36</f>
        <v>SE</v>
      </c>
      <c r="AH30" s="2"/>
    </row>
    <row r="31" spans="1:36" ht="12.75" customHeight="1" x14ac:dyDescent="0.2">
      <c r="A31" s="16" t="s">
        <v>52</v>
      </c>
      <c r="B31" s="19" t="str">
        <f>[27]Maio!$I$5</f>
        <v>L</v>
      </c>
      <c r="C31" s="19" t="str">
        <f>[27]Maio!$I$6</f>
        <v>SE</v>
      </c>
      <c r="D31" s="19" t="str">
        <f>[27]Maio!$I$7</f>
        <v>L</v>
      </c>
      <c r="E31" s="19" t="str">
        <f>[27]Maio!$I$8</f>
        <v>L</v>
      </c>
      <c r="F31" s="19" t="str">
        <f>[27]Maio!$I$9</f>
        <v>L</v>
      </c>
      <c r="G31" s="19" t="str">
        <f>[27]Maio!$I$10</f>
        <v>S</v>
      </c>
      <c r="H31" s="19" t="str">
        <f>[27]Maio!$I$11</f>
        <v>SE</v>
      </c>
      <c r="I31" s="19" t="str">
        <f>[27]Maio!$I$12</f>
        <v>SE</v>
      </c>
      <c r="J31" s="19" t="str">
        <f>[27]Maio!$I$13</f>
        <v>SE</v>
      </c>
      <c r="K31" s="19" t="str">
        <f>[27]Maio!$I$14</f>
        <v>L</v>
      </c>
      <c r="L31" s="19" t="str">
        <f>[27]Maio!$I$15</f>
        <v>L</v>
      </c>
      <c r="M31" s="19" t="str">
        <f>[27]Maio!$I$16</f>
        <v>L</v>
      </c>
      <c r="N31" s="19" t="str">
        <f>[27]Maio!$I$17</f>
        <v>L</v>
      </c>
      <c r="O31" s="19" t="str">
        <f>[27]Maio!$I$18</f>
        <v>L</v>
      </c>
      <c r="P31" s="19" t="str">
        <f>[27]Maio!$I$19</f>
        <v>L</v>
      </c>
      <c r="Q31" s="19" t="str">
        <f>[27]Maio!$I$20</f>
        <v>L</v>
      </c>
      <c r="R31" s="19" t="str">
        <f>[27]Maio!$I$21</f>
        <v>SO</v>
      </c>
      <c r="S31" s="19" t="str">
        <f>[27]Maio!$I$22</f>
        <v>SO</v>
      </c>
      <c r="T31" s="19" t="str">
        <f>[27]Maio!$I$23</f>
        <v>L</v>
      </c>
      <c r="U31" s="19" t="str">
        <f>[27]Maio!$I$24</f>
        <v>S</v>
      </c>
      <c r="V31" s="19" t="str">
        <f>[27]Maio!$I$25</f>
        <v>SO</v>
      </c>
      <c r="W31" s="19" t="str">
        <f>[27]Maio!$I$26</f>
        <v>SO</v>
      </c>
      <c r="X31" s="19" t="str">
        <f>[27]Maio!$I$27</f>
        <v>SO</v>
      </c>
      <c r="Y31" s="19" t="str">
        <f>[27]Maio!$I$28</f>
        <v>SO</v>
      </c>
      <c r="Z31" s="19" t="str">
        <f>[27]Maio!$I$29</f>
        <v>SO</v>
      </c>
      <c r="AA31" s="19" t="str">
        <f>[27]Maio!$I$30</f>
        <v>L</v>
      </c>
      <c r="AB31" s="19" t="str">
        <f>[27]Maio!$I$31</f>
        <v>L</v>
      </c>
      <c r="AC31" s="19" t="str">
        <f>[27]Maio!$I$32</f>
        <v>NO</v>
      </c>
      <c r="AD31" s="19" t="str">
        <f>[27]Maio!$I$33</f>
        <v>N</v>
      </c>
      <c r="AE31" s="19" t="str">
        <f>[27]Maio!$I$34</f>
        <v>NE</v>
      </c>
      <c r="AF31" s="19" t="str">
        <f>[27]Maio!$I$35</f>
        <v>NE</v>
      </c>
      <c r="AG31" s="54" t="str">
        <f>[27]Maio!$I$36</f>
        <v>L</v>
      </c>
      <c r="AH31" s="2"/>
    </row>
    <row r="32" spans="1:36" ht="12" customHeight="1" x14ac:dyDescent="0.2">
      <c r="A32" s="16" t="s">
        <v>20</v>
      </c>
      <c r="B32" s="22" t="str">
        <f>[28]Maio!$I$5</f>
        <v>NE</v>
      </c>
      <c r="C32" s="22" t="str">
        <f>[28]Maio!$I$6</f>
        <v>NE</v>
      </c>
      <c r="D32" s="22" t="str">
        <f>[28]Maio!$I$7</f>
        <v>N</v>
      </c>
      <c r="E32" s="22" t="str">
        <f>[28]Maio!$I$8</f>
        <v>NO</v>
      </c>
      <c r="F32" s="22" t="str">
        <f>[28]Maio!$I$9</f>
        <v>N</v>
      </c>
      <c r="G32" s="22" t="str">
        <f>[28]Maio!$I$10</f>
        <v>SO</v>
      </c>
      <c r="H32" s="22" t="str">
        <f>[28]Maio!$I$11</f>
        <v>SO</v>
      </c>
      <c r="I32" s="22" t="str">
        <f>[28]Maio!$I$12</f>
        <v>SO</v>
      </c>
      <c r="J32" s="22" t="str">
        <f>[28]Maio!$I$13</f>
        <v>SO</v>
      </c>
      <c r="K32" s="22" t="str">
        <f>[28]Maio!$I$14</f>
        <v>SO</v>
      </c>
      <c r="L32" s="22" t="str">
        <f>[28]Maio!$I$15</f>
        <v>O</v>
      </c>
      <c r="M32" s="22" t="str">
        <f>[28]Maio!$I$16</f>
        <v>NE</v>
      </c>
      <c r="N32" s="22" t="str">
        <f>[28]Maio!$I$17</f>
        <v>NE</v>
      </c>
      <c r="O32" s="22" t="str">
        <f>[28]Maio!$I$18</f>
        <v>N</v>
      </c>
      <c r="P32" s="22" t="str">
        <f>[28]Maio!$I$19</f>
        <v>N</v>
      </c>
      <c r="Q32" s="22" t="str">
        <f>[28]Maio!$I$20</f>
        <v>N</v>
      </c>
      <c r="R32" s="22" t="str">
        <f>[28]Maio!$I$21</f>
        <v>S</v>
      </c>
      <c r="S32" s="22" t="str">
        <f>[28]Maio!$I$22</f>
        <v>SE</v>
      </c>
      <c r="T32" s="22" t="str">
        <f>[28]Maio!$I$23</f>
        <v>S</v>
      </c>
      <c r="U32" s="22" t="str">
        <f>[28]Maio!$I$24</f>
        <v>S</v>
      </c>
      <c r="V32" s="22" t="str">
        <f>[28]Maio!$I$25</f>
        <v>S</v>
      </c>
      <c r="W32" s="22" t="str">
        <f>[28]Maio!$I$26</f>
        <v>S</v>
      </c>
      <c r="X32" s="22" t="str">
        <f>[28]Maio!$I$27</f>
        <v>SE</v>
      </c>
      <c r="Y32" s="22" t="str">
        <f>[28]Maio!$I$28</f>
        <v>S</v>
      </c>
      <c r="Z32" s="22" t="str">
        <f>[28]Maio!$I$29</f>
        <v>S</v>
      </c>
      <c r="AA32" s="22" t="str">
        <f>[28]Maio!$I$30</f>
        <v>NE</v>
      </c>
      <c r="AB32" s="22" t="str">
        <f>[28]Maio!$I$31</f>
        <v>N</v>
      </c>
      <c r="AC32" s="22" t="str">
        <f>[28]Maio!$I$32</f>
        <v>NE</v>
      </c>
      <c r="AD32" s="22" t="str">
        <f>[28]Maio!$I$33</f>
        <v>NE</v>
      </c>
      <c r="AE32" s="22" t="str">
        <f>[28]Maio!$I$34</f>
        <v>NE</v>
      </c>
      <c r="AF32" s="22" t="str">
        <f>[28]Maio!$I$35</f>
        <v>S</v>
      </c>
      <c r="AG32" s="54" t="str">
        <f>[28]Maio!$I$36</f>
        <v>NE</v>
      </c>
      <c r="AH32" s="2"/>
    </row>
    <row r="33" spans="1:35" s="5" customFormat="1" ht="12.75" customHeight="1" x14ac:dyDescent="0.2">
      <c r="A33" s="38" t="s">
        <v>38</v>
      </c>
      <c r="B33" s="39" t="s">
        <v>61</v>
      </c>
      <c r="C33" s="39" t="s">
        <v>61</v>
      </c>
      <c r="D33" s="39" t="s">
        <v>63</v>
      </c>
      <c r="E33" s="39" t="s">
        <v>61</v>
      </c>
      <c r="F33" s="39" t="s">
        <v>64</v>
      </c>
      <c r="G33" s="39" t="s">
        <v>64</v>
      </c>
      <c r="H33" s="39" t="s">
        <v>64</v>
      </c>
      <c r="I33" s="39" t="s">
        <v>66</v>
      </c>
      <c r="J33" s="39" t="s">
        <v>62</v>
      </c>
      <c r="K33" s="39" t="s">
        <v>61</v>
      </c>
      <c r="L33" s="39" t="s">
        <v>61</v>
      </c>
      <c r="M33" s="39" t="s">
        <v>61</v>
      </c>
      <c r="N33" s="39" t="s">
        <v>61</v>
      </c>
      <c r="O33" s="39" t="s">
        <v>66</v>
      </c>
      <c r="P33" s="40" t="s">
        <v>63</v>
      </c>
      <c r="Q33" s="40" t="s">
        <v>64</v>
      </c>
      <c r="R33" s="40" t="s">
        <v>64</v>
      </c>
      <c r="S33" s="40" t="s">
        <v>62</v>
      </c>
      <c r="T33" s="40" t="s">
        <v>62</v>
      </c>
      <c r="U33" s="40" t="s">
        <v>64</v>
      </c>
      <c r="V33" s="40" t="s">
        <v>64</v>
      </c>
      <c r="W33" s="40" t="s">
        <v>64</v>
      </c>
      <c r="X33" s="40" t="s">
        <v>64</v>
      </c>
      <c r="Y33" s="40" t="s">
        <v>65</v>
      </c>
      <c r="Z33" s="40" t="s">
        <v>64</v>
      </c>
      <c r="AA33" s="40" t="s">
        <v>62</v>
      </c>
      <c r="AB33" s="40" t="s">
        <v>63</v>
      </c>
      <c r="AC33" s="40" t="s">
        <v>63</v>
      </c>
      <c r="AD33" s="40" t="s">
        <v>61</v>
      </c>
      <c r="AE33" s="40" t="s">
        <v>64</v>
      </c>
      <c r="AF33" s="40" t="s">
        <v>61</v>
      </c>
      <c r="AG33" s="55"/>
      <c r="AH33" s="10"/>
    </row>
    <row r="34" spans="1:35" x14ac:dyDescent="0.2">
      <c r="A34" s="64" t="s">
        <v>37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26"/>
      <c r="AG34" s="56" t="s">
        <v>61</v>
      </c>
      <c r="AH34" s="2"/>
    </row>
    <row r="35" spans="1:35" x14ac:dyDescent="0.2">
      <c r="AG35" s="9"/>
      <c r="AH35" s="2"/>
    </row>
    <row r="36" spans="1:35" x14ac:dyDescent="0.2">
      <c r="E36" s="31"/>
      <c r="F36" s="31" t="s">
        <v>55</v>
      </c>
      <c r="G36" s="31"/>
      <c r="H36" s="31"/>
      <c r="I36" s="31"/>
      <c r="S36" s="2" t="s">
        <v>56</v>
      </c>
      <c r="AF36" s="2" t="s">
        <v>58</v>
      </c>
      <c r="AG36" s="2"/>
      <c r="AH36" s="2"/>
      <c r="AI36" s="2"/>
    </row>
    <row r="37" spans="1:35" x14ac:dyDescent="0.2">
      <c r="P37" s="32"/>
      <c r="Q37" s="32"/>
      <c r="R37" s="32"/>
      <c r="S37" s="32" t="s">
        <v>57</v>
      </c>
      <c r="T37" s="32"/>
      <c r="U37" s="32"/>
      <c r="V37" s="32"/>
      <c r="AD37" s="32"/>
      <c r="AE37" s="32"/>
      <c r="AF37" s="32" t="s">
        <v>59</v>
      </c>
      <c r="AG37" s="32"/>
      <c r="AH37" s="32"/>
      <c r="AI37" s="2"/>
    </row>
    <row r="38" spans="1:35" x14ac:dyDescent="0.2">
      <c r="AG38" s="9"/>
      <c r="AH38" s="2"/>
    </row>
    <row r="40" spans="1:35" x14ac:dyDescent="0.2">
      <c r="I40" s="2" t="s">
        <v>54</v>
      </c>
      <c r="P40" s="2" t="s">
        <v>54</v>
      </c>
      <c r="AD40" s="2" t="s">
        <v>54</v>
      </c>
    </row>
    <row r="43" spans="1:35" x14ac:dyDescent="0.2">
      <c r="Q43" s="2" t="s">
        <v>54</v>
      </c>
    </row>
  </sheetData>
  <mergeCells count="35"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M29" sqref="M29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6" width="5.42578125" style="2" bestFit="1" customWidth="1"/>
    <col min="17" max="17" width="6.140625" style="2" customWidth="1"/>
    <col min="18" max="27" width="5.42578125" style="2" bestFit="1" customWidth="1"/>
    <col min="28" max="29" width="6.140625" style="2" bestFit="1" customWidth="1"/>
    <col min="30" max="30" width="5.42578125" style="2" bestFit="1" customWidth="1"/>
    <col min="31" max="31" width="6.28515625" style="2" customWidth="1"/>
    <col min="32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59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4" s="4" customFormat="1" ht="20.100000000000001" customHeight="1" x14ac:dyDescent="0.2">
      <c r="A2" s="60" t="s">
        <v>21</v>
      </c>
      <c r="B2" s="58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7"/>
    </row>
    <row r="3" spans="1:34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45" t="s">
        <v>41</v>
      </c>
      <c r="AH3" s="10"/>
    </row>
    <row r="4" spans="1:34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45" t="s">
        <v>39</v>
      </c>
      <c r="AH4" s="10"/>
    </row>
    <row r="5" spans="1:34" s="5" customFormat="1" ht="20.100000000000001" customHeight="1" x14ac:dyDescent="0.2">
      <c r="A5" s="16" t="s">
        <v>48</v>
      </c>
      <c r="B5" s="17">
        <f>[1]Maio!$J$5</f>
        <v>27.36</v>
      </c>
      <c r="C5" s="17">
        <f>[1]Maio!$J$6</f>
        <v>27</v>
      </c>
      <c r="D5" s="17">
        <f>[1]Maio!$J$7</f>
        <v>30.240000000000002</v>
      </c>
      <c r="E5" s="17">
        <f>[1]Maio!$J$8</f>
        <v>27.720000000000002</v>
      </c>
      <c r="F5" s="17">
        <f>[1]Maio!$J$9</f>
        <v>39.24</v>
      </c>
      <c r="G5" s="17">
        <f>[1]Maio!$J$10</f>
        <v>16.2</v>
      </c>
      <c r="H5" s="17">
        <f>[1]Maio!$J$11</f>
        <v>27.720000000000002</v>
      </c>
      <c r="I5" s="17">
        <f>[1]Maio!$J$12</f>
        <v>23.040000000000003</v>
      </c>
      <c r="J5" s="17">
        <f>[1]Maio!$J$13</f>
        <v>18</v>
      </c>
      <c r="K5" s="17">
        <f>[1]Maio!$J$14</f>
        <v>19.079999999999998</v>
      </c>
      <c r="L5" s="17">
        <f>[1]Maio!$J$15</f>
        <v>21.240000000000002</v>
      </c>
      <c r="M5" s="17">
        <f>[1]Maio!$J$16</f>
        <v>33.119999999999997</v>
      </c>
      <c r="N5" s="17">
        <f>[1]Maio!$J$17</f>
        <v>30.96</v>
      </c>
      <c r="O5" s="17">
        <f>[1]Maio!$J$18</f>
        <v>25.92</v>
      </c>
      <c r="P5" s="17">
        <f>[1]Maio!$J$19</f>
        <v>28.08</v>
      </c>
      <c r="Q5" s="17">
        <f>[1]Maio!$J$20</f>
        <v>16.559999999999999</v>
      </c>
      <c r="R5" s="17">
        <f>[1]Maio!$J$21</f>
        <v>21.6</v>
      </c>
      <c r="S5" s="17">
        <f>[1]Maio!$J$22</f>
        <v>19.440000000000001</v>
      </c>
      <c r="T5" s="17">
        <f>[1]Maio!$J$23</f>
        <v>20.52</v>
      </c>
      <c r="U5" s="17">
        <f>[1]Maio!$J$24</f>
        <v>22.32</v>
      </c>
      <c r="V5" s="17">
        <f>[1]Maio!$J$25</f>
        <v>17.28</v>
      </c>
      <c r="W5" s="17">
        <f>[1]Maio!$J$26</f>
        <v>26.28</v>
      </c>
      <c r="X5" s="17">
        <f>[1]Maio!$J$27</f>
        <v>14.04</v>
      </c>
      <c r="Y5" s="17">
        <f>[1]Maio!$J$28</f>
        <v>22.68</v>
      </c>
      <c r="Z5" s="17">
        <f>[1]Maio!$J$29</f>
        <v>21.240000000000002</v>
      </c>
      <c r="AA5" s="17">
        <f>[1]Maio!$J$30</f>
        <v>21.6</v>
      </c>
      <c r="AB5" s="17">
        <f>[1]Maio!$J$31</f>
        <v>52.92</v>
      </c>
      <c r="AC5" s="17">
        <f>[1]Maio!$J$32</f>
        <v>57.960000000000008</v>
      </c>
      <c r="AD5" s="17">
        <f>[1]Maio!$J$33</f>
        <v>52.2</v>
      </c>
      <c r="AE5" s="17">
        <f>[1]Maio!$J$34</f>
        <v>44.28</v>
      </c>
      <c r="AF5" s="17">
        <f>[1]Maio!$J$35</f>
        <v>21.96</v>
      </c>
      <c r="AG5" s="46">
        <f>MAX(B5:AF5)</f>
        <v>57.960000000000008</v>
      </c>
      <c r="AH5" s="10"/>
    </row>
    <row r="6" spans="1:34" s="1" customFormat="1" ht="17.100000000000001" customHeight="1" x14ac:dyDescent="0.2">
      <c r="A6" s="16" t="s">
        <v>0</v>
      </c>
      <c r="B6" s="18">
        <f>[2]Maio!$J$5</f>
        <v>30.6</v>
      </c>
      <c r="C6" s="18">
        <f>[2]Maio!$J$6</f>
        <v>35.28</v>
      </c>
      <c r="D6" s="18">
        <f>[2]Maio!$J$7</f>
        <v>35.64</v>
      </c>
      <c r="E6" s="18">
        <f>[2]Maio!$J$8</f>
        <v>48.6</v>
      </c>
      <c r="F6" s="18">
        <f>[2]Maio!$J$9</f>
        <v>42.480000000000004</v>
      </c>
      <c r="G6" s="18">
        <f>[2]Maio!$J$10</f>
        <v>23.400000000000002</v>
      </c>
      <c r="H6" s="18">
        <f>[2]Maio!$J$11</f>
        <v>31.680000000000003</v>
      </c>
      <c r="I6" s="18">
        <f>[2]Maio!$J$12</f>
        <v>24.12</v>
      </c>
      <c r="J6" s="18">
        <f>[2]Maio!$J$13</f>
        <v>29.880000000000003</v>
      </c>
      <c r="K6" s="18">
        <f>[2]Maio!$J$14</f>
        <v>32.76</v>
      </c>
      <c r="L6" s="18">
        <f>[2]Maio!$J$15</f>
        <v>22.68</v>
      </c>
      <c r="M6" s="18">
        <f>[2]Maio!$J$16</f>
        <v>20.52</v>
      </c>
      <c r="N6" s="18">
        <f>[2]Maio!$J$17</f>
        <v>43.92</v>
      </c>
      <c r="O6" s="18">
        <f>[2]Maio!$J$18</f>
        <v>42.480000000000004</v>
      </c>
      <c r="P6" s="18">
        <f>[2]Maio!$J$19</f>
        <v>39.96</v>
      </c>
      <c r="Q6" s="18">
        <f>[2]Maio!$J$20</f>
        <v>36.36</v>
      </c>
      <c r="R6" s="18">
        <f>[2]Maio!$J$21</f>
        <v>25.2</v>
      </c>
      <c r="S6" s="18">
        <f>[2]Maio!$J$22</f>
        <v>27</v>
      </c>
      <c r="T6" s="18">
        <f>[2]Maio!$J$23</f>
        <v>26.64</v>
      </c>
      <c r="U6" s="18">
        <f>[2]Maio!$J$24</f>
        <v>18.36</v>
      </c>
      <c r="V6" s="18">
        <f>[2]Maio!$J$25</f>
        <v>27.36</v>
      </c>
      <c r="W6" s="18">
        <f>[2]Maio!$J$26</f>
        <v>33.840000000000003</v>
      </c>
      <c r="X6" s="18">
        <f>[2]Maio!$J$27</f>
        <v>21.240000000000002</v>
      </c>
      <c r="Y6" s="18">
        <f>[2]Maio!$J$28</f>
        <v>20.52</v>
      </c>
      <c r="Z6" s="18">
        <f>[2]Maio!$J$29</f>
        <v>23.040000000000003</v>
      </c>
      <c r="AA6" s="18">
        <f>[2]Maio!$J$30</f>
        <v>34.56</v>
      </c>
      <c r="AB6" s="18">
        <f>[2]Maio!$J$31</f>
        <v>34.200000000000003</v>
      </c>
      <c r="AC6" s="18">
        <f>[2]Maio!$J$32</f>
        <v>48.96</v>
      </c>
      <c r="AD6" s="18">
        <f>[2]Maio!$J$33</f>
        <v>45</v>
      </c>
      <c r="AE6" s="18">
        <f>[2]Maio!$J$34</f>
        <v>38.880000000000003</v>
      </c>
      <c r="AF6" s="18">
        <f>[2]Maio!$J$35</f>
        <v>33.480000000000004</v>
      </c>
      <c r="AG6" s="47">
        <f>MAX(B6:AF6)</f>
        <v>48.96</v>
      </c>
      <c r="AH6" s="2"/>
    </row>
    <row r="7" spans="1:34" ht="17.100000000000001" customHeight="1" x14ac:dyDescent="0.2">
      <c r="A7" s="16" t="s">
        <v>1</v>
      </c>
      <c r="B7" s="20">
        <f>[3]Maio!$J$5</f>
        <v>23.400000000000002</v>
      </c>
      <c r="C7" s="20">
        <f>[3]Maio!$J$6</f>
        <v>27.36</v>
      </c>
      <c r="D7" s="20">
        <f>[3]Maio!$J$7</f>
        <v>36</v>
      </c>
      <c r="E7" s="20">
        <f>[3]Maio!$J$8</f>
        <v>30.6</v>
      </c>
      <c r="F7" s="20">
        <f>[3]Maio!$J$9</f>
        <v>29.16</v>
      </c>
      <c r="G7" s="20">
        <f>[3]Maio!$J$10</f>
        <v>26.28</v>
      </c>
      <c r="H7" s="20">
        <f>[3]Maio!$J$11</f>
        <v>23.040000000000003</v>
      </c>
      <c r="I7" s="20">
        <f>[3]Maio!$J$12</f>
        <v>34.200000000000003</v>
      </c>
      <c r="J7" s="20">
        <f>[3]Maio!$J$13</f>
        <v>20.52</v>
      </c>
      <c r="K7" s="20">
        <f>[3]Maio!$J$14</f>
        <v>19.8</v>
      </c>
      <c r="L7" s="20">
        <f>[3]Maio!$J$15</f>
        <v>16.2</v>
      </c>
      <c r="M7" s="20">
        <f>[3]Maio!$J$16</f>
        <v>30.96</v>
      </c>
      <c r="N7" s="20">
        <f>[3]Maio!$J$17</f>
        <v>29.880000000000003</v>
      </c>
      <c r="O7" s="20">
        <f>[3]Maio!$J$18</f>
        <v>23.759999999999998</v>
      </c>
      <c r="P7" s="20">
        <f>[3]Maio!$J$19</f>
        <v>29.880000000000003</v>
      </c>
      <c r="Q7" s="20">
        <f>[3]Maio!$J$20</f>
        <v>23.040000000000003</v>
      </c>
      <c r="R7" s="20">
        <f>[3]Maio!$J$21</f>
        <v>21.6</v>
      </c>
      <c r="S7" s="20">
        <f>[3]Maio!$J$22</f>
        <v>15.120000000000001</v>
      </c>
      <c r="T7" s="20">
        <f>[3]Maio!$J$23</f>
        <v>17.28</v>
      </c>
      <c r="U7" s="20">
        <f>[3]Maio!$J$24</f>
        <v>18.720000000000002</v>
      </c>
      <c r="V7" s="20">
        <f>[3]Maio!$J$25</f>
        <v>15.120000000000001</v>
      </c>
      <c r="W7" s="20">
        <f>[3]Maio!$J$26</f>
        <v>19.8</v>
      </c>
      <c r="X7" s="20">
        <f>[3]Maio!$J$27</f>
        <v>32.76</v>
      </c>
      <c r="Y7" s="20">
        <f>[3]Maio!$J$28</f>
        <v>20.52</v>
      </c>
      <c r="Z7" s="20">
        <f>[3]Maio!$J$29</f>
        <v>29.52</v>
      </c>
      <c r="AA7" s="20">
        <f>[3]Maio!$J$30</f>
        <v>24.12</v>
      </c>
      <c r="AB7" s="20">
        <f>[3]Maio!$J$31</f>
        <v>30.240000000000002</v>
      </c>
      <c r="AC7" s="20">
        <f>[3]Maio!$J$32</f>
        <v>50.4</v>
      </c>
      <c r="AD7" s="20">
        <f>[3]Maio!$J$33</f>
        <v>48.96</v>
      </c>
      <c r="AE7" s="20">
        <f>[3]Maio!$J$34</f>
        <v>43.56</v>
      </c>
      <c r="AF7" s="20">
        <f>[3]Maio!$J$35</f>
        <v>27.36</v>
      </c>
      <c r="AG7" s="47">
        <f t="shared" ref="AG7:AG17" si="1">MAX(B7:AF7)</f>
        <v>50.4</v>
      </c>
      <c r="AH7" s="2"/>
    </row>
    <row r="8" spans="1:34" ht="17.100000000000001" customHeight="1" x14ac:dyDescent="0.2">
      <c r="A8" s="16" t="s">
        <v>60</v>
      </c>
      <c r="B8" s="20">
        <f>[4]Maio!$J$5</f>
        <v>28.08</v>
      </c>
      <c r="C8" s="20">
        <f>[4]Maio!$J$6</f>
        <v>29.16</v>
      </c>
      <c r="D8" s="20">
        <f>[4]Maio!$J$7</f>
        <v>38.880000000000003</v>
      </c>
      <c r="E8" s="20">
        <f>[4]Maio!$J$8</f>
        <v>28.44</v>
      </c>
      <c r="F8" s="20">
        <f>[4]Maio!$J$9</f>
        <v>42.84</v>
      </c>
      <c r="G8" s="20">
        <f>[4]Maio!$J$10</f>
        <v>26.28</v>
      </c>
      <c r="H8" s="20">
        <f>[4]Maio!$J$11</f>
        <v>35.28</v>
      </c>
      <c r="I8" s="20">
        <f>[4]Maio!$J$12</f>
        <v>28.8</v>
      </c>
      <c r="J8" s="20">
        <f>[4]Maio!$J$13</f>
        <v>25.92</v>
      </c>
      <c r="K8" s="20">
        <f>[4]Maio!$J$14</f>
        <v>32.04</v>
      </c>
      <c r="L8" s="20">
        <f>[4]Maio!$J$15</f>
        <v>25.56</v>
      </c>
      <c r="M8" s="20">
        <f>[4]Maio!$J$16</f>
        <v>34.92</v>
      </c>
      <c r="N8" s="20">
        <f>[4]Maio!$J$17</f>
        <v>36.36</v>
      </c>
      <c r="O8" s="20">
        <f>[4]Maio!$J$18</f>
        <v>26.64</v>
      </c>
      <c r="P8" s="20">
        <f>[4]Maio!$J$19</f>
        <v>30.96</v>
      </c>
      <c r="Q8" s="20">
        <f>[4]Maio!$J$20</f>
        <v>28.8</v>
      </c>
      <c r="R8" s="20">
        <f>[4]Maio!$J$21</f>
        <v>29.880000000000003</v>
      </c>
      <c r="S8" s="20">
        <f>[4]Maio!$J$22</f>
        <v>33.840000000000003</v>
      </c>
      <c r="T8" s="20">
        <f>[4]Maio!$J$23</f>
        <v>33.840000000000003</v>
      </c>
      <c r="U8" s="20">
        <f>[4]Maio!$J$24</f>
        <v>23.400000000000002</v>
      </c>
      <c r="V8" s="20">
        <f>[4]Maio!$J$25</f>
        <v>26.64</v>
      </c>
      <c r="W8" s="20">
        <f>[4]Maio!$J$26</f>
        <v>35.64</v>
      </c>
      <c r="X8" s="20">
        <f>[4]Maio!$J$27</f>
        <v>27.720000000000002</v>
      </c>
      <c r="Y8" s="20">
        <f>[4]Maio!$J$28</f>
        <v>29.880000000000003</v>
      </c>
      <c r="Z8" s="20">
        <f>[4]Maio!$J$29</f>
        <v>31.680000000000003</v>
      </c>
      <c r="AA8" s="20">
        <f>[4]Maio!$J$30</f>
        <v>35.64</v>
      </c>
      <c r="AB8" s="20">
        <f>[4]Maio!$J$31</f>
        <v>29.16</v>
      </c>
      <c r="AC8" s="20">
        <f>[4]Maio!$J$32</f>
        <v>36.36</v>
      </c>
      <c r="AD8" s="20">
        <f>[4]Maio!$J$33</f>
        <v>43.56</v>
      </c>
      <c r="AE8" s="20">
        <f>[4]Maio!$J$34</f>
        <v>151.20000000000002</v>
      </c>
      <c r="AF8" s="20">
        <f>[4]Maio!$J$35</f>
        <v>39.6</v>
      </c>
      <c r="AG8" s="47">
        <f t="shared" si="1"/>
        <v>151.20000000000002</v>
      </c>
      <c r="AH8" s="2"/>
    </row>
    <row r="9" spans="1:34" ht="17.100000000000001" customHeight="1" x14ac:dyDescent="0.2">
      <c r="A9" s="16" t="s">
        <v>49</v>
      </c>
      <c r="B9" s="20">
        <f>[5]Maio!$J$5</f>
        <v>27</v>
      </c>
      <c r="C9" s="20">
        <f>[5]Maio!$J$6</f>
        <v>35.28</v>
      </c>
      <c r="D9" s="20">
        <f>[5]Maio!$J$7</f>
        <v>36</v>
      </c>
      <c r="E9" s="20">
        <f>[5]Maio!$J$8</f>
        <v>32.04</v>
      </c>
      <c r="F9" s="20">
        <f>[5]Maio!$J$9</f>
        <v>38.880000000000003</v>
      </c>
      <c r="G9" s="20">
        <f>[5]Maio!$J$10</f>
        <v>19.8</v>
      </c>
      <c r="H9" s="20">
        <f>[5]Maio!$J$11</f>
        <v>28.8</v>
      </c>
      <c r="I9" s="20">
        <f>[5]Maio!$J$12</f>
        <v>19.440000000000001</v>
      </c>
      <c r="J9" s="20">
        <f>[5]Maio!$J$13</f>
        <v>23.400000000000002</v>
      </c>
      <c r="K9" s="20">
        <f>[5]Maio!$J$14</f>
        <v>26.28</v>
      </c>
      <c r="L9" s="20">
        <f>[5]Maio!$J$15</f>
        <v>23.040000000000003</v>
      </c>
      <c r="M9" s="20">
        <f>[5]Maio!$J$16</f>
        <v>23.400000000000002</v>
      </c>
      <c r="N9" s="20">
        <f>[5]Maio!$J$17</f>
        <v>33.480000000000004</v>
      </c>
      <c r="O9" s="20">
        <f>[5]Maio!$J$18</f>
        <v>25.2</v>
      </c>
      <c r="P9" s="20">
        <f>[5]Maio!$J$19</f>
        <v>34.92</v>
      </c>
      <c r="Q9" s="20">
        <f>[5]Maio!$J$20</f>
        <v>48.96</v>
      </c>
      <c r="R9" s="20">
        <f>[5]Maio!$J$21</f>
        <v>23.040000000000003</v>
      </c>
      <c r="S9" s="20">
        <f>[5]Maio!$J$22</f>
        <v>16.2</v>
      </c>
      <c r="T9" s="20">
        <f>[5]Maio!$J$23</f>
        <v>25.2</v>
      </c>
      <c r="U9" s="20">
        <f>[5]Maio!$J$24</f>
        <v>23.040000000000003</v>
      </c>
      <c r="V9" s="20">
        <f>[5]Maio!$J$25</f>
        <v>19.8</v>
      </c>
      <c r="W9" s="20">
        <f>[5]Maio!$J$26</f>
        <v>27.720000000000002</v>
      </c>
      <c r="X9" s="20">
        <f>[5]Maio!$J$27</f>
        <v>23.400000000000002</v>
      </c>
      <c r="Y9" s="20">
        <f>[5]Maio!$J$28</f>
        <v>20.88</v>
      </c>
      <c r="Z9" s="20">
        <f>[5]Maio!$J$29</f>
        <v>15.840000000000002</v>
      </c>
      <c r="AA9" s="20">
        <f>[5]Maio!$J$30</f>
        <v>28.8</v>
      </c>
      <c r="AB9" s="20">
        <f>[5]Maio!$J$31</f>
        <v>34.56</v>
      </c>
      <c r="AC9" s="20">
        <f>[5]Maio!$J$32</f>
        <v>57.960000000000008</v>
      </c>
      <c r="AD9" s="20">
        <f>[5]Maio!$J$33</f>
        <v>45.36</v>
      </c>
      <c r="AE9" s="20">
        <f>[5]Maio!$J$34</f>
        <v>36.72</v>
      </c>
      <c r="AF9" s="20">
        <f>[5]Maio!$J$35</f>
        <v>30.6</v>
      </c>
      <c r="AG9" s="47">
        <f t="shared" si="1"/>
        <v>57.960000000000008</v>
      </c>
      <c r="AH9" s="2"/>
    </row>
    <row r="10" spans="1:34" ht="17.100000000000001" customHeight="1" x14ac:dyDescent="0.2">
      <c r="A10" s="16" t="s">
        <v>2</v>
      </c>
      <c r="B10" s="18">
        <f>[6]Maio!$J$5</f>
        <v>28.44</v>
      </c>
      <c r="C10" s="18">
        <f>[6]Maio!$J$6</f>
        <v>28.8</v>
      </c>
      <c r="D10" s="18">
        <f>[6]Maio!$J$7</f>
        <v>51.84</v>
      </c>
      <c r="E10" s="18">
        <f>[6]Maio!$J$8</f>
        <v>33.480000000000004</v>
      </c>
      <c r="F10" s="18">
        <f>[6]Maio!$J$9</f>
        <v>48.6</v>
      </c>
      <c r="G10" s="18">
        <f>[6]Maio!$J$10</f>
        <v>30.240000000000002</v>
      </c>
      <c r="H10" s="18">
        <f>[6]Maio!$J$11</f>
        <v>35.64</v>
      </c>
      <c r="I10" s="18">
        <f>[6]Maio!$J$12</f>
        <v>41.4</v>
      </c>
      <c r="J10" s="18">
        <f>[6]Maio!$J$13</f>
        <v>26.28</v>
      </c>
      <c r="K10" s="18">
        <f>[6]Maio!$J$14</f>
        <v>36</v>
      </c>
      <c r="L10" s="18">
        <f>[6]Maio!$J$15</f>
        <v>32.76</v>
      </c>
      <c r="M10" s="18">
        <f>[6]Maio!$J$16</f>
        <v>40.680000000000007</v>
      </c>
      <c r="N10" s="18">
        <f>[6]Maio!$J$17</f>
        <v>32.76</v>
      </c>
      <c r="O10" s="18">
        <f>[6]Maio!$J$18</f>
        <v>33.480000000000004</v>
      </c>
      <c r="P10" s="18">
        <f>[6]Maio!$J$19</f>
        <v>39.96</v>
      </c>
      <c r="Q10" s="18">
        <f>[6]Maio!$J$20</f>
        <v>17.64</v>
      </c>
      <c r="R10" s="18">
        <f>[6]Maio!$J$21</f>
        <v>32.04</v>
      </c>
      <c r="S10" s="18">
        <f>[6]Maio!$J$22</f>
        <v>37.800000000000004</v>
      </c>
      <c r="T10" s="18">
        <f>[6]Maio!$J$23</f>
        <v>38.519999999999996</v>
      </c>
      <c r="U10" s="18">
        <f>[6]Maio!$J$24</f>
        <v>28.44</v>
      </c>
      <c r="V10" s="18">
        <f>[6]Maio!$J$25</f>
        <v>23.040000000000003</v>
      </c>
      <c r="W10" s="18">
        <f>[6]Maio!$J$26</f>
        <v>20.52</v>
      </c>
      <c r="X10" s="18">
        <f>[6]Maio!$J$27</f>
        <v>21.96</v>
      </c>
      <c r="Y10" s="18">
        <f>[6]Maio!$J$28</f>
        <v>24.12</v>
      </c>
      <c r="Z10" s="18">
        <f>[6]Maio!$J$29</f>
        <v>37.080000000000005</v>
      </c>
      <c r="AA10" s="18">
        <f>[6]Maio!$J$30</f>
        <v>44.64</v>
      </c>
      <c r="AB10" s="18">
        <f>[6]Maio!$J$31</f>
        <v>38.880000000000003</v>
      </c>
      <c r="AC10" s="18">
        <f>[6]Maio!$J$32</f>
        <v>68.400000000000006</v>
      </c>
      <c r="AD10" s="18">
        <f>[6]Maio!$J$33</f>
        <v>79.56</v>
      </c>
      <c r="AE10" s="18">
        <f>[6]Maio!$J$34</f>
        <v>43.56</v>
      </c>
      <c r="AF10" s="18">
        <f>[6]Maio!$J$35</f>
        <v>37.080000000000005</v>
      </c>
      <c r="AG10" s="47">
        <f t="shared" si="1"/>
        <v>79.56</v>
      </c>
      <c r="AH10" s="2"/>
    </row>
    <row r="11" spans="1:34" ht="17.100000000000001" customHeight="1" x14ac:dyDescent="0.2">
      <c r="A11" s="16" t="s">
        <v>3</v>
      </c>
      <c r="B11" s="18">
        <f>[7]Maio!$J$5</f>
        <v>20.88</v>
      </c>
      <c r="C11" s="18">
        <f>[7]Maio!$J$6</f>
        <v>20.16</v>
      </c>
      <c r="D11" s="18">
        <f>[7]Maio!$J$7</f>
        <v>23.759999999999998</v>
      </c>
      <c r="E11" s="18">
        <f>[7]Maio!$J$8</f>
        <v>20.16</v>
      </c>
      <c r="F11" s="18">
        <f>[7]Maio!$J$9</f>
        <v>26.64</v>
      </c>
      <c r="G11" s="18">
        <f>[7]Maio!$J$10</f>
        <v>15.48</v>
      </c>
      <c r="H11" s="18">
        <f>[7]Maio!$J$11</f>
        <v>28.08</v>
      </c>
      <c r="I11" s="18">
        <f>[7]Maio!$J$12</f>
        <v>30.240000000000002</v>
      </c>
      <c r="J11" s="18">
        <f>[7]Maio!$J$13</f>
        <v>19.8</v>
      </c>
      <c r="K11" s="18">
        <f>[7]Maio!$J$14</f>
        <v>17.64</v>
      </c>
      <c r="L11" s="18">
        <f>[7]Maio!$J$15</f>
        <v>18.36</v>
      </c>
      <c r="M11" s="18">
        <f>[7]Maio!$J$16</f>
        <v>21.96</v>
      </c>
      <c r="N11" s="18">
        <f>[7]Maio!$J$17</f>
        <v>23.400000000000002</v>
      </c>
      <c r="O11" s="18">
        <f>[7]Maio!$J$18</f>
        <v>21.240000000000002</v>
      </c>
      <c r="P11" s="18">
        <f>[7]Maio!$J$19</f>
        <v>32.4</v>
      </c>
      <c r="Q11" s="18">
        <f>[7]Maio!$J$20</f>
        <v>27.720000000000002</v>
      </c>
      <c r="R11" s="18">
        <f>[7]Maio!$J$21</f>
        <v>29.880000000000003</v>
      </c>
      <c r="S11" s="18">
        <f>[7]Maio!$J$22</f>
        <v>22.68</v>
      </c>
      <c r="T11" s="18">
        <f>[7]Maio!$J$23</f>
        <v>27.36</v>
      </c>
      <c r="U11" s="18">
        <f>[7]Maio!$J$24</f>
        <v>23.400000000000002</v>
      </c>
      <c r="V11" s="18">
        <f>[7]Maio!$J$25</f>
        <v>19.440000000000001</v>
      </c>
      <c r="W11" s="18">
        <f>[7]Maio!$J$26</f>
        <v>20.52</v>
      </c>
      <c r="X11" s="18">
        <f>[7]Maio!$J$27</f>
        <v>21.96</v>
      </c>
      <c r="Y11" s="18">
        <f>[7]Maio!$J$28</f>
        <v>24.48</v>
      </c>
      <c r="Z11" s="18">
        <f>[7]Maio!$J$29</f>
        <v>30.240000000000002</v>
      </c>
      <c r="AA11" s="18">
        <f>[7]Maio!$J$30</f>
        <v>25.56</v>
      </c>
      <c r="AB11" s="18">
        <f>[7]Maio!$J$31</f>
        <v>29.880000000000003</v>
      </c>
      <c r="AC11" s="18">
        <f>[7]Maio!$J$32</f>
        <v>55.800000000000004</v>
      </c>
      <c r="AD11" s="18">
        <f>[7]Maio!$J$33</f>
        <v>48.96</v>
      </c>
      <c r="AE11" s="18">
        <f>[7]Maio!$J$34</f>
        <v>32.04</v>
      </c>
      <c r="AF11" s="18">
        <f>[7]Maio!$J$35</f>
        <v>22.68</v>
      </c>
      <c r="AG11" s="47">
        <f>MAX(B11:AF11)</f>
        <v>55.800000000000004</v>
      </c>
      <c r="AH11" s="2"/>
    </row>
    <row r="12" spans="1:34" ht="17.100000000000001" customHeight="1" x14ac:dyDescent="0.2">
      <c r="A12" s="16" t="s">
        <v>4</v>
      </c>
      <c r="B12" s="18">
        <f>[8]Maio!$J$5</f>
        <v>28.44</v>
      </c>
      <c r="C12" s="18">
        <f>[8]Maio!$J$6</f>
        <v>28.8</v>
      </c>
      <c r="D12" s="18">
        <f>[8]Maio!$J$7</f>
        <v>23.040000000000003</v>
      </c>
      <c r="E12" s="18">
        <f>[8]Maio!$J$8</f>
        <v>24.48</v>
      </c>
      <c r="F12" s="18">
        <f>[8]Maio!$J$9</f>
        <v>32.4</v>
      </c>
      <c r="G12" s="18">
        <f>[8]Maio!$J$10</f>
        <v>27.36</v>
      </c>
      <c r="H12" s="18">
        <f>[8]Maio!$J$11</f>
        <v>27.720000000000002</v>
      </c>
      <c r="I12" s="18">
        <f>[8]Maio!$J$12</f>
        <v>29.16</v>
      </c>
      <c r="J12" s="18">
        <f>[8]Maio!$J$13</f>
        <v>24.840000000000003</v>
      </c>
      <c r="K12" s="18">
        <f>[8]Maio!$J$14</f>
        <v>25.2</v>
      </c>
      <c r="L12" s="18">
        <f>[8]Maio!$J$15</f>
        <v>20.52</v>
      </c>
      <c r="M12" s="18">
        <f>[8]Maio!$J$16</f>
        <v>34.200000000000003</v>
      </c>
      <c r="N12" s="18">
        <f>[8]Maio!$J$17</f>
        <v>31.319999999999997</v>
      </c>
      <c r="O12" s="18">
        <f>[8]Maio!$J$18</f>
        <v>33.840000000000003</v>
      </c>
      <c r="P12" s="18">
        <f>[8]Maio!$J$19</f>
        <v>32.04</v>
      </c>
      <c r="Q12" s="18">
        <f>[8]Maio!$J$20</f>
        <v>25.56</v>
      </c>
      <c r="R12" s="18">
        <f>[8]Maio!$J$21</f>
        <v>26.64</v>
      </c>
      <c r="S12" s="18">
        <f>[8]Maio!$J$22</f>
        <v>30.240000000000002</v>
      </c>
      <c r="T12" s="18">
        <f>[8]Maio!$J$23</f>
        <v>37.440000000000005</v>
      </c>
      <c r="U12" s="18">
        <f>[8]Maio!$J$24</f>
        <v>25.2</v>
      </c>
      <c r="V12" s="18">
        <f>[8]Maio!$J$25</f>
        <v>21.240000000000002</v>
      </c>
      <c r="W12" s="18">
        <f>[8]Maio!$J$26</f>
        <v>18.720000000000002</v>
      </c>
      <c r="X12" s="18">
        <f>[8]Maio!$J$27</f>
        <v>22.32</v>
      </c>
      <c r="Y12" s="18">
        <f>[8]Maio!$J$28</f>
        <v>23.040000000000003</v>
      </c>
      <c r="Z12" s="18">
        <f>[8]Maio!$J$29</f>
        <v>26.28</v>
      </c>
      <c r="AA12" s="18">
        <f>[8]Maio!$J$30</f>
        <v>32.76</v>
      </c>
      <c r="AB12" s="18">
        <f>[8]Maio!$J$31</f>
        <v>38.159999999999997</v>
      </c>
      <c r="AC12" s="18">
        <f>[8]Maio!$J$32</f>
        <v>58.680000000000007</v>
      </c>
      <c r="AD12" s="18">
        <f>[8]Maio!$J$33</f>
        <v>61.560000000000009</v>
      </c>
      <c r="AE12" s="18">
        <f>[8]Maio!$J$34</f>
        <v>38.519999999999996</v>
      </c>
      <c r="AF12" s="18">
        <f>[8]Maio!$J$35</f>
        <v>33.840000000000003</v>
      </c>
      <c r="AG12" s="47">
        <f t="shared" si="1"/>
        <v>61.560000000000009</v>
      </c>
      <c r="AH12" s="2"/>
    </row>
    <row r="13" spans="1:34" ht="17.100000000000001" customHeight="1" x14ac:dyDescent="0.2">
      <c r="A13" s="16" t="s">
        <v>5</v>
      </c>
      <c r="B13" s="18">
        <f>[9]Maio!$J$5</f>
        <v>23.400000000000002</v>
      </c>
      <c r="C13" s="18">
        <f>[9]Maio!$J$6</f>
        <v>33.119999999999997</v>
      </c>
      <c r="D13" s="18">
        <f>[9]Maio!$J$7</f>
        <v>35.64</v>
      </c>
      <c r="E13" s="18">
        <f>[9]Maio!$J$8</f>
        <v>23.040000000000003</v>
      </c>
      <c r="F13" s="18">
        <f>[9]Maio!$J$9</f>
        <v>46.080000000000005</v>
      </c>
      <c r="G13" s="18">
        <f>[9]Maio!$J$10</f>
        <v>29.52</v>
      </c>
      <c r="H13" s="18">
        <f>[9]Maio!$J$11</f>
        <v>25.92</v>
      </c>
      <c r="I13" s="18">
        <f>[9]Maio!$J$12</f>
        <v>32.04</v>
      </c>
      <c r="J13" s="18">
        <f>[9]Maio!$J$13</f>
        <v>25.56</v>
      </c>
      <c r="K13" s="18">
        <f>[9]Maio!$J$14</f>
        <v>30.6</v>
      </c>
      <c r="L13" s="18">
        <f>[9]Maio!$J$15</f>
        <v>25.92</v>
      </c>
      <c r="M13" s="18">
        <f>[9]Maio!$J$16</f>
        <v>42.12</v>
      </c>
      <c r="N13" s="18">
        <f>[9]Maio!$J$17</f>
        <v>34.92</v>
      </c>
      <c r="O13" s="18">
        <f>[9]Maio!$J$18</f>
        <v>24.48</v>
      </c>
      <c r="P13" s="18">
        <f>[9]Maio!$J$19</f>
        <v>23.400000000000002</v>
      </c>
      <c r="Q13" s="18">
        <f>[9]Maio!$J$20</f>
        <v>42.480000000000004</v>
      </c>
      <c r="R13" s="18">
        <f>[9]Maio!$J$21</f>
        <v>21.240000000000002</v>
      </c>
      <c r="S13" s="18">
        <f>[9]Maio!$J$22</f>
        <v>13.68</v>
      </c>
      <c r="T13" s="18">
        <f>[9]Maio!$J$23</f>
        <v>42.84</v>
      </c>
      <c r="U13" s="18">
        <f>[9]Maio!$J$24</f>
        <v>27</v>
      </c>
      <c r="V13" s="18">
        <f>[9]Maio!$J$25</f>
        <v>27</v>
      </c>
      <c r="W13" s="18">
        <f>[9]Maio!$J$26</f>
        <v>20.88</v>
      </c>
      <c r="X13" s="18">
        <f>[9]Maio!$J$27</f>
        <v>34.92</v>
      </c>
      <c r="Y13" s="18">
        <f>[9]Maio!$J$28</f>
        <v>42.12</v>
      </c>
      <c r="Z13" s="18">
        <f>[9]Maio!$J$29</f>
        <v>21.6</v>
      </c>
      <c r="AA13" s="18">
        <f>[9]Maio!$J$30</f>
        <v>21.240000000000002</v>
      </c>
      <c r="AB13" s="18">
        <f>[9]Maio!$J$31</f>
        <v>29.880000000000003</v>
      </c>
      <c r="AC13" s="18">
        <f>[9]Maio!$J$32</f>
        <v>52.92</v>
      </c>
      <c r="AD13" s="18">
        <f>[9]Maio!$J$33</f>
        <v>63</v>
      </c>
      <c r="AE13" s="18">
        <f>[9]Maio!$J$34</f>
        <v>39.24</v>
      </c>
      <c r="AF13" s="18">
        <f>[9]Maio!$J$35</f>
        <v>25.92</v>
      </c>
      <c r="AG13" s="47">
        <f t="shared" si="1"/>
        <v>63</v>
      </c>
      <c r="AH13" s="2"/>
    </row>
    <row r="14" spans="1:34" ht="17.100000000000001" customHeight="1" x14ac:dyDescent="0.2">
      <c r="A14" s="16" t="s">
        <v>51</v>
      </c>
      <c r="B14" s="18">
        <f>[10]Maio!$J$5</f>
        <v>31.319999999999997</v>
      </c>
      <c r="C14" s="18">
        <f>[10]Maio!$J$6</f>
        <v>32.4</v>
      </c>
      <c r="D14" s="18">
        <f>[10]Maio!$J$7</f>
        <v>28.8</v>
      </c>
      <c r="E14" s="18">
        <f>[10]Maio!$J$8</f>
        <v>23.040000000000003</v>
      </c>
      <c r="F14" s="18">
        <f>[10]Maio!$J$9</f>
        <v>34.92</v>
      </c>
      <c r="G14" s="18">
        <f>[10]Maio!$J$10</f>
        <v>38.519999999999996</v>
      </c>
      <c r="H14" s="18">
        <f>[10]Maio!$J$11</f>
        <v>28.08</v>
      </c>
      <c r="I14" s="18">
        <f>[10]Maio!$J$12</f>
        <v>32.4</v>
      </c>
      <c r="J14" s="18">
        <f>[10]Maio!$J$13</f>
        <v>24.840000000000003</v>
      </c>
      <c r="K14" s="18">
        <f>[10]Maio!$J$14</f>
        <v>26.28</v>
      </c>
      <c r="L14" s="18">
        <f>[10]Maio!$J$15</f>
        <v>26.28</v>
      </c>
      <c r="M14" s="18">
        <f>[10]Maio!$J$16</f>
        <v>36</v>
      </c>
      <c r="N14" s="18">
        <f>[10]Maio!$J$17</f>
        <v>31.680000000000003</v>
      </c>
      <c r="O14" s="18">
        <f>[10]Maio!$J$18</f>
        <v>35.64</v>
      </c>
      <c r="P14" s="18">
        <f>[10]Maio!$J$19</f>
        <v>33.119999999999997</v>
      </c>
      <c r="Q14" s="18">
        <f>[10]Maio!$J$20</f>
        <v>22.32</v>
      </c>
      <c r="R14" s="18">
        <f>[10]Maio!$J$21</f>
        <v>37.800000000000004</v>
      </c>
      <c r="S14" s="18">
        <f>[10]Maio!$J$22</f>
        <v>29.16</v>
      </c>
      <c r="T14" s="18">
        <f>[10]Maio!$J$23</f>
        <v>38.880000000000003</v>
      </c>
      <c r="U14" s="18">
        <f>[10]Maio!$J$24</f>
        <v>34.92</v>
      </c>
      <c r="V14" s="18">
        <f>[10]Maio!$J$25</f>
        <v>27</v>
      </c>
      <c r="W14" s="18">
        <f>[10]Maio!$J$26</f>
        <v>38.159999999999997</v>
      </c>
      <c r="X14" s="18">
        <f>[10]Maio!$J$27</f>
        <v>24.48</v>
      </c>
      <c r="Y14" s="18">
        <f>[10]Maio!$J$28</f>
        <v>25.92</v>
      </c>
      <c r="Z14" s="18">
        <f>[10]Maio!$J$29</f>
        <v>26.64</v>
      </c>
      <c r="AA14" s="18">
        <f>[10]Maio!$J$30</f>
        <v>32.4</v>
      </c>
      <c r="AB14" s="18">
        <f>[10]Maio!$J$31</f>
        <v>34.56</v>
      </c>
      <c r="AC14" s="18">
        <f>[10]Maio!$J$32</f>
        <v>65.52</v>
      </c>
      <c r="AD14" s="18">
        <f>[10]Maio!$J$33</f>
        <v>67.319999999999993</v>
      </c>
      <c r="AE14" s="18">
        <f>[10]Maio!$J$34</f>
        <v>50.76</v>
      </c>
      <c r="AF14" s="18">
        <f>[10]Maio!$J$35</f>
        <v>32.04</v>
      </c>
      <c r="AG14" s="47">
        <f>MAX(B14:AF14)</f>
        <v>67.319999999999993</v>
      </c>
      <c r="AH14" s="2"/>
    </row>
    <row r="15" spans="1:34" ht="17.100000000000001" customHeight="1" x14ac:dyDescent="0.2">
      <c r="A15" s="16" t="s">
        <v>6</v>
      </c>
      <c r="B15" s="18">
        <f>[11]Maio!$J$5</f>
        <v>14.4</v>
      </c>
      <c r="C15" s="18">
        <f>[11]Maio!$J$6</f>
        <v>14.76</v>
      </c>
      <c r="D15" s="18">
        <f>[11]Maio!$J$7</f>
        <v>25.56</v>
      </c>
      <c r="E15" s="18">
        <f>[11]Maio!$J$8</f>
        <v>21.240000000000002</v>
      </c>
      <c r="F15" s="18">
        <f>[11]Maio!$J$9</f>
        <v>37.440000000000005</v>
      </c>
      <c r="G15" s="18">
        <f>[11]Maio!$J$10</f>
        <v>38.519999999999996</v>
      </c>
      <c r="H15" s="18">
        <f>[11]Maio!$J$11</f>
        <v>28.08</v>
      </c>
      <c r="I15" s="18">
        <f>[11]Maio!$J$12</f>
        <v>32.4</v>
      </c>
      <c r="J15" s="18">
        <f>[11]Maio!$J$13</f>
        <v>24.840000000000003</v>
      </c>
      <c r="K15" s="18">
        <f>[11]Maio!$J$14</f>
        <v>26.28</v>
      </c>
      <c r="L15" s="18">
        <f>[11]Maio!$J$15</f>
        <v>26.28</v>
      </c>
      <c r="M15" s="18">
        <f>[11]Maio!$J$16</f>
        <v>36</v>
      </c>
      <c r="N15" s="18">
        <f>[11]Maio!$J$17</f>
        <v>28.08</v>
      </c>
      <c r="O15" s="18">
        <f>[11]Maio!$J$18</f>
        <v>27.720000000000002</v>
      </c>
      <c r="P15" s="18">
        <f>[11]Maio!$J$19</f>
        <v>18</v>
      </c>
      <c r="Q15" s="18">
        <f>[11]Maio!$J$20</f>
        <v>40.32</v>
      </c>
      <c r="R15" s="18">
        <f>[11]Maio!$J$21</f>
        <v>32.04</v>
      </c>
      <c r="S15" s="18">
        <f>[11]Maio!$J$22</f>
        <v>20.16</v>
      </c>
      <c r="T15" s="18">
        <f>[11]Maio!$J$23</f>
        <v>26.64</v>
      </c>
      <c r="U15" s="18">
        <f>[11]Maio!$J$24</f>
        <v>0</v>
      </c>
      <c r="V15" s="18">
        <f>[11]Maio!$J$25</f>
        <v>16.559999999999999</v>
      </c>
      <c r="W15" s="18">
        <f>[11]Maio!$J$26</f>
        <v>21.6</v>
      </c>
      <c r="X15" s="18">
        <f>[11]Maio!$J$27</f>
        <v>27</v>
      </c>
      <c r="Y15" s="18">
        <f>[11]Maio!$J$28</f>
        <v>26.28</v>
      </c>
      <c r="Z15" s="18">
        <f>[11]Maio!$J$29</f>
        <v>29.880000000000003</v>
      </c>
      <c r="AA15" s="18">
        <f>[11]Maio!$J$30</f>
        <v>19.079999999999998</v>
      </c>
      <c r="AB15" s="18">
        <f>[11]Maio!$J$31</f>
        <v>30.240000000000002</v>
      </c>
      <c r="AC15" s="18">
        <f>[11]Maio!$J$32</f>
        <v>52.56</v>
      </c>
      <c r="AD15" s="18">
        <f>[11]Maio!$J$33</f>
        <v>51.12</v>
      </c>
      <c r="AE15" s="18">
        <f>[11]Maio!$J$34</f>
        <v>28.44</v>
      </c>
      <c r="AF15" s="18">
        <f>[11]Maio!$J$35</f>
        <v>23.759999999999998</v>
      </c>
      <c r="AG15" s="47">
        <f t="shared" si="1"/>
        <v>52.56</v>
      </c>
      <c r="AH15" s="2"/>
    </row>
    <row r="16" spans="1:34" ht="17.100000000000001" customHeight="1" x14ac:dyDescent="0.2">
      <c r="A16" s="16" t="s">
        <v>7</v>
      </c>
      <c r="B16" s="18">
        <f>[12]Maio!$J$5</f>
        <v>30.240000000000002</v>
      </c>
      <c r="C16" s="18">
        <f>[12]Maio!$J$6</f>
        <v>30.6</v>
      </c>
      <c r="D16" s="18">
        <f>[12]Maio!$J$7</f>
        <v>30.96</v>
      </c>
      <c r="E16" s="18">
        <f>[12]Maio!$J$8</f>
        <v>27.720000000000002</v>
      </c>
      <c r="F16" s="18">
        <f>[12]Maio!$J$9</f>
        <v>40.32</v>
      </c>
      <c r="G16" s="18">
        <f>[12]Maio!$J$10</f>
        <v>25.92</v>
      </c>
      <c r="H16" s="18">
        <f>[12]Maio!$J$11</f>
        <v>30.6</v>
      </c>
      <c r="I16" s="18">
        <f>[12]Maio!$J$12</f>
        <v>23.400000000000002</v>
      </c>
      <c r="J16" s="18">
        <f>[12]Maio!$J$13</f>
        <v>26.64</v>
      </c>
      <c r="K16" s="18">
        <f>[12]Maio!$J$14</f>
        <v>27</v>
      </c>
      <c r="L16" s="18">
        <f>[12]Maio!$J$15</f>
        <v>20.88</v>
      </c>
      <c r="M16" s="18">
        <f>[12]Maio!$J$16</f>
        <v>33.480000000000004</v>
      </c>
      <c r="N16" s="18">
        <f>[12]Maio!$J$17</f>
        <v>37.800000000000004</v>
      </c>
      <c r="O16" s="18">
        <f>[12]Maio!$J$18</f>
        <v>34.92</v>
      </c>
      <c r="P16" s="18">
        <f>[12]Maio!$J$19</f>
        <v>34.200000000000003</v>
      </c>
      <c r="Q16" s="18">
        <f>[12]Maio!$J$20</f>
        <v>36</v>
      </c>
      <c r="R16" s="18">
        <f>[12]Maio!$J$21</f>
        <v>28.8</v>
      </c>
      <c r="S16" s="18">
        <f>[12]Maio!$J$22</f>
        <v>30.6</v>
      </c>
      <c r="T16" s="18">
        <f>[12]Maio!$J$23</f>
        <v>23.759999999999998</v>
      </c>
      <c r="U16" s="18">
        <f>[12]Maio!$J$24</f>
        <v>17.64</v>
      </c>
      <c r="V16" s="18">
        <f>[12]Maio!$J$25</f>
        <v>19.8</v>
      </c>
      <c r="W16" s="18">
        <f>[12]Maio!$J$26</f>
        <v>19.079999999999998</v>
      </c>
      <c r="X16" s="18">
        <f>[12]Maio!$J$27</f>
        <v>21.6</v>
      </c>
      <c r="Y16" s="18">
        <f>[12]Maio!$J$28</f>
        <v>24.48</v>
      </c>
      <c r="Z16" s="18">
        <f>[12]Maio!$J$29</f>
        <v>21.96</v>
      </c>
      <c r="AA16" s="18">
        <f>[12]Maio!$J$30</f>
        <v>38.159999999999997</v>
      </c>
      <c r="AB16" s="18">
        <f>[12]Maio!$J$31</f>
        <v>34.200000000000003</v>
      </c>
      <c r="AC16" s="18">
        <f>[12]Maio!$J$32</f>
        <v>60.839999999999996</v>
      </c>
      <c r="AD16" s="18">
        <f>[12]Maio!$J$33</f>
        <v>54.72</v>
      </c>
      <c r="AE16" s="18">
        <f>[12]Maio!$J$34</f>
        <v>42.84</v>
      </c>
      <c r="AF16" s="18">
        <f>[12]Maio!$J$35</f>
        <v>32.4</v>
      </c>
      <c r="AG16" s="47">
        <f t="shared" si="1"/>
        <v>60.839999999999996</v>
      </c>
      <c r="AH16" s="2"/>
    </row>
    <row r="17" spans="1:34" ht="17.100000000000001" customHeight="1" x14ac:dyDescent="0.2">
      <c r="A17" s="16" t="s">
        <v>8</v>
      </c>
      <c r="B17" s="18">
        <f>[13]Maio!$J$5</f>
        <v>28.44</v>
      </c>
      <c r="C17" s="18">
        <f>[13]Maio!$J$6</f>
        <v>32.76</v>
      </c>
      <c r="D17" s="18">
        <f>[13]Maio!$J$7</f>
        <v>39.24</v>
      </c>
      <c r="E17" s="18">
        <f>[13]Maio!$J$8</f>
        <v>48.96</v>
      </c>
      <c r="F17" s="18">
        <f>[13]Maio!$J$9</f>
        <v>48.24</v>
      </c>
      <c r="G17" s="18">
        <f>[13]Maio!$J$10</f>
        <v>25.2</v>
      </c>
      <c r="H17" s="18">
        <f>[13]Maio!$J$11</f>
        <v>30.240000000000002</v>
      </c>
      <c r="I17" s="18">
        <f>[13]Maio!$J$12</f>
        <v>27.720000000000002</v>
      </c>
      <c r="J17" s="18">
        <f>[13]Maio!$J$13</f>
        <v>24.840000000000003</v>
      </c>
      <c r="K17" s="18">
        <f>[13]Maio!$J$14</f>
        <v>28.44</v>
      </c>
      <c r="L17" s="18">
        <f>[13]Maio!$J$15</f>
        <v>24.48</v>
      </c>
      <c r="M17" s="18">
        <f>[13]Maio!$J$16</f>
        <v>29.16</v>
      </c>
      <c r="N17" s="18">
        <f>[13]Maio!$J$17</f>
        <v>44.64</v>
      </c>
      <c r="O17" s="18">
        <f>[13]Maio!$J$18</f>
        <v>30.96</v>
      </c>
      <c r="P17" s="18">
        <f>[13]Maio!$J$19</f>
        <v>36.36</v>
      </c>
      <c r="Q17" s="18">
        <f>[13]Maio!$J$20</f>
        <v>52.2</v>
      </c>
      <c r="R17" s="18">
        <f>[13]Maio!$J$21</f>
        <v>25.2</v>
      </c>
      <c r="S17" s="18">
        <f>[13]Maio!$J$22</f>
        <v>30.6</v>
      </c>
      <c r="T17" s="18">
        <f>[13]Maio!$J$23</f>
        <v>24.48</v>
      </c>
      <c r="U17" s="18">
        <f>[13]Maio!$J$24</f>
        <v>16.559999999999999</v>
      </c>
      <c r="V17" s="18">
        <f>[13]Maio!$J$25</f>
        <v>20.88</v>
      </c>
      <c r="W17" s="18">
        <f>[13]Maio!$J$26</f>
        <v>37.800000000000004</v>
      </c>
      <c r="X17" s="18">
        <f>[13]Maio!$J$27</f>
        <v>25.92</v>
      </c>
      <c r="Y17" s="18">
        <f>[13]Maio!$J$28</f>
        <v>20.52</v>
      </c>
      <c r="Z17" s="18">
        <f>[13]Maio!$J$29</f>
        <v>23.400000000000002</v>
      </c>
      <c r="AA17" s="18">
        <f>[13]Maio!$J$30</f>
        <v>37.080000000000005</v>
      </c>
      <c r="AB17" s="18">
        <f>[13]Maio!$J$31</f>
        <v>20.88</v>
      </c>
      <c r="AC17" s="18">
        <f>[13]Maio!$J$32</f>
        <v>39.96</v>
      </c>
      <c r="AD17" s="18">
        <f>[13]Maio!$J$33</f>
        <v>42.480000000000004</v>
      </c>
      <c r="AE17" s="18">
        <f>[13]Maio!$J$34</f>
        <v>39.6</v>
      </c>
      <c r="AF17" s="18">
        <f>[13]Maio!$J$35</f>
        <v>36</v>
      </c>
      <c r="AG17" s="47">
        <f t="shared" si="1"/>
        <v>52.2</v>
      </c>
      <c r="AH17" s="2"/>
    </row>
    <row r="18" spans="1:34" ht="17.100000000000001" customHeight="1" x14ac:dyDescent="0.2">
      <c r="A18" s="16" t="s">
        <v>9</v>
      </c>
      <c r="B18" s="18">
        <f>[14]Maio!$J$5</f>
        <v>26.64</v>
      </c>
      <c r="C18" s="18">
        <f>[14]Maio!$J$6</f>
        <v>30.240000000000002</v>
      </c>
      <c r="D18" s="18">
        <f>[14]Maio!$J$7</f>
        <v>40.680000000000007</v>
      </c>
      <c r="E18" s="18">
        <f>[14]Maio!$J$8</f>
        <v>34.92</v>
      </c>
      <c r="F18" s="18">
        <f>[14]Maio!$J$9</f>
        <v>47.16</v>
      </c>
      <c r="G18" s="18">
        <f>[14]Maio!$J$10</f>
        <v>33.119999999999997</v>
      </c>
      <c r="H18" s="18">
        <f>[14]Maio!$J$11</f>
        <v>36</v>
      </c>
      <c r="I18" s="18">
        <f>[14]Maio!$J$12</f>
        <v>22.32</v>
      </c>
      <c r="J18" s="18">
        <f>[14]Maio!$J$13</f>
        <v>23.040000000000003</v>
      </c>
      <c r="K18" s="18">
        <f>[14]Maio!$J$14</f>
        <v>27</v>
      </c>
      <c r="L18" s="18">
        <f>[14]Maio!$J$15</f>
        <v>22.68</v>
      </c>
      <c r="M18" s="18">
        <f>[14]Maio!$J$16</f>
        <v>41.76</v>
      </c>
      <c r="N18" s="18">
        <f>[14]Maio!$J$17</f>
        <v>53.28</v>
      </c>
      <c r="O18" s="18">
        <f>[14]Maio!$J$18</f>
        <v>36</v>
      </c>
      <c r="P18" s="18">
        <f>[14]Maio!$J$19</f>
        <v>33.480000000000004</v>
      </c>
      <c r="Q18" s="18">
        <f>[14]Maio!$J$20</f>
        <v>32.76</v>
      </c>
      <c r="R18" s="18">
        <f>[14]Maio!$J$21</f>
        <v>29.880000000000003</v>
      </c>
      <c r="S18" s="18">
        <f>[14]Maio!$J$22</f>
        <v>28.08</v>
      </c>
      <c r="T18" s="18">
        <f>[14]Maio!$J$23</f>
        <v>23.400000000000002</v>
      </c>
      <c r="U18" s="18">
        <f>[14]Maio!$J$24</f>
        <v>21.96</v>
      </c>
      <c r="V18" s="18">
        <f>[14]Maio!$J$25</f>
        <v>23.400000000000002</v>
      </c>
      <c r="W18" s="18">
        <f>[14]Maio!$J$26</f>
        <v>30.240000000000002</v>
      </c>
      <c r="X18" s="18">
        <f>[14]Maio!$J$27</f>
        <v>25.56</v>
      </c>
      <c r="Y18" s="18">
        <f>[14]Maio!$J$28</f>
        <v>24.12</v>
      </c>
      <c r="Z18" s="18">
        <f>[14]Maio!$J$29</f>
        <v>23.040000000000003</v>
      </c>
      <c r="AA18" s="18">
        <f>[14]Maio!$J$30</f>
        <v>33.840000000000003</v>
      </c>
      <c r="AB18" s="18">
        <f>[14]Maio!$J$31</f>
        <v>32.4</v>
      </c>
      <c r="AC18" s="18">
        <f>[14]Maio!$J$32</f>
        <v>60.480000000000004</v>
      </c>
      <c r="AD18" s="18">
        <f>[14]Maio!$J$33</f>
        <v>63.360000000000007</v>
      </c>
      <c r="AE18" s="18">
        <f>[14]Maio!$J$34</f>
        <v>39.96</v>
      </c>
      <c r="AF18" s="18">
        <f>[14]Maio!$J$35</f>
        <v>32.04</v>
      </c>
      <c r="AG18" s="47">
        <f t="shared" ref="AG18:AG25" si="2">MAX(B18:AF18)</f>
        <v>63.360000000000007</v>
      </c>
      <c r="AH18" s="2"/>
    </row>
    <row r="19" spans="1:34" ht="17.100000000000001" customHeight="1" x14ac:dyDescent="0.2">
      <c r="A19" s="16" t="s">
        <v>50</v>
      </c>
      <c r="B19" s="18">
        <f>[15]Maio!$J$5</f>
        <v>28.08</v>
      </c>
      <c r="C19" s="18">
        <f>[15]Maio!$J$6</f>
        <v>33.840000000000003</v>
      </c>
      <c r="D19" s="18">
        <f>[15]Maio!$J$7</f>
        <v>40.32</v>
      </c>
      <c r="E19" s="18">
        <f>[15]Maio!$J$8</f>
        <v>29.880000000000003</v>
      </c>
      <c r="F19" s="18">
        <f>[15]Maio!$J$9</f>
        <v>27</v>
      </c>
      <c r="G19" s="18">
        <f>[15]Maio!$J$10</f>
        <v>21.96</v>
      </c>
      <c r="H19" s="18">
        <f>[15]Maio!$J$11</f>
        <v>24.840000000000003</v>
      </c>
      <c r="I19" s="18">
        <f>[15]Maio!$J$12</f>
        <v>19.440000000000001</v>
      </c>
      <c r="J19" s="18">
        <f>[15]Maio!$J$13</f>
        <v>20.16</v>
      </c>
      <c r="K19" s="18">
        <f>[15]Maio!$J$14</f>
        <v>22.68</v>
      </c>
      <c r="L19" s="18">
        <f>[15]Maio!$J$15</f>
        <v>24.840000000000003</v>
      </c>
      <c r="M19" s="18">
        <f>[15]Maio!$J$16</f>
        <v>28.44</v>
      </c>
      <c r="N19" s="18">
        <f>[15]Maio!$J$17</f>
        <v>33.840000000000003</v>
      </c>
      <c r="O19" s="18">
        <f>[15]Maio!$J$18</f>
        <v>31.319999999999997</v>
      </c>
      <c r="P19" s="18">
        <f>[15]Maio!$J$19</f>
        <v>30.6</v>
      </c>
      <c r="Q19" s="18">
        <f>[15]Maio!$J$20</f>
        <v>29.880000000000003</v>
      </c>
      <c r="R19" s="18">
        <f>[15]Maio!$J$21</f>
        <v>21.96</v>
      </c>
      <c r="S19" s="18">
        <f>[15]Maio!$J$22</f>
        <v>16.920000000000002</v>
      </c>
      <c r="T19" s="18">
        <f>[15]Maio!$J$23</f>
        <v>17.28</v>
      </c>
      <c r="U19" s="18">
        <f>[15]Maio!$J$24</f>
        <v>24.840000000000003</v>
      </c>
      <c r="V19" s="18">
        <f>[15]Maio!$J$25</f>
        <v>23.400000000000002</v>
      </c>
      <c r="W19" s="18">
        <f>[15]Maio!$J$26</f>
        <v>18.720000000000002</v>
      </c>
      <c r="X19" s="18">
        <f>[15]Maio!$J$27</f>
        <v>21.96</v>
      </c>
      <c r="Y19" s="18">
        <f>[15]Maio!$J$28</f>
        <v>22.68</v>
      </c>
      <c r="Z19" s="18">
        <f>[15]Maio!$J$29</f>
        <v>19.440000000000001</v>
      </c>
      <c r="AA19" s="18">
        <f>[15]Maio!$J$30</f>
        <v>30.96</v>
      </c>
      <c r="AB19" s="18">
        <f>[15]Maio!$J$31</f>
        <v>30.96</v>
      </c>
      <c r="AC19" s="18">
        <f>[15]Maio!$J$32</f>
        <v>59.04</v>
      </c>
      <c r="AD19" s="18">
        <f>[15]Maio!$J$33</f>
        <v>47.519999999999996</v>
      </c>
      <c r="AE19" s="18">
        <f>[15]Maio!$J$34</f>
        <v>29.16</v>
      </c>
      <c r="AF19" s="18">
        <f>[15]Maio!$J$35</f>
        <v>33.119999999999997</v>
      </c>
      <c r="AG19" s="47">
        <f t="shared" si="2"/>
        <v>59.04</v>
      </c>
      <c r="AH19" s="2"/>
    </row>
    <row r="20" spans="1:34" ht="17.100000000000001" customHeight="1" x14ac:dyDescent="0.2">
      <c r="A20" s="16" t="s">
        <v>10</v>
      </c>
      <c r="B20" s="18">
        <f>[16]Maio!$J$5</f>
        <v>27</v>
      </c>
      <c r="C20" s="18">
        <f>[16]Maio!$J$6</f>
        <v>32.76</v>
      </c>
      <c r="D20" s="18">
        <f>[16]Maio!$J$7</f>
        <v>32.76</v>
      </c>
      <c r="E20" s="18">
        <f>[16]Maio!$J$8</f>
        <v>41.4</v>
      </c>
      <c r="F20" s="18">
        <f>[16]Maio!$J$9</f>
        <v>37.080000000000005</v>
      </c>
      <c r="G20" s="18">
        <f>[16]Maio!$J$10</f>
        <v>20.16</v>
      </c>
      <c r="H20" s="18">
        <f>[16]Maio!$J$11</f>
        <v>28.8</v>
      </c>
      <c r="I20" s="18">
        <f>[16]Maio!$J$12</f>
        <v>19.8</v>
      </c>
      <c r="J20" s="18">
        <f>[16]Maio!$J$13</f>
        <v>24.48</v>
      </c>
      <c r="K20" s="18">
        <f>[16]Maio!$J$14</f>
        <v>25.92</v>
      </c>
      <c r="L20" s="18">
        <f>[16]Maio!$J$15</f>
        <v>20.16</v>
      </c>
      <c r="M20" s="18">
        <f>[16]Maio!$J$16</f>
        <v>30.6</v>
      </c>
      <c r="N20" s="18">
        <f>[16]Maio!$J$17</f>
        <v>33.119999999999997</v>
      </c>
      <c r="O20" s="18">
        <f>[16]Maio!$J$18</f>
        <v>45</v>
      </c>
      <c r="P20" s="18">
        <f>[16]Maio!$J$19</f>
        <v>35.64</v>
      </c>
      <c r="Q20" s="18">
        <f>[16]Maio!$J$20</f>
        <v>48.24</v>
      </c>
      <c r="R20" s="18">
        <f>[16]Maio!$J$21</f>
        <v>19.8</v>
      </c>
      <c r="S20" s="18">
        <f>[16]Maio!$J$22</f>
        <v>27</v>
      </c>
      <c r="T20" s="18">
        <f>[16]Maio!$J$23</f>
        <v>22.32</v>
      </c>
      <c r="U20" s="18">
        <f>[16]Maio!$J$24</f>
        <v>11.16</v>
      </c>
      <c r="V20" s="18">
        <f>[16]Maio!$J$25</f>
        <v>14.76</v>
      </c>
      <c r="W20" s="18">
        <f>[16]Maio!$J$26</f>
        <v>12.96</v>
      </c>
      <c r="X20" s="18">
        <f>[16]Maio!$J$27</f>
        <v>18.36</v>
      </c>
      <c r="Y20" s="18">
        <f>[16]Maio!$J$28</f>
        <v>27</v>
      </c>
      <c r="Z20" s="18">
        <f>[16]Maio!$J$29</f>
        <v>19.440000000000001</v>
      </c>
      <c r="AA20" s="18">
        <f>[16]Maio!$J$30</f>
        <v>39.24</v>
      </c>
      <c r="AB20" s="18">
        <f>[16]Maio!$J$31</f>
        <v>25.2</v>
      </c>
      <c r="AC20" s="18">
        <f>[16]Maio!$J$32</f>
        <v>46.080000000000005</v>
      </c>
      <c r="AD20" s="18">
        <f>[16]Maio!$J$33</f>
        <v>45</v>
      </c>
      <c r="AE20" s="18">
        <f>[16]Maio!$J$34</f>
        <v>34.56</v>
      </c>
      <c r="AF20" s="18">
        <f>[16]Maio!$J$35</f>
        <v>29.880000000000003</v>
      </c>
      <c r="AG20" s="47">
        <f t="shared" si="2"/>
        <v>48.24</v>
      </c>
      <c r="AH20" s="2"/>
    </row>
    <row r="21" spans="1:34" ht="17.100000000000001" customHeight="1" x14ac:dyDescent="0.2">
      <c r="A21" s="16" t="s">
        <v>11</v>
      </c>
      <c r="B21" s="18">
        <f>[17]Maio!$J$5</f>
        <v>16.920000000000002</v>
      </c>
      <c r="C21" s="18">
        <f>[17]Maio!$J$6</f>
        <v>23.040000000000003</v>
      </c>
      <c r="D21" s="18">
        <f>[17]Maio!$J$7</f>
        <v>32.4</v>
      </c>
      <c r="E21" s="18">
        <f>[17]Maio!$J$8</f>
        <v>27.36</v>
      </c>
      <c r="F21" s="18">
        <f>[17]Maio!$J$9</f>
        <v>32.04</v>
      </c>
      <c r="G21" s="18">
        <f>[17]Maio!$J$10</f>
        <v>25.56</v>
      </c>
      <c r="H21" s="18">
        <f>[17]Maio!$J$11</f>
        <v>24.840000000000003</v>
      </c>
      <c r="I21" s="18">
        <f>[17]Maio!$J$12</f>
        <v>22.32</v>
      </c>
      <c r="J21" s="18">
        <f>[17]Maio!$J$13</f>
        <v>19.8</v>
      </c>
      <c r="K21" s="18">
        <f>[17]Maio!$J$14</f>
        <v>20.88</v>
      </c>
      <c r="L21" s="18">
        <f>[17]Maio!$J$15</f>
        <v>12.6</v>
      </c>
      <c r="M21" s="18">
        <f>[17]Maio!$J$16</f>
        <v>28.44</v>
      </c>
      <c r="N21" s="18">
        <f>[17]Maio!$J$17</f>
        <v>27.36</v>
      </c>
      <c r="O21" s="18">
        <f>[17]Maio!$J$18</f>
        <v>27.720000000000002</v>
      </c>
      <c r="P21" s="18">
        <f>[17]Maio!$J$19</f>
        <v>34.200000000000003</v>
      </c>
      <c r="Q21" s="18">
        <f>[17]Maio!$J$20</f>
        <v>26.28</v>
      </c>
      <c r="R21" s="18">
        <f>[17]Maio!$J$21</f>
        <v>22.68</v>
      </c>
      <c r="S21" s="18">
        <f>[17]Maio!$J$22</f>
        <v>27.36</v>
      </c>
      <c r="T21" s="18">
        <f>[17]Maio!$J$23</f>
        <v>19.079999999999998</v>
      </c>
      <c r="U21" s="18">
        <f>[17]Maio!$J$24</f>
        <v>15.120000000000001</v>
      </c>
      <c r="V21" s="18">
        <f>[17]Maio!$J$25</f>
        <v>17.28</v>
      </c>
      <c r="W21" s="18">
        <f>[17]Maio!$J$26</f>
        <v>14.4</v>
      </c>
      <c r="X21" s="18">
        <f>[17]Maio!$J$27</f>
        <v>21.240000000000002</v>
      </c>
      <c r="Y21" s="18">
        <f>[17]Maio!$J$28</f>
        <v>20.52</v>
      </c>
      <c r="Z21" s="18">
        <f>[17]Maio!$J$29</f>
        <v>26.64</v>
      </c>
      <c r="AA21" s="18">
        <f>[17]Maio!$J$30</f>
        <v>24.48</v>
      </c>
      <c r="AB21" s="18">
        <f>[17]Maio!$J$31</f>
        <v>40.32</v>
      </c>
      <c r="AC21" s="18">
        <f>[17]Maio!$J$32</f>
        <v>48.96</v>
      </c>
      <c r="AD21" s="18">
        <f>[17]Maio!$J$33</f>
        <v>57.960000000000008</v>
      </c>
      <c r="AE21" s="18">
        <f>[17]Maio!$J$34</f>
        <v>48.6</v>
      </c>
      <c r="AF21" s="18">
        <f>[17]Maio!$J$35</f>
        <v>21.240000000000002</v>
      </c>
      <c r="AG21" s="47">
        <f t="shared" si="2"/>
        <v>57.960000000000008</v>
      </c>
      <c r="AH21" s="2"/>
    </row>
    <row r="22" spans="1:34" ht="17.100000000000001" customHeight="1" x14ac:dyDescent="0.2">
      <c r="A22" s="16" t="s">
        <v>12</v>
      </c>
      <c r="B22" s="18">
        <f>[18]Maio!$J$5</f>
        <v>22.32</v>
      </c>
      <c r="C22" s="18">
        <f>[18]Maio!$J$6</f>
        <v>28.8</v>
      </c>
      <c r="D22" s="18">
        <f>[18]Maio!$J$7</f>
        <v>30.96</v>
      </c>
      <c r="E22" s="18">
        <f>[18]Maio!$J$8</f>
        <v>26.64</v>
      </c>
      <c r="F22" s="18">
        <f>[18]Maio!$J$9</f>
        <v>36</v>
      </c>
      <c r="G22" s="18">
        <f>[18]Maio!$J$10</f>
        <v>28.44</v>
      </c>
      <c r="H22" s="18">
        <f>[18]Maio!$J$11</f>
        <v>24.48</v>
      </c>
      <c r="I22" s="18">
        <f>[18]Maio!$J$12</f>
        <v>25.56</v>
      </c>
      <c r="J22" s="18">
        <f>[18]Maio!$J$13</f>
        <v>15.120000000000001</v>
      </c>
      <c r="K22" s="18">
        <f>[18]Maio!$J$14</f>
        <v>14.04</v>
      </c>
      <c r="L22" s="18">
        <f>[18]Maio!$J$15</f>
        <v>18.720000000000002</v>
      </c>
      <c r="M22" s="18">
        <f>[18]Maio!$J$16</f>
        <v>22.32</v>
      </c>
      <c r="N22" s="18">
        <f>[18]Maio!$J$17</f>
        <v>27.720000000000002</v>
      </c>
      <c r="O22" s="18">
        <f>[18]Maio!$J$18</f>
        <v>24.12</v>
      </c>
      <c r="P22" s="18">
        <f>[18]Maio!$J$19</f>
        <v>28.08</v>
      </c>
      <c r="Q22" s="18">
        <f>[18]Maio!$J$20</f>
        <v>24.48</v>
      </c>
      <c r="R22" s="18">
        <f>[18]Maio!$J$21</f>
        <v>24.12</v>
      </c>
      <c r="S22" s="18">
        <f>[18]Maio!$J$22</f>
        <v>14.04</v>
      </c>
      <c r="T22" s="18">
        <f>[18]Maio!$J$23</f>
        <v>11.520000000000001</v>
      </c>
      <c r="U22" s="18">
        <f>[18]Maio!$J$24</f>
        <v>15.840000000000002</v>
      </c>
      <c r="V22" s="18">
        <f>[18]Maio!$J$25</f>
        <v>14.04</v>
      </c>
      <c r="W22" s="18">
        <f>[18]Maio!$J$26</f>
        <v>15.840000000000002</v>
      </c>
      <c r="X22" s="18">
        <f>[18]Maio!$J$27</f>
        <v>20.52</v>
      </c>
      <c r="Y22" s="18">
        <f>[18]Maio!$J$28</f>
        <v>15.840000000000002</v>
      </c>
      <c r="Z22" s="18">
        <f>[18]Maio!$J$29</f>
        <v>18.720000000000002</v>
      </c>
      <c r="AA22" s="18">
        <f>[18]Maio!$J$30</f>
        <v>24.48</v>
      </c>
      <c r="AB22" s="18">
        <f>[18]Maio!$J$31</f>
        <v>26.64</v>
      </c>
      <c r="AC22" s="18">
        <f>[18]Maio!$J$32</f>
        <v>53.28</v>
      </c>
      <c r="AD22" s="18">
        <f>[18]Maio!$J$33</f>
        <v>48.24</v>
      </c>
      <c r="AE22" s="18">
        <f>[18]Maio!$J$34</f>
        <v>39.6</v>
      </c>
      <c r="AF22" s="18">
        <f>[18]Maio!$J$35</f>
        <v>21.96</v>
      </c>
      <c r="AG22" s="47">
        <f t="shared" si="2"/>
        <v>53.28</v>
      </c>
      <c r="AH22" s="2"/>
    </row>
    <row r="23" spans="1:34" ht="17.100000000000001" customHeight="1" x14ac:dyDescent="0.2">
      <c r="A23" s="16" t="s">
        <v>13</v>
      </c>
      <c r="B23" s="18">
        <f>[19]Maio!$J$5</f>
        <v>32.76</v>
      </c>
      <c r="C23" s="18">
        <f>[19]Maio!$J$6</f>
        <v>33.840000000000003</v>
      </c>
      <c r="D23" s="18">
        <f>[19]Maio!$J$7</f>
        <v>41.4</v>
      </c>
      <c r="E23" s="18">
        <f>[19]Maio!$J$8</f>
        <v>31.680000000000003</v>
      </c>
      <c r="F23" s="18">
        <f>[19]Maio!$J$9</f>
        <v>35.28</v>
      </c>
      <c r="G23" s="18">
        <f>[19]Maio!$J$10</f>
        <v>25.56</v>
      </c>
      <c r="H23" s="18">
        <f>[19]Maio!$J$11</f>
        <v>32.4</v>
      </c>
      <c r="I23" s="18">
        <f>[19]Maio!$J$12</f>
        <v>23.759999999999998</v>
      </c>
      <c r="J23" s="18">
        <f>[19]Maio!$J$13</f>
        <v>20.52</v>
      </c>
      <c r="K23" s="18">
        <f>[19]Maio!$J$14</f>
        <v>27</v>
      </c>
      <c r="L23" s="18">
        <f>[19]Maio!$J$15</f>
        <v>35.28</v>
      </c>
      <c r="M23" s="18">
        <f>[19]Maio!$J$16</f>
        <v>33.840000000000003</v>
      </c>
      <c r="N23" s="18">
        <f>[19]Maio!$J$17</f>
        <v>35.64</v>
      </c>
      <c r="O23" s="18">
        <f>[19]Maio!$J$18</f>
        <v>31.680000000000003</v>
      </c>
      <c r="P23" s="18">
        <f>[19]Maio!$J$19</f>
        <v>30.240000000000002</v>
      </c>
      <c r="Q23" s="18">
        <f>[19]Maio!$J$20</f>
        <v>42.12</v>
      </c>
      <c r="R23" s="18">
        <f>[19]Maio!$J$21</f>
        <v>32.76</v>
      </c>
      <c r="S23" s="18">
        <f>[19]Maio!$J$22</f>
        <v>18</v>
      </c>
      <c r="T23" s="18">
        <f>[19]Maio!$J$23</f>
        <v>18.36</v>
      </c>
      <c r="U23" s="18">
        <f>[19]Maio!$J$24</f>
        <v>27</v>
      </c>
      <c r="V23" s="18">
        <f>[19]Maio!$J$25</f>
        <v>21.240000000000002</v>
      </c>
      <c r="W23" s="18">
        <f>[19]Maio!$J$26</f>
        <v>18</v>
      </c>
      <c r="X23" s="18">
        <f>[19]Maio!$J$27</f>
        <v>22.32</v>
      </c>
      <c r="Y23" s="18">
        <f>[19]Maio!$J$28</f>
        <v>30.240000000000002</v>
      </c>
      <c r="Z23" s="18">
        <f>[19]Maio!$J$29</f>
        <v>21.96</v>
      </c>
      <c r="AA23" s="18">
        <f>[19]Maio!$J$30</f>
        <v>29.16</v>
      </c>
      <c r="AB23" s="18">
        <f>[19]Maio!$J$31</f>
        <v>35.64</v>
      </c>
      <c r="AC23" s="18">
        <f>[19]Maio!$J$32</f>
        <v>57.960000000000008</v>
      </c>
      <c r="AD23" s="18">
        <f>[19]Maio!$J$33</f>
        <v>55.440000000000005</v>
      </c>
      <c r="AE23" s="18">
        <f>[19]Maio!$J$34</f>
        <v>58.680000000000007</v>
      </c>
      <c r="AF23" s="18">
        <f>[19]Maio!$J$35</f>
        <v>31.319999999999997</v>
      </c>
      <c r="AG23" s="47">
        <f t="shared" si="2"/>
        <v>58.680000000000007</v>
      </c>
      <c r="AH23" s="2"/>
    </row>
    <row r="24" spans="1:34" ht="17.100000000000001" customHeight="1" x14ac:dyDescent="0.2">
      <c r="A24" s="16" t="s">
        <v>14</v>
      </c>
      <c r="B24" s="18">
        <f>[20]Maio!$J$5</f>
        <v>27</v>
      </c>
      <c r="C24" s="18">
        <f>[20]Maio!$J$6</f>
        <v>22.68</v>
      </c>
      <c r="D24" s="18">
        <f>[20]Maio!$J$7</f>
        <v>30.6</v>
      </c>
      <c r="E24" s="18">
        <f>[20]Maio!$J$8</f>
        <v>25.92</v>
      </c>
      <c r="F24" s="18">
        <f>[20]Maio!$J$9</f>
        <v>44.28</v>
      </c>
      <c r="G24" s="18">
        <f>[20]Maio!$J$10</f>
        <v>30.96</v>
      </c>
      <c r="H24" s="18">
        <f>[20]Maio!$J$11</f>
        <v>38.159999999999997</v>
      </c>
      <c r="I24" s="18">
        <f>[20]Maio!$J$12</f>
        <v>28.08</v>
      </c>
      <c r="J24" s="18">
        <f>[20]Maio!$J$13</f>
        <v>31.319999999999997</v>
      </c>
      <c r="K24" s="18">
        <f>[20]Maio!$J$14</f>
        <v>19.8</v>
      </c>
      <c r="L24" s="18">
        <f>[20]Maio!$J$15</f>
        <v>25.2</v>
      </c>
      <c r="M24" s="18">
        <f>[20]Maio!$J$16</f>
        <v>34.200000000000003</v>
      </c>
      <c r="N24" s="18">
        <f>[20]Maio!$J$17</f>
        <v>30.96</v>
      </c>
      <c r="O24" s="18">
        <f>[20]Maio!$J$18</f>
        <v>23.759999999999998</v>
      </c>
      <c r="P24" s="18">
        <f>[20]Maio!$J$19</f>
        <v>36.36</v>
      </c>
      <c r="Q24" s="18">
        <f>[20]Maio!$J$20</f>
        <v>36.72</v>
      </c>
      <c r="R24" s="18">
        <f>[20]Maio!$J$21</f>
        <v>25.2</v>
      </c>
      <c r="S24" s="18">
        <f>[20]Maio!$J$22</f>
        <v>23.400000000000002</v>
      </c>
      <c r="T24" s="18">
        <f>[20]Maio!$J$23</f>
        <v>29.16</v>
      </c>
      <c r="U24" s="18">
        <f>[20]Maio!$J$24</f>
        <v>26.64</v>
      </c>
      <c r="V24" s="18">
        <f>[20]Maio!$J$25</f>
        <v>18.720000000000002</v>
      </c>
      <c r="W24" s="18">
        <f>[20]Maio!$J$26</f>
        <v>31.680000000000003</v>
      </c>
      <c r="X24" s="18">
        <f>[20]Maio!$J$27</f>
        <v>27.720000000000002</v>
      </c>
      <c r="Y24" s="18">
        <f>[20]Maio!$J$28</f>
        <v>38.159999999999997</v>
      </c>
      <c r="Z24" s="18">
        <f>[20]Maio!$J$29</f>
        <v>25.56</v>
      </c>
      <c r="AA24" s="18">
        <f>[20]Maio!$J$30</f>
        <v>19.8</v>
      </c>
      <c r="AB24" s="18">
        <f>[20]Maio!$J$31</f>
        <v>38.159999999999997</v>
      </c>
      <c r="AC24" s="18">
        <f>[20]Maio!$J$32</f>
        <v>61.2</v>
      </c>
      <c r="AD24" s="18">
        <f>[20]Maio!$J$33</f>
        <v>46.800000000000004</v>
      </c>
      <c r="AE24" s="18">
        <f>[20]Maio!$J$34</f>
        <v>22.68</v>
      </c>
      <c r="AF24" s="18">
        <f>[20]Maio!$J$35</f>
        <v>20.88</v>
      </c>
      <c r="AG24" s="47">
        <f t="shared" si="2"/>
        <v>61.2</v>
      </c>
      <c r="AH24" s="2"/>
    </row>
    <row r="25" spans="1:34" ht="17.100000000000001" customHeight="1" x14ac:dyDescent="0.2">
      <c r="A25" s="16" t="s">
        <v>15</v>
      </c>
      <c r="B25" s="18">
        <f>[21]Maio!$J$5</f>
        <v>32.76</v>
      </c>
      <c r="C25" s="18">
        <f>[21]Maio!$J$6</f>
        <v>48.24</v>
      </c>
      <c r="D25" s="18">
        <f>[21]Maio!$J$7</f>
        <v>48.6</v>
      </c>
      <c r="E25" s="18">
        <f>[21]Maio!$J$8</f>
        <v>37.080000000000005</v>
      </c>
      <c r="F25" s="18">
        <f>[21]Maio!$J$9</f>
        <v>39.96</v>
      </c>
      <c r="G25" s="18">
        <f>[21]Maio!$J$10</f>
        <v>31.319999999999997</v>
      </c>
      <c r="H25" s="18">
        <f>[21]Maio!$J$11</f>
        <v>31.319999999999997</v>
      </c>
      <c r="I25" s="18">
        <f>[21]Maio!$J$12</f>
        <v>37.800000000000004</v>
      </c>
      <c r="J25" s="18">
        <f>[21]Maio!$J$13</f>
        <v>43.92</v>
      </c>
      <c r="K25" s="18">
        <f>[21]Maio!$J$14</f>
        <v>36.72</v>
      </c>
      <c r="L25" s="18">
        <f>[21]Maio!$J$15</f>
        <v>27.720000000000002</v>
      </c>
      <c r="M25" s="18">
        <f>[21]Maio!$J$16</f>
        <v>34.200000000000003</v>
      </c>
      <c r="N25" s="18">
        <f>[21]Maio!$J$17</f>
        <v>39.24</v>
      </c>
      <c r="O25" s="18">
        <f>[21]Maio!$J$18</f>
        <v>40.32</v>
      </c>
      <c r="P25" s="18">
        <f>[21]Maio!$J$19</f>
        <v>43.2</v>
      </c>
      <c r="Q25" s="18">
        <f>[21]Maio!$J$20</f>
        <v>56.88</v>
      </c>
      <c r="R25" s="18">
        <f>[21]Maio!$J$21</f>
        <v>23.040000000000003</v>
      </c>
      <c r="S25" s="18">
        <f>[21]Maio!$J$22</f>
        <v>36</v>
      </c>
      <c r="T25" s="18">
        <f>[21]Maio!$J$23</f>
        <v>33.840000000000003</v>
      </c>
      <c r="U25" s="18">
        <f>[21]Maio!$J$24</f>
        <v>17.28</v>
      </c>
      <c r="V25" s="18">
        <f>[21]Maio!$J$25</f>
        <v>21.6</v>
      </c>
      <c r="W25" s="18">
        <f>[21]Maio!$J$26</f>
        <v>22.32</v>
      </c>
      <c r="X25" s="18">
        <f>[21]Maio!$J$27</f>
        <v>22.68</v>
      </c>
      <c r="Y25" s="18">
        <f>[21]Maio!$J$28</f>
        <v>19.440000000000001</v>
      </c>
      <c r="Z25" s="18">
        <f>[21]Maio!$J$29</f>
        <v>33.480000000000004</v>
      </c>
      <c r="AA25" s="18">
        <f>[21]Maio!$J$30</f>
        <v>41.04</v>
      </c>
      <c r="AB25" s="18">
        <f>[21]Maio!$J$31</f>
        <v>36.72</v>
      </c>
      <c r="AC25" s="18">
        <f>[21]Maio!$J$32</f>
        <v>70.56</v>
      </c>
      <c r="AD25" s="18">
        <f>[21]Maio!$J$33</f>
        <v>60.12</v>
      </c>
      <c r="AE25" s="18">
        <f>[21]Maio!$J$34</f>
        <v>41.4</v>
      </c>
      <c r="AF25" s="18">
        <f>[21]Maio!$J$35</f>
        <v>43.56</v>
      </c>
      <c r="AG25" s="47">
        <f t="shared" si="2"/>
        <v>70.56</v>
      </c>
      <c r="AH25" s="2"/>
    </row>
    <row r="26" spans="1:34" ht="17.100000000000001" customHeight="1" x14ac:dyDescent="0.2">
      <c r="A26" s="16" t="s">
        <v>16</v>
      </c>
      <c r="B26" s="18">
        <f>[22]Maio!$J$5</f>
        <v>30.240000000000002</v>
      </c>
      <c r="C26" s="18">
        <f>[22]Maio!$J$6</f>
        <v>35.64</v>
      </c>
      <c r="D26" s="18">
        <f>[22]Maio!$J$7</f>
        <v>32.4</v>
      </c>
      <c r="E26" s="18">
        <f>[22]Maio!$J$8</f>
        <v>34.200000000000003</v>
      </c>
      <c r="F26" s="18">
        <f>[22]Maio!$J$9</f>
        <v>39.96</v>
      </c>
      <c r="G26" s="18">
        <f>[22]Maio!$J$10</f>
        <v>24.48</v>
      </c>
      <c r="H26" s="18">
        <f>[22]Maio!$J$11</f>
        <v>26.64</v>
      </c>
      <c r="I26" s="18">
        <f>[22]Maio!$J$12</f>
        <v>20.16</v>
      </c>
      <c r="J26" s="18">
        <f>[22]Maio!$J$13</f>
        <v>27.36</v>
      </c>
      <c r="K26" s="18">
        <f>[22]Maio!$J$14</f>
        <v>29.52</v>
      </c>
      <c r="L26" s="18">
        <f>[22]Maio!$J$15</f>
        <v>30.240000000000002</v>
      </c>
      <c r="M26" s="18">
        <f>[22]Maio!$J$16</f>
        <v>36.36</v>
      </c>
      <c r="N26" s="18">
        <f>[22]Maio!$J$17</f>
        <v>30.6</v>
      </c>
      <c r="O26" s="18">
        <f>[22]Maio!$J$18</f>
        <v>33.840000000000003</v>
      </c>
      <c r="P26" s="18">
        <f>[22]Maio!$J$19</f>
        <v>36</v>
      </c>
      <c r="Q26" s="18">
        <f>[22]Maio!$J$20</f>
        <v>46.080000000000005</v>
      </c>
      <c r="R26" s="18">
        <f>[22]Maio!$J$21</f>
        <v>28.8</v>
      </c>
      <c r="S26" s="18">
        <f>[22]Maio!$J$22</f>
        <v>12.6</v>
      </c>
      <c r="T26" s="18">
        <f>[22]Maio!$J$23</f>
        <v>25.2</v>
      </c>
      <c r="U26" s="18">
        <f>[22]Maio!$J$24</f>
        <v>24.12</v>
      </c>
      <c r="V26" s="18">
        <f>[22]Maio!$J$25</f>
        <v>16.559999999999999</v>
      </c>
      <c r="W26" s="18">
        <f>[22]Maio!$J$26</f>
        <v>24.48</v>
      </c>
      <c r="X26" s="18">
        <f>[22]Maio!$J$27</f>
        <v>23.400000000000002</v>
      </c>
      <c r="Y26" s="18">
        <f>[22]Maio!$J$28</f>
        <v>21.240000000000002</v>
      </c>
      <c r="Z26" s="18">
        <f>[22]Maio!$J$29</f>
        <v>16.920000000000002</v>
      </c>
      <c r="AA26" s="18">
        <f>[22]Maio!$J$30</f>
        <v>26.64</v>
      </c>
      <c r="AB26" s="18">
        <f>[22]Maio!$J$31</f>
        <v>29.16</v>
      </c>
      <c r="AC26" s="18">
        <f>[22]Maio!$J$32</f>
        <v>61.560000000000009</v>
      </c>
      <c r="AD26" s="18">
        <f>[22]Maio!$J$33</f>
        <v>43.92</v>
      </c>
      <c r="AE26" s="18">
        <f>[22]Maio!$J$34</f>
        <v>45.36</v>
      </c>
      <c r="AF26" s="18">
        <f>[22]Maio!$J$35</f>
        <v>33.119999999999997</v>
      </c>
      <c r="AG26" s="47">
        <f t="shared" ref="AG26:AG32" si="3">MAX(B26:AF26)</f>
        <v>61.560000000000009</v>
      </c>
      <c r="AH26" s="2"/>
    </row>
    <row r="27" spans="1:34" ht="17.100000000000001" customHeight="1" x14ac:dyDescent="0.2">
      <c r="A27" s="16" t="s">
        <v>17</v>
      </c>
      <c r="B27" s="18">
        <f>[23]Maio!$J$5</f>
        <v>26.64</v>
      </c>
      <c r="C27" s="18">
        <f>[23]Maio!$J$6</f>
        <v>29.16</v>
      </c>
      <c r="D27" s="18">
        <f>[23]Maio!$J$7</f>
        <v>33.840000000000003</v>
      </c>
      <c r="E27" s="18">
        <f>[23]Maio!$J$8</f>
        <v>28.8</v>
      </c>
      <c r="F27" s="18">
        <f>[23]Maio!$J$9</f>
        <v>29.52</v>
      </c>
      <c r="G27" s="18">
        <f>[23]Maio!$J$10</f>
        <v>21.6</v>
      </c>
      <c r="H27" s="18">
        <f>[23]Maio!$J$11</f>
        <v>27.36</v>
      </c>
      <c r="I27" s="18">
        <f>[23]Maio!$J$12</f>
        <v>23.040000000000003</v>
      </c>
      <c r="J27" s="18">
        <f>[23]Maio!$J$13</f>
        <v>24.48</v>
      </c>
      <c r="K27" s="18">
        <f>[23]Maio!$J$14</f>
        <v>25.92</v>
      </c>
      <c r="L27" s="18">
        <f>[23]Maio!$J$15</f>
        <v>15.840000000000002</v>
      </c>
      <c r="M27" s="18">
        <f>[23]Maio!$J$16</f>
        <v>35.28</v>
      </c>
      <c r="N27" s="18">
        <f>[23]Maio!$J$17</f>
        <v>24.12</v>
      </c>
      <c r="O27" s="18">
        <f>[23]Maio!$J$18</f>
        <v>23.400000000000002</v>
      </c>
      <c r="P27" s="18">
        <f>[23]Maio!$J$19</f>
        <v>33.840000000000003</v>
      </c>
      <c r="Q27" s="18">
        <f>[23]Maio!$J$20</f>
        <v>25.2</v>
      </c>
      <c r="R27" s="18">
        <f>[23]Maio!$J$21</f>
        <v>19.079999999999998</v>
      </c>
      <c r="S27" s="18">
        <f>[23]Maio!$J$22</f>
        <v>22.32</v>
      </c>
      <c r="T27" s="18">
        <f>[23]Maio!$J$23</f>
        <v>15.840000000000002</v>
      </c>
      <c r="U27" s="18">
        <f>[23]Maio!$J$24</f>
        <v>25.92</v>
      </c>
      <c r="V27" s="18">
        <f>[23]Maio!$J$25</f>
        <v>25.92</v>
      </c>
      <c r="W27" s="18">
        <f>[23]Maio!$J$26</f>
        <v>19.079999999999998</v>
      </c>
      <c r="X27" s="18">
        <f>[23]Maio!$J$27</f>
        <v>24.12</v>
      </c>
      <c r="Y27" s="18">
        <f>[23]Maio!$J$28</f>
        <v>19.079999999999998</v>
      </c>
      <c r="Z27" s="18">
        <f>[23]Maio!$J$29</f>
        <v>21.240000000000002</v>
      </c>
      <c r="AA27" s="18">
        <f>[23]Maio!$J$30</f>
        <v>28.8</v>
      </c>
      <c r="AB27" s="18">
        <f>[23]Maio!$J$31</f>
        <v>30.6</v>
      </c>
      <c r="AC27" s="18">
        <f>[23]Maio!$J$32</f>
        <v>63</v>
      </c>
      <c r="AD27" s="18">
        <f>[23]Maio!$J$33</f>
        <v>61.2</v>
      </c>
      <c r="AE27" s="18">
        <f>[23]Maio!$J$34</f>
        <v>37.800000000000004</v>
      </c>
      <c r="AF27" s="18">
        <f>[23]Maio!$J$35</f>
        <v>27.720000000000002</v>
      </c>
      <c r="AG27" s="47">
        <f t="shared" si="3"/>
        <v>63</v>
      </c>
      <c r="AH27" s="2"/>
    </row>
    <row r="28" spans="1:34" ht="17.100000000000001" customHeight="1" x14ac:dyDescent="0.2">
      <c r="A28" s="16" t="s">
        <v>18</v>
      </c>
      <c r="B28" s="18">
        <f>[24]Maio!$J$5</f>
        <v>30.240000000000002</v>
      </c>
      <c r="C28" s="18">
        <f>[24]Maio!$J$6</f>
        <v>30.96</v>
      </c>
      <c r="D28" s="18">
        <f>[24]Maio!$J$7</f>
        <v>30.240000000000002</v>
      </c>
      <c r="E28" s="18">
        <f>[24]Maio!$J$8</f>
        <v>36.36</v>
      </c>
      <c r="F28" s="18">
        <f>[24]Maio!$J$9</f>
        <v>40.32</v>
      </c>
      <c r="G28" s="18">
        <f>[24]Maio!$J$10</f>
        <v>29.880000000000003</v>
      </c>
      <c r="H28" s="18">
        <f>[24]Maio!$J$11</f>
        <v>29.880000000000003</v>
      </c>
      <c r="I28" s="18">
        <f>[24]Maio!$J$12</f>
        <v>42.480000000000004</v>
      </c>
      <c r="J28" s="18">
        <f>[24]Maio!$J$13</f>
        <v>15.120000000000001</v>
      </c>
      <c r="K28" s="18">
        <f>[24]Maio!$J$14</f>
        <v>20.52</v>
      </c>
      <c r="L28" s="18">
        <f>[24]Maio!$J$15</f>
        <v>73.872</v>
      </c>
      <c r="M28" s="18">
        <f>[24]Maio!$J$16</f>
        <v>33.480000000000004</v>
      </c>
      <c r="N28" s="18">
        <f>[24]Maio!$J$17</f>
        <v>26.64</v>
      </c>
      <c r="O28" s="18">
        <f>[24]Maio!$J$18</f>
        <v>32.76</v>
      </c>
      <c r="P28" s="18">
        <f>[24]Maio!$J$19</f>
        <v>28.8</v>
      </c>
      <c r="Q28" s="18">
        <f>[24]Maio!$J$20</f>
        <v>28.8</v>
      </c>
      <c r="R28" s="18">
        <f>[24]Maio!$J$21</f>
        <v>27.720000000000002</v>
      </c>
      <c r="S28" s="18">
        <f>[24]Maio!$J$22</f>
        <v>28.44</v>
      </c>
      <c r="T28" s="18">
        <f>[24]Maio!$J$23</f>
        <v>24.12</v>
      </c>
      <c r="U28" s="18">
        <f>[24]Maio!$J$24</f>
        <v>27</v>
      </c>
      <c r="V28" s="18">
        <f>[24]Maio!$J$25</f>
        <v>27</v>
      </c>
      <c r="W28" s="18">
        <f>[24]Maio!$J$26</f>
        <v>30.240000000000002</v>
      </c>
      <c r="X28" s="18">
        <f>[24]Maio!$J$27</f>
        <v>24.840000000000003</v>
      </c>
      <c r="Y28" s="18">
        <f>[24]Maio!$J$28</f>
        <v>22.68</v>
      </c>
      <c r="Z28" s="18">
        <f>[24]Maio!$J$29</f>
        <v>34.200000000000003</v>
      </c>
      <c r="AA28" s="18">
        <f>[24]Maio!$J$30</f>
        <v>32.4</v>
      </c>
      <c r="AB28" s="18">
        <f>[24]Maio!$J$31</f>
        <v>40.32</v>
      </c>
      <c r="AC28" s="18">
        <f>[24]Maio!$J$32</f>
        <v>59.760000000000005</v>
      </c>
      <c r="AD28" s="18">
        <f>[24]Maio!$J$33</f>
        <v>65.52</v>
      </c>
      <c r="AE28" s="18">
        <f>[24]Maio!$J$34</f>
        <v>51.12</v>
      </c>
      <c r="AF28" s="18">
        <f>[24]Maio!$J$35</f>
        <v>29.52</v>
      </c>
      <c r="AG28" s="47">
        <f t="shared" si="3"/>
        <v>73.872</v>
      </c>
      <c r="AH28" s="2"/>
    </row>
    <row r="29" spans="1:34" ht="17.100000000000001" customHeight="1" x14ac:dyDescent="0.2">
      <c r="A29" s="16" t="s">
        <v>19</v>
      </c>
      <c r="B29" s="18">
        <f>[25]Maio!$J$5</f>
        <v>28.44</v>
      </c>
      <c r="C29" s="18">
        <f>[25]Maio!$J$6</f>
        <v>37.440000000000005</v>
      </c>
      <c r="D29" s="18">
        <f>[25]Maio!$J$7</f>
        <v>43.56</v>
      </c>
      <c r="E29" s="18">
        <f>[25]Maio!$J$8</f>
        <v>42.12</v>
      </c>
      <c r="F29" s="18">
        <f>[25]Maio!$J$9</f>
        <v>33.840000000000003</v>
      </c>
      <c r="G29" s="18">
        <f>[25]Maio!$J$10</f>
        <v>22.32</v>
      </c>
      <c r="H29" s="18">
        <f>[25]Maio!$J$11</f>
        <v>33.480000000000004</v>
      </c>
      <c r="I29" s="18">
        <f>[25]Maio!$J$12</f>
        <v>33.840000000000003</v>
      </c>
      <c r="J29" s="18">
        <f>[25]Maio!$J$13</f>
        <v>32.04</v>
      </c>
      <c r="K29" s="18">
        <f>[25]Maio!$J$14</f>
        <v>34.92</v>
      </c>
      <c r="L29" s="18">
        <f>[25]Maio!$J$15</f>
        <v>27</v>
      </c>
      <c r="M29" s="18">
        <f>[25]Maio!$J$16</f>
        <v>22.68</v>
      </c>
      <c r="N29" s="18">
        <f>[25]Maio!$J$17</f>
        <v>30.6</v>
      </c>
      <c r="O29" s="18">
        <f>[25]Maio!$J$18</f>
        <v>25.56</v>
      </c>
      <c r="P29" s="18">
        <f>[25]Maio!$J$19</f>
        <v>40.680000000000007</v>
      </c>
      <c r="Q29" s="18">
        <f>[25]Maio!$J$20</f>
        <v>41.04</v>
      </c>
      <c r="R29" s="18">
        <f>[25]Maio!$J$21</f>
        <v>33.840000000000003</v>
      </c>
      <c r="S29" s="18">
        <f>[25]Maio!$J$22</f>
        <v>27.36</v>
      </c>
      <c r="T29" s="18">
        <f>[25]Maio!$J$23</f>
        <v>26.28</v>
      </c>
      <c r="U29" s="18">
        <f>[25]Maio!$J$24</f>
        <v>22.32</v>
      </c>
      <c r="V29" s="18">
        <f>[25]Maio!$J$25</f>
        <v>24.48</v>
      </c>
      <c r="W29" s="18">
        <f>[25]Maio!$J$26</f>
        <v>24.12</v>
      </c>
      <c r="X29" s="18">
        <f>[25]Maio!$J$27</f>
        <v>27</v>
      </c>
      <c r="Y29" s="18">
        <f>[25]Maio!$J$28</f>
        <v>23.040000000000003</v>
      </c>
      <c r="Z29" s="18">
        <f>[25]Maio!$J$29</f>
        <v>29.16</v>
      </c>
      <c r="AA29" s="18">
        <f>[25]Maio!$J$30</f>
        <v>36.72</v>
      </c>
      <c r="AB29" s="18">
        <f>[25]Maio!$J$31</f>
        <v>20.88</v>
      </c>
      <c r="AC29" s="18">
        <f>[25]Maio!$J$32</f>
        <v>34.200000000000003</v>
      </c>
      <c r="AD29" s="18">
        <f>[25]Maio!$J$33</f>
        <v>46.440000000000005</v>
      </c>
      <c r="AE29" s="18">
        <f>[25]Maio!$J$34</f>
        <v>37.080000000000005</v>
      </c>
      <c r="AF29" s="18">
        <f>[25]Maio!$J$35</f>
        <v>32.4</v>
      </c>
      <c r="AG29" s="47">
        <f t="shared" si="3"/>
        <v>46.440000000000005</v>
      </c>
      <c r="AH29" s="2"/>
    </row>
    <row r="30" spans="1:34" ht="17.100000000000001" customHeight="1" x14ac:dyDescent="0.2">
      <c r="A30" s="16" t="s">
        <v>31</v>
      </c>
      <c r="B30" s="18">
        <f>[26]Maio!$J$5</f>
        <v>27</v>
      </c>
      <c r="C30" s="18">
        <f>[26]Maio!$J$6</f>
        <v>30.240000000000002</v>
      </c>
      <c r="D30" s="18" t="str">
        <f>[26]Maio!$J$7</f>
        <v>**</v>
      </c>
      <c r="E30" s="18">
        <f>[26]Maio!$J$8</f>
        <v>37.080000000000005</v>
      </c>
      <c r="F30" s="18">
        <f>[26]Maio!$J$9</f>
        <v>40.680000000000007</v>
      </c>
      <c r="G30" s="18">
        <f>[26]Maio!$J$10</f>
        <v>28.08</v>
      </c>
      <c r="H30" s="18">
        <f>[26]Maio!$J$11</f>
        <v>29.16</v>
      </c>
      <c r="I30" s="18">
        <f>[26]Maio!$J$12</f>
        <v>33.840000000000003</v>
      </c>
      <c r="J30" s="18">
        <f>[26]Maio!$J$13</f>
        <v>22.68</v>
      </c>
      <c r="K30" s="18">
        <f>[26]Maio!$J$14</f>
        <v>30.96</v>
      </c>
      <c r="L30" s="18">
        <f>[26]Maio!$J$15</f>
        <v>24.48</v>
      </c>
      <c r="M30" s="18">
        <f>[26]Maio!$J$16</f>
        <v>35.64</v>
      </c>
      <c r="N30" s="18">
        <f>[26]Maio!$J$17</f>
        <v>34.56</v>
      </c>
      <c r="O30" s="18">
        <f>[26]Maio!$J$18</f>
        <v>28.8</v>
      </c>
      <c r="P30" s="18">
        <f>[26]Maio!$J$19</f>
        <v>40.32</v>
      </c>
      <c r="Q30" s="18">
        <f>[26]Maio!$J$20</f>
        <v>27.36</v>
      </c>
      <c r="R30" s="18">
        <f>[26]Maio!$J$21</f>
        <v>30.240000000000002</v>
      </c>
      <c r="S30" s="18">
        <f>[26]Maio!$J$22</f>
        <v>28.08</v>
      </c>
      <c r="T30" s="18">
        <f>[26]Maio!$J$23</f>
        <v>28.8</v>
      </c>
      <c r="U30" s="18">
        <f>[26]Maio!$J$24</f>
        <v>21.240000000000002</v>
      </c>
      <c r="V30" s="18">
        <f>[26]Maio!$J$25</f>
        <v>23.759999999999998</v>
      </c>
      <c r="W30" s="18">
        <f>[26]Maio!$J$26</f>
        <v>24.840000000000003</v>
      </c>
      <c r="X30" s="18">
        <f>[26]Maio!$J$27</f>
        <v>19.8</v>
      </c>
      <c r="Y30" s="18">
        <f>[26]Maio!$J$28</f>
        <v>19.440000000000001</v>
      </c>
      <c r="Z30" s="18">
        <f>[26]Maio!$J$29</f>
        <v>24.840000000000003</v>
      </c>
      <c r="AA30" s="18">
        <f>[26]Maio!$J$30</f>
        <v>32.04</v>
      </c>
      <c r="AB30" s="18">
        <f>[26]Maio!$J$31</f>
        <v>43.2</v>
      </c>
      <c r="AC30" s="18">
        <f>[26]Maio!$J$32</f>
        <v>63</v>
      </c>
      <c r="AD30" s="18">
        <f>[26]Maio!$J$33</f>
        <v>69.12</v>
      </c>
      <c r="AE30" s="18">
        <f>[26]Maio!$J$34</f>
        <v>37.080000000000005</v>
      </c>
      <c r="AF30" s="18">
        <f>[26]Maio!$J$35</f>
        <v>28.8</v>
      </c>
      <c r="AG30" s="47">
        <f>MAX(B30:AF30)</f>
        <v>69.12</v>
      </c>
      <c r="AH30" s="2"/>
    </row>
    <row r="31" spans="1:34" ht="17.100000000000001" customHeight="1" x14ac:dyDescent="0.2">
      <c r="A31" s="16" t="s">
        <v>52</v>
      </c>
      <c r="B31" s="18">
        <f>[27]Maio!$J$5</f>
        <v>32.4</v>
      </c>
      <c r="C31" s="18">
        <f>[27]Maio!$J$6</f>
        <v>34.56</v>
      </c>
      <c r="D31" s="18">
        <f>[27]Maio!$J$7</f>
        <v>30.6</v>
      </c>
      <c r="E31" s="18">
        <f>[27]Maio!$J$8</f>
        <v>36</v>
      </c>
      <c r="F31" s="18">
        <f>[27]Maio!$J$9</f>
        <v>42.84</v>
      </c>
      <c r="G31" s="18">
        <f>[27]Maio!$J$10</f>
        <v>41.4</v>
      </c>
      <c r="H31" s="18">
        <f>[27]Maio!$J$11</f>
        <v>38.159999999999997</v>
      </c>
      <c r="I31" s="18">
        <f>[27]Maio!$J$12</f>
        <v>36</v>
      </c>
      <c r="J31" s="18">
        <f>[27]Maio!$J$13</f>
        <v>21.6</v>
      </c>
      <c r="K31" s="18">
        <f>[27]Maio!$J$14</f>
        <v>27.36</v>
      </c>
      <c r="L31" s="18">
        <f>[27]Maio!$J$15</f>
        <v>30.96</v>
      </c>
      <c r="M31" s="18">
        <f>[27]Maio!$J$16</f>
        <v>34.200000000000003</v>
      </c>
      <c r="N31" s="18">
        <f>[27]Maio!$J$17</f>
        <v>31.680000000000003</v>
      </c>
      <c r="O31" s="18">
        <f>[27]Maio!$J$18</f>
        <v>30.240000000000002</v>
      </c>
      <c r="P31" s="18">
        <f>[27]Maio!$J$19</f>
        <v>31.319999999999997</v>
      </c>
      <c r="Q31" s="18">
        <f>[27]Maio!$J$20</f>
        <v>42.480000000000004</v>
      </c>
      <c r="R31" s="18">
        <f>[27]Maio!$J$21</f>
        <v>30.240000000000002</v>
      </c>
      <c r="S31" s="18">
        <f>[27]Maio!$J$22</f>
        <v>22.68</v>
      </c>
      <c r="T31" s="18">
        <f>[27]Maio!$J$23</f>
        <v>28.8</v>
      </c>
      <c r="U31" s="18">
        <f>[27]Maio!$J$24</f>
        <v>20.52</v>
      </c>
      <c r="V31" s="18">
        <f>[27]Maio!$J$25</f>
        <v>25.56</v>
      </c>
      <c r="W31" s="18">
        <f>[27]Maio!$J$26</f>
        <v>27</v>
      </c>
      <c r="X31" s="18">
        <f>[27]Maio!$J$27</f>
        <v>25.56</v>
      </c>
      <c r="Y31" s="18">
        <f>[27]Maio!$J$28</f>
        <v>32.04</v>
      </c>
      <c r="Z31" s="18">
        <f>[27]Maio!$J$29</f>
        <v>26.64</v>
      </c>
      <c r="AA31" s="18">
        <f>[27]Maio!$J$30</f>
        <v>31.680000000000003</v>
      </c>
      <c r="AB31" s="18">
        <f>[27]Maio!$J$31</f>
        <v>33.840000000000003</v>
      </c>
      <c r="AC31" s="18">
        <f>[27]Maio!$J$32</f>
        <v>48.6</v>
      </c>
      <c r="AD31" s="18">
        <f>[27]Maio!$J$33</f>
        <v>56.88</v>
      </c>
      <c r="AE31" s="18">
        <f>[27]Maio!$J$34</f>
        <v>38.880000000000003</v>
      </c>
      <c r="AF31" s="18">
        <f>[27]Maio!$J$35</f>
        <v>28.08</v>
      </c>
      <c r="AG31" s="47">
        <f>MAX(B31:AF31)</f>
        <v>56.88</v>
      </c>
      <c r="AH31" s="2"/>
    </row>
    <row r="32" spans="1:34" ht="17.100000000000001" customHeight="1" x14ac:dyDescent="0.2">
      <c r="A32" s="16" t="s">
        <v>20</v>
      </c>
      <c r="B32" s="18">
        <f>[28]Maio!$J$5</f>
        <v>22.32</v>
      </c>
      <c r="C32" s="18">
        <f>[28]Maio!$J$6</f>
        <v>24.48</v>
      </c>
      <c r="D32" s="18">
        <f>[28]Maio!$J$7</f>
        <v>30.240000000000002</v>
      </c>
      <c r="E32" s="18">
        <f>[28]Maio!$J$8</f>
        <v>21.6</v>
      </c>
      <c r="F32" s="18">
        <f>[28]Maio!$J$9</f>
        <v>33.480000000000004</v>
      </c>
      <c r="G32" s="18">
        <f>[28]Maio!$J$10</f>
        <v>20.52</v>
      </c>
      <c r="H32" s="18">
        <f>[28]Maio!$J$11</f>
        <v>28.44</v>
      </c>
      <c r="I32" s="18">
        <f>[28]Maio!$J$12</f>
        <v>22.32</v>
      </c>
      <c r="J32" s="18">
        <f>[28]Maio!$J$13</f>
        <v>17.64</v>
      </c>
      <c r="K32" s="18">
        <f>[28]Maio!$J$14</f>
        <v>20.52</v>
      </c>
      <c r="L32" s="18">
        <f>[28]Maio!$J$15</f>
        <v>15.840000000000002</v>
      </c>
      <c r="M32" s="18">
        <f>[28]Maio!$J$16</f>
        <v>25.92</v>
      </c>
      <c r="N32" s="18">
        <f>[28]Maio!$J$17</f>
        <v>25.56</v>
      </c>
      <c r="O32" s="18">
        <f>[28]Maio!$J$18</f>
        <v>23.040000000000003</v>
      </c>
      <c r="P32" s="18">
        <f>[28]Maio!$J$19</f>
        <v>27</v>
      </c>
      <c r="Q32" s="18">
        <f>[28]Maio!$J$20</f>
        <v>24.48</v>
      </c>
      <c r="R32" s="18">
        <f>[28]Maio!$J$21</f>
        <v>20.88</v>
      </c>
      <c r="S32" s="18">
        <f>[28]Maio!$J$22</f>
        <v>19.079999999999998</v>
      </c>
      <c r="T32" s="18">
        <f>[28]Maio!$J$23</f>
        <v>23.400000000000002</v>
      </c>
      <c r="U32" s="18">
        <f>[28]Maio!$J$24</f>
        <v>21.240000000000002</v>
      </c>
      <c r="V32" s="18">
        <f>[28]Maio!$J$25</f>
        <v>18.720000000000002</v>
      </c>
      <c r="W32" s="18">
        <f>[28]Maio!$J$26</f>
        <v>30.96</v>
      </c>
      <c r="X32" s="18">
        <f>[28]Maio!$J$27</f>
        <v>17.64</v>
      </c>
      <c r="Y32" s="18">
        <f>[28]Maio!$J$28</f>
        <v>27.36</v>
      </c>
      <c r="Z32" s="18">
        <f>[28]Maio!$J$29</f>
        <v>19.8</v>
      </c>
      <c r="AA32" s="18">
        <f>[28]Maio!$J$30</f>
        <v>19.079999999999998</v>
      </c>
      <c r="AB32" s="18">
        <f>[28]Maio!$J$31</f>
        <v>21.6</v>
      </c>
      <c r="AC32" s="18">
        <f>[28]Maio!$J$32</f>
        <v>31.319999999999997</v>
      </c>
      <c r="AD32" s="18">
        <f>[28]Maio!$J$33</f>
        <v>34.200000000000003</v>
      </c>
      <c r="AE32" s="18">
        <f>[28]Maio!$J$34</f>
        <v>32.76</v>
      </c>
      <c r="AF32" s="18">
        <f>[28]Maio!$J$35</f>
        <v>18</v>
      </c>
      <c r="AG32" s="47">
        <f t="shared" si="3"/>
        <v>34.200000000000003</v>
      </c>
      <c r="AH32" s="2"/>
    </row>
    <row r="33" spans="1:34" s="5" customFormat="1" ht="17.100000000000001" customHeight="1" x14ac:dyDescent="0.2">
      <c r="A33" s="38" t="s">
        <v>33</v>
      </c>
      <c r="B33" s="39">
        <f t="shared" ref="B33:AG33" si="4">MAX(B5:B32)</f>
        <v>32.76</v>
      </c>
      <c r="C33" s="39">
        <f t="shared" si="4"/>
        <v>48.24</v>
      </c>
      <c r="D33" s="39">
        <f t="shared" si="4"/>
        <v>51.84</v>
      </c>
      <c r="E33" s="39">
        <f t="shared" si="4"/>
        <v>48.96</v>
      </c>
      <c r="F33" s="39">
        <f t="shared" si="4"/>
        <v>48.6</v>
      </c>
      <c r="G33" s="39">
        <f t="shared" si="4"/>
        <v>41.4</v>
      </c>
      <c r="H33" s="39">
        <f t="shared" si="4"/>
        <v>38.159999999999997</v>
      </c>
      <c r="I33" s="39">
        <f t="shared" si="4"/>
        <v>42.480000000000004</v>
      </c>
      <c r="J33" s="39">
        <f t="shared" si="4"/>
        <v>43.92</v>
      </c>
      <c r="K33" s="39">
        <f t="shared" si="4"/>
        <v>36.72</v>
      </c>
      <c r="L33" s="39">
        <f t="shared" si="4"/>
        <v>73.872</v>
      </c>
      <c r="M33" s="39">
        <f t="shared" si="4"/>
        <v>42.12</v>
      </c>
      <c r="N33" s="39">
        <f t="shared" si="4"/>
        <v>53.28</v>
      </c>
      <c r="O33" s="39">
        <f t="shared" si="4"/>
        <v>45</v>
      </c>
      <c r="P33" s="39">
        <f t="shared" si="4"/>
        <v>43.2</v>
      </c>
      <c r="Q33" s="39">
        <f t="shared" si="4"/>
        <v>56.88</v>
      </c>
      <c r="R33" s="39">
        <f t="shared" si="4"/>
        <v>37.800000000000004</v>
      </c>
      <c r="S33" s="39">
        <f t="shared" si="4"/>
        <v>37.800000000000004</v>
      </c>
      <c r="T33" s="39">
        <f t="shared" si="4"/>
        <v>42.84</v>
      </c>
      <c r="U33" s="39">
        <f t="shared" si="4"/>
        <v>34.92</v>
      </c>
      <c r="V33" s="39">
        <f t="shared" si="4"/>
        <v>27.36</v>
      </c>
      <c r="W33" s="39">
        <f t="shared" si="4"/>
        <v>38.159999999999997</v>
      </c>
      <c r="X33" s="39">
        <f t="shared" si="4"/>
        <v>34.92</v>
      </c>
      <c r="Y33" s="39">
        <f t="shared" si="4"/>
        <v>42.12</v>
      </c>
      <c r="Z33" s="39">
        <f t="shared" si="4"/>
        <v>37.080000000000005</v>
      </c>
      <c r="AA33" s="39">
        <f t="shared" si="4"/>
        <v>44.64</v>
      </c>
      <c r="AB33" s="39">
        <f t="shared" si="4"/>
        <v>52.92</v>
      </c>
      <c r="AC33" s="39">
        <f t="shared" si="4"/>
        <v>70.56</v>
      </c>
      <c r="AD33" s="39">
        <f t="shared" si="4"/>
        <v>79.56</v>
      </c>
      <c r="AE33" s="39">
        <f t="shared" si="4"/>
        <v>151.20000000000002</v>
      </c>
      <c r="AF33" s="39">
        <f t="shared" si="4"/>
        <v>43.56</v>
      </c>
      <c r="AG33" s="46">
        <f t="shared" si="4"/>
        <v>151.20000000000002</v>
      </c>
      <c r="AH33" s="10"/>
    </row>
    <row r="34" spans="1:34" x14ac:dyDescent="0.2">
      <c r="AG34" s="9"/>
      <c r="AH34" s="2"/>
    </row>
    <row r="35" spans="1:34" x14ac:dyDescent="0.2">
      <c r="C35" s="31"/>
      <c r="D35" s="31" t="s">
        <v>55</v>
      </c>
      <c r="E35" s="31"/>
      <c r="F35" s="31"/>
      <c r="G35" s="31"/>
      <c r="N35" s="2" t="s">
        <v>56</v>
      </c>
      <c r="Y35" s="2" t="s">
        <v>58</v>
      </c>
      <c r="AG35" s="9"/>
      <c r="AH35" s="2"/>
    </row>
    <row r="36" spans="1:34" x14ac:dyDescent="0.2">
      <c r="K36" s="32"/>
      <c r="L36" s="32"/>
      <c r="M36" s="32"/>
      <c r="N36" s="32" t="s">
        <v>57</v>
      </c>
      <c r="O36" s="32"/>
      <c r="P36" s="32"/>
      <c r="Q36" s="32"/>
      <c r="W36" s="32"/>
      <c r="X36" s="32"/>
      <c r="Y36" s="32" t="s">
        <v>59</v>
      </c>
      <c r="Z36" s="32"/>
      <c r="AA36" s="32"/>
      <c r="AG36" s="9"/>
      <c r="AH36" s="2"/>
    </row>
    <row r="37" spans="1:34" x14ac:dyDescent="0.2">
      <c r="AG37" s="9"/>
      <c r="AH37" s="2"/>
    </row>
    <row r="38" spans="1:34" x14ac:dyDescent="0.2">
      <c r="AG38" s="9"/>
      <c r="AH38" s="2"/>
    </row>
    <row r="39" spans="1:34" x14ac:dyDescent="0.2">
      <c r="N39" s="2" t="s">
        <v>54</v>
      </c>
    </row>
    <row r="40" spans="1:34" x14ac:dyDescent="0.2">
      <c r="H40" s="2" t="s">
        <v>54</v>
      </c>
      <c r="X40" s="2" t="s">
        <v>54</v>
      </c>
    </row>
    <row r="42" spans="1:34" x14ac:dyDescent="0.2">
      <c r="G42" s="2" t="s">
        <v>54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2013-09-18T16:25:27Z</cp:lastPrinted>
  <dcterms:created xsi:type="dcterms:W3CDTF">2008-08-15T13:32:29Z</dcterms:created>
  <dcterms:modified xsi:type="dcterms:W3CDTF">2022-03-10T17:50:08Z</dcterms:modified>
</cp:coreProperties>
</file>